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Data" sheetId="5" r:id="rId1"/>
    <sheet name="len20" sheetId="6" r:id="rId2"/>
    <sheet name="len40" sheetId="7" r:id="rId3"/>
    <sheet name="all" sheetId="9" r:id="rId4"/>
    <sheet name="工作表1" sheetId="10" r:id="rId5"/>
    <sheet name="工作表2" sheetId="11" r:id="rId6"/>
    <sheet name="工作表3" sheetId="12" r:id="rId7"/>
  </sheets>
  <definedNames>
    <definedName name="_xlnm._FilterDatabase" localSheetId="3" hidden="1">all!$A$1:$Q$17</definedName>
    <definedName name="_xlnm._FilterDatabase" localSheetId="1" hidden="1">'len20'!$A$1:$AT$115</definedName>
    <definedName name="_xlnm._FilterDatabase" localSheetId="2" hidden="1">'len40'!$A$1:$Q$1</definedName>
    <definedName name="_xlnm._FilterDatabase" localSheetId="6" hidden="1">工作表3!$B$1:$EK$239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7" i="5" l="1"/>
  <c r="T38" i="5"/>
  <c r="S37" i="5"/>
  <c r="S38" i="5"/>
  <c r="W5" i="12"/>
  <c r="V5" i="12"/>
  <c r="W4" i="12"/>
  <c r="V4" i="12"/>
  <c r="W149" i="12"/>
  <c r="V149" i="12"/>
  <c r="W148" i="12"/>
  <c r="V148" i="12"/>
  <c r="W147" i="12"/>
  <c r="V147" i="12"/>
  <c r="W146" i="12"/>
  <c r="V146" i="12"/>
  <c r="W145" i="12"/>
  <c r="V145" i="12"/>
  <c r="W144" i="12"/>
  <c r="V144" i="12"/>
  <c r="W143" i="12"/>
  <c r="V143" i="12"/>
  <c r="W142" i="12"/>
  <c r="V142" i="12"/>
  <c r="W141" i="12"/>
  <c r="V141" i="12"/>
  <c r="W140" i="12"/>
  <c r="V140" i="12"/>
  <c r="W139" i="12"/>
  <c r="V139" i="12"/>
  <c r="W138" i="12"/>
  <c r="V138" i="12"/>
  <c r="W137" i="12"/>
  <c r="V137" i="12"/>
  <c r="W136" i="12"/>
  <c r="V136" i="12"/>
  <c r="W135" i="12"/>
  <c r="V135" i="12"/>
  <c r="W134" i="12"/>
  <c r="V134" i="12"/>
  <c r="W133" i="12"/>
  <c r="V133" i="12"/>
  <c r="W132" i="12"/>
  <c r="V132" i="12"/>
  <c r="W131" i="12"/>
  <c r="V131" i="12"/>
  <c r="W130" i="12"/>
  <c r="V130" i="12"/>
  <c r="W129" i="12"/>
  <c r="V129" i="12"/>
  <c r="W128" i="12"/>
  <c r="V128" i="12"/>
  <c r="W127" i="12"/>
  <c r="V127" i="12"/>
  <c r="W126" i="12"/>
  <c r="V126" i="12"/>
  <c r="W125" i="12"/>
  <c r="V125" i="12"/>
  <c r="W124" i="12"/>
  <c r="V124" i="12"/>
  <c r="W123" i="12"/>
  <c r="V123" i="12"/>
  <c r="W122" i="12"/>
  <c r="V122" i="12"/>
  <c r="W121" i="12"/>
  <c r="V121" i="12"/>
  <c r="W120" i="12"/>
  <c r="V120" i="12"/>
  <c r="W119" i="12"/>
  <c r="V119" i="12"/>
  <c r="W118" i="12"/>
  <c r="V118" i="12"/>
  <c r="W117" i="12"/>
  <c r="V117" i="12"/>
  <c r="W116" i="12"/>
  <c r="V116" i="12"/>
  <c r="W115" i="12"/>
  <c r="V115" i="12"/>
  <c r="W114" i="12"/>
  <c r="V114" i="12"/>
  <c r="W113" i="12"/>
  <c r="V113" i="12"/>
  <c r="W112" i="12"/>
  <c r="V112" i="12"/>
  <c r="W111" i="12"/>
  <c r="V111" i="12"/>
  <c r="W110" i="12"/>
  <c r="V110" i="12"/>
  <c r="W109" i="12"/>
  <c r="V109" i="12"/>
  <c r="W108" i="12"/>
  <c r="V108" i="12"/>
  <c r="W107" i="12"/>
  <c r="V107" i="12"/>
  <c r="W106" i="12"/>
  <c r="V106" i="12"/>
  <c r="W105" i="12"/>
  <c r="V105" i="12"/>
  <c r="W104" i="12"/>
  <c r="V104" i="12"/>
  <c r="W103" i="12"/>
  <c r="V103" i="12"/>
  <c r="W102" i="12"/>
  <c r="V102" i="12"/>
  <c r="W101" i="12"/>
  <c r="V101" i="12"/>
  <c r="W100" i="12"/>
  <c r="V100" i="12"/>
  <c r="W99" i="12"/>
  <c r="V99" i="12"/>
  <c r="W98" i="12"/>
  <c r="V98" i="12"/>
  <c r="W97" i="12"/>
  <c r="V97" i="12"/>
  <c r="W96" i="12"/>
  <c r="V96" i="12"/>
  <c r="W95" i="12"/>
  <c r="V95" i="12"/>
  <c r="W94" i="12"/>
  <c r="V94" i="12"/>
  <c r="W93" i="12"/>
  <c r="V93" i="12"/>
  <c r="W92" i="12"/>
  <c r="V92" i="12"/>
  <c r="W91" i="12"/>
  <c r="V91" i="12"/>
  <c r="W90" i="12"/>
  <c r="V90" i="12"/>
  <c r="W89" i="12"/>
  <c r="V89" i="12"/>
  <c r="W88" i="12"/>
  <c r="V88" i="12"/>
  <c r="W87" i="12"/>
  <c r="V87" i="12"/>
  <c r="W86" i="12"/>
  <c r="V86" i="12"/>
  <c r="W85" i="12"/>
  <c r="V85" i="12"/>
  <c r="W84" i="12"/>
  <c r="V84" i="12"/>
  <c r="W83" i="12"/>
  <c r="V83" i="12"/>
  <c r="W82" i="12"/>
  <c r="V82" i="12"/>
  <c r="W81" i="12"/>
  <c r="V81" i="12"/>
  <c r="W80" i="12"/>
  <c r="V80" i="12"/>
  <c r="W79" i="12"/>
  <c r="V79" i="12"/>
  <c r="W78" i="12"/>
  <c r="V78" i="12"/>
  <c r="W77" i="12"/>
  <c r="V77" i="12"/>
  <c r="W76" i="12"/>
  <c r="V76" i="12"/>
  <c r="W75" i="12"/>
  <c r="V75" i="12"/>
  <c r="W74" i="12"/>
  <c r="V74" i="12"/>
  <c r="W73" i="12"/>
  <c r="V73" i="12"/>
  <c r="W72" i="12"/>
  <c r="V72" i="12"/>
  <c r="W71" i="12"/>
  <c r="V71" i="12"/>
  <c r="W70" i="12"/>
  <c r="V70" i="12"/>
  <c r="W69" i="12"/>
  <c r="V69" i="12"/>
  <c r="W68" i="12"/>
  <c r="V68" i="12"/>
  <c r="W67" i="12"/>
  <c r="V67" i="12"/>
  <c r="W66" i="12"/>
  <c r="V66" i="12"/>
  <c r="W65" i="12"/>
  <c r="V65" i="12"/>
  <c r="W64" i="12"/>
  <c r="V64" i="12"/>
  <c r="W63" i="12"/>
  <c r="V63" i="12"/>
  <c r="W62" i="12"/>
  <c r="V62" i="12"/>
  <c r="W61" i="12"/>
  <c r="V61" i="12"/>
  <c r="W60" i="12"/>
  <c r="V60" i="12"/>
  <c r="W59" i="12"/>
  <c r="V59" i="12"/>
  <c r="W58" i="12"/>
  <c r="V58" i="12"/>
  <c r="W57" i="12"/>
  <c r="V57" i="12"/>
  <c r="W56" i="12"/>
  <c r="V56" i="12"/>
  <c r="W55" i="12"/>
  <c r="V55" i="12"/>
  <c r="W54" i="12"/>
  <c r="V54" i="12"/>
  <c r="W53" i="12"/>
  <c r="V53" i="12"/>
  <c r="W52" i="12"/>
  <c r="V52" i="12"/>
  <c r="W51" i="12"/>
  <c r="V51" i="12"/>
  <c r="W50" i="12"/>
  <c r="V50" i="12"/>
  <c r="W49" i="12"/>
  <c r="V49" i="12"/>
  <c r="W48" i="12"/>
  <c r="V48" i="12"/>
  <c r="W47" i="12"/>
  <c r="V47" i="12"/>
  <c r="W46" i="12"/>
  <c r="V46" i="12"/>
  <c r="W45" i="12"/>
  <c r="V45" i="12"/>
  <c r="W44" i="12"/>
  <c r="V44" i="12"/>
  <c r="W43" i="12"/>
  <c r="V43" i="12"/>
  <c r="W42" i="12"/>
  <c r="V42" i="12"/>
  <c r="W41" i="12"/>
  <c r="V41" i="12"/>
  <c r="W40" i="12"/>
  <c r="V40" i="12"/>
  <c r="W39" i="12"/>
  <c r="V39" i="12"/>
  <c r="W38" i="12"/>
  <c r="V38" i="12"/>
  <c r="W37" i="12"/>
  <c r="V37" i="12"/>
  <c r="W36" i="12"/>
  <c r="V36" i="12"/>
  <c r="W35" i="12"/>
  <c r="V35" i="12"/>
  <c r="W34" i="12"/>
  <c r="V34" i="12"/>
  <c r="W33" i="12"/>
  <c r="V33" i="12"/>
  <c r="W32" i="12"/>
  <c r="V32" i="12"/>
  <c r="W31" i="12"/>
  <c r="V31" i="12"/>
  <c r="W30" i="12"/>
  <c r="V30" i="12"/>
  <c r="W17" i="12"/>
  <c r="V17" i="12"/>
  <c r="W16" i="12"/>
  <c r="V16" i="12"/>
  <c r="W15" i="12"/>
  <c r="V15" i="12"/>
  <c r="W14" i="12"/>
  <c r="V14" i="12"/>
  <c r="W13" i="12"/>
  <c r="V13" i="12"/>
  <c r="W12" i="12"/>
  <c r="V12" i="12"/>
  <c r="W11" i="12"/>
  <c r="V11" i="12"/>
  <c r="W10" i="12"/>
  <c r="V10" i="12"/>
  <c r="W9" i="12"/>
  <c r="V9" i="12"/>
  <c r="W8" i="12"/>
  <c r="V8" i="12"/>
  <c r="W7" i="12"/>
  <c r="V7" i="12"/>
  <c r="W6" i="12"/>
  <c r="V6" i="12"/>
  <c r="W3" i="12"/>
  <c r="V3" i="12"/>
  <c r="W2" i="12"/>
  <c r="V2" i="12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C38" i="5"/>
  <c r="X115" i="7"/>
  <c r="W115" i="7"/>
  <c r="X114" i="7"/>
  <c r="W114" i="7"/>
  <c r="X113" i="7"/>
  <c r="W113" i="7"/>
  <c r="X112" i="7"/>
  <c r="W112" i="7"/>
  <c r="X111" i="7"/>
  <c r="W111" i="7"/>
  <c r="X110" i="7"/>
  <c r="W110" i="7"/>
  <c r="X109" i="7"/>
  <c r="W109" i="7"/>
  <c r="X108" i="7"/>
  <c r="W108" i="7"/>
  <c r="X107" i="7"/>
  <c r="W107" i="7"/>
  <c r="X106" i="7"/>
  <c r="W106" i="7"/>
  <c r="X105" i="7"/>
  <c r="W105" i="7"/>
  <c r="X104" i="7"/>
  <c r="W104" i="7"/>
  <c r="X103" i="7"/>
  <c r="W103" i="7"/>
  <c r="X102" i="7"/>
  <c r="W102" i="7"/>
  <c r="X101" i="7"/>
  <c r="W101" i="7"/>
  <c r="X100" i="7"/>
  <c r="W100" i="7"/>
  <c r="X99" i="7"/>
  <c r="W99" i="7"/>
  <c r="X98" i="7"/>
  <c r="W98" i="7"/>
  <c r="X97" i="7"/>
  <c r="W97" i="7"/>
  <c r="X96" i="7"/>
  <c r="W96" i="7"/>
  <c r="X95" i="7"/>
  <c r="W95" i="7"/>
  <c r="X94" i="7"/>
  <c r="W94" i="7"/>
  <c r="X93" i="7"/>
  <c r="W93" i="7"/>
  <c r="X92" i="7"/>
  <c r="W92" i="7"/>
  <c r="X91" i="7"/>
  <c r="W91" i="7"/>
  <c r="X90" i="7"/>
  <c r="W90" i="7"/>
  <c r="X89" i="7"/>
  <c r="W89" i="7"/>
  <c r="X88" i="7"/>
  <c r="W88" i="7"/>
  <c r="X87" i="7"/>
  <c r="W87" i="7"/>
  <c r="X86" i="7"/>
  <c r="W86" i="7"/>
  <c r="X85" i="7"/>
  <c r="W85" i="7"/>
  <c r="X84" i="7"/>
  <c r="W84" i="7"/>
  <c r="X83" i="7"/>
  <c r="W83" i="7"/>
  <c r="X82" i="7"/>
  <c r="W82" i="7"/>
  <c r="X81" i="7"/>
  <c r="W81" i="7"/>
  <c r="X80" i="7"/>
  <c r="W80" i="7"/>
  <c r="X79" i="7"/>
  <c r="W79" i="7"/>
  <c r="X78" i="7"/>
  <c r="W78" i="7"/>
  <c r="X77" i="7"/>
  <c r="W77" i="7"/>
  <c r="X76" i="7"/>
  <c r="W76" i="7"/>
  <c r="X75" i="7"/>
  <c r="W75" i="7"/>
  <c r="X74" i="7"/>
  <c r="W74" i="7"/>
  <c r="X73" i="7"/>
  <c r="W73" i="7"/>
  <c r="X72" i="7"/>
  <c r="W72" i="7"/>
  <c r="X71" i="7"/>
  <c r="W71" i="7"/>
  <c r="X70" i="7"/>
  <c r="W70" i="7"/>
  <c r="X69" i="7"/>
  <c r="W69" i="7"/>
  <c r="X68" i="7"/>
  <c r="W68" i="7"/>
  <c r="X67" i="7"/>
  <c r="W67" i="7"/>
  <c r="X66" i="7"/>
  <c r="W66" i="7"/>
  <c r="X65" i="7"/>
  <c r="W65" i="7"/>
  <c r="X64" i="7"/>
  <c r="W64" i="7"/>
  <c r="X63" i="7"/>
  <c r="W63" i="7"/>
  <c r="X62" i="7"/>
  <c r="W62" i="7"/>
  <c r="X61" i="7"/>
  <c r="W61" i="7"/>
  <c r="X60" i="7"/>
  <c r="W60" i="7"/>
  <c r="X59" i="7"/>
  <c r="W59" i="7"/>
  <c r="X58" i="7"/>
  <c r="W58" i="7"/>
  <c r="X57" i="7"/>
  <c r="W57" i="7"/>
  <c r="X56" i="7"/>
  <c r="W56" i="7"/>
  <c r="X55" i="7"/>
  <c r="W55" i="7"/>
  <c r="X54" i="7"/>
  <c r="W54" i="7"/>
  <c r="X53" i="7"/>
  <c r="W53" i="7"/>
  <c r="X52" i="7"/>
  <c r="W52" i="7"/>
  <c r="X51" i="7"/>
  <c r="W51" i="7"/>
  <c r="X50" i="7"/>
  <c r="W50" i="7"/>
  <c r="X49" i="7"/>
  <c r="W49" i="7"/>
  <c r="X48" i="7"/>
  <c r="W48" i="7"/>
  <c r="X47" i="7"/>
  <c r="W47" i="7"/>
  <c r="X46" i="7"/>
  <c r="W46" i="7"/>
  <c r="X45" i="7"/>
  <c r="W45" i="7"/>
  <c r="X44" i="7"/>
  <c r="W44" i="7"/>
  <c r="X43" i="7"/>
  <c r="W43" i="7"/>
  <c r="X42" i="7"/>
  <c r="W42" i="7"/>
  <c r="X41" i="7"/>
  <c r="W41" i="7"/>
  <c r="X40" i="7"/>
  <c r="W40" i="7"/>
  <c r="X39" i="7"/>
  <c r="W39" i="7"/>
  <c r="X38" i="7"/>
  <c r="W38" i="7"/>
  <c r="X37" i="7"/>
  <c r="W37" i="7"/>
  <c r="X36" i="7"/>
  <c r="W36" i="7"/>
  <c r="X35" i="7"/>
  <c r="W35" i="7"/>
  <c r="X34" i="7"/>
  <c r="W34" i="7"/>
  <c r="X33" i="7"/>
  <c r="W33" i="7"/>
  <c r="X32" i="7"/>
  <c r="W32" i="7"/>
  <c r="X31" i="7"/>
  <c r="W31" i="7"/>
  <c r="X30" i="7"/>
  <c r="W30" i="7"/>
  <c r="X29" i="7"/>
  <c r="W29" i="7"/>
  <c r="X28" i="7"/>
  <c r="W28" i="7"/>
  <c r="X27" i="7"/>
  <c r="W27" i="7"/>
  <c r="X26" i="7"/>
  <c r="W26" i="7"/>
  <c r="X25" i="7"/>
  <c r="W25" i="7"/>
  <c r="X24" i="7"/>
  <c r="W24" i="7"/>
  <c r="X23" i="7"/>
  <c r="W23" i="7"/>
  <c r="X22" i="7"/>
  <c r="W22" i="7"/>
  <c r="X21" i="7"/>
  <c r="W21" i="7"/>
  <c r="X20" i="7"/>
  <c r="W20" i="7"/>
  <c r="X19" i="7"/>
  <c r="W19" i="7"/>
  <c r="X18" i="7"/>
  <c r="W18" i="7"/>
  <c r="X17" i="7"/>
  <c r="W17" i="7"/>
  <c r="X16" i="7"/>
  <c r="W16" i="7"/>
  <c r="X15" i="7"/>
  <c r="W15" i="7"/>
  <c r="X14" i="7"/>
  <c r="W14" i="7"/>
  <c r="X13" i="7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X3" i="7"/>
  <c r="W3" i="7"/>
  <c r="X2" i="7"/>
  <c r="W2" i="7"/>
  <c r="W115" i="6"/>
  <c r="V115" i="6"/>
  <c r="W114" i="6"/>
  <c r="V114" i="6"/>
  <c r="W113" i="6"/>
  <c r="V113" i="6"/>
  <c r="W112" i="6"/>
  <c r="V112" i="6"/>
  <c r="W111" i="6"/>
  <c r="V111" i="6"/>
  <c r="W110" i="6"/>
  <c r="V110" i="6"/>
  <c r="W109" i="6"/>
  <c r="V109" i="6"/>
  <c r="W108" i="6"/>
  <c r="V108" i="6"/>
  <c r="W107" i="6"/>
  <c r="V107" i="6"/>
  <c r="W106" i="6"/>
  <c r="V106" i="6"/>
  <c r="W105" i="6"/>
  <c r="V105" i="6"/>
  <c r="W104" i="6"/>
  <c r="V104" i="6"/>
  <c r="W103" i="6"/>
  <c r="V103" i="6"/>
  <c r="W102" i="6"/>
  <c r="V102" i="6"/>
  <c r="W101" i="6"/>
  <c r="V101" i="6"/>
  <c r="W100" i="6"/>
  <c r="V100" i="6"/>
  <c r="W99" i="6"/>
  <c r="V99" i="6"/>
  <c r="W98" i="6"/>
  <c r="V98" i="6"/>
  <c r="W97" i="6"/>
  <c r="V97" i="6"/>
  <c r="W96" i="6"/>
  <c r="V96" i="6"/>
  <c r="W95" i="6"/>
  <c r="V95" i="6"/>
  <c r="W94" i="6"/>
  <c r="V94" i="6"/>
  <c r="W93" i="6"/>
  <c r="V93" i="6"/>
  <c r="W92" i="6"/>
  <c r="V92" i="6"/>
  <c r="W91" i="6"/>
  <c r="V91" i="6"/>
  <c r="W90" i="6"/>
  <c r="V90" i="6"/>
  <c r="W89" i="6"/>
  <c r="V89" i="6"/>
  <c r="W88" i="6"/>
  <c r="V88" i="6"/>
  <c r="W87" i="6"/>
  <c r="V87" i="6"/>
  <c r="W86" i="6"/>
  <c r="V86" i="6"/>
  <c r="W85" i="6"/>
  <c r="V85" i="6"/>
  <c r="W84" i="6"/>
  <c r="V84" i="6"/>
  <c r="W83" i="6"/>
  <c r="V83" i="6"/>
  <c r="W82" i="6"/>
  <c r="V82" i="6"/>
  <c r="W81" i="6"/>
  <c r="V81" i="6"/>
  <c r="W80" i="6"/>
  <c r="V80" i="6"/>
  <c r="W79" i="6"/>
  <c r="V79" i="6"/>
  <c r="W78" i="6"/>
  <c r="V78" i="6"/>
  <c r="W77" i="6"/>
  <c r="V77" i="6"/>
  <c r="W76" i="6"/>
  <c r="V76" i="6"/>
  <c r="W75" i="6"/>
  <c r="V75" i="6"/>
  <c r="W74" i="6"/>
  <c r="V74" i="6"/>
  <c r="W73" i="6"/>
  <c r="V73" i="6"/>
  <c r="W72" i="6"/>
  <c r="V72" i="6"/>
  <c r="W71" i="6"/>
  <c r="V71" i="6"/>
  <c r="W70" i="6"/>
  <c r="V70" i="6"/>
  <c r="W69" i="6"/>
  <c r="V69" i="6"/>
  <c r="W68" i="6"/>
  <c r="V68" i="6"/>
  <c r="W67" i="6"/>
  <c r="V67" i="6"/>
  <c r="W66" i="6"/>
  <c r="V66" i="6"/>
  <c r="W65" i="6"/>
  <c r="V65" i="6"/>
  <c r="W64" i="6"/>
  <c r="V64" i="6"/>
  <c r="W63" i="6"/>
  <c r="V63" i="6"/>
  <c r="W62" i="6"/>
  <c r="V62" i="6"/>
  <c r="W61" i="6"/>
  <c r="V61" i="6"/>
  <c r="W60" i="6"/>
  <c r="V60" i="6"/>
  <c r="W59" i="6"/>
  <c r="V59" i="6"/>
  <c r="W58" i="6"/>
  <c r="V58" i="6"/>
  <c r="W57" i="6"/>
  <c r="V57" i="6"/>
  <c r="W56" i="6"/>
  <c r="V56" i="6"/>
  <c r="W55" i="6"/>
  <c r="V55" i="6"/>
  <c r="W54" i="6"/>
  <c r="V54" i="6"/>
  <c r="W53" i="6"/>
  <c r="V53" i="6"/>
  <c r="W52" i="6"/>
  <c r="V52" i="6"/>
  <c r="W51" i="6"/>
  <c r="V51" i="6"/>
  <c r="W50" i="6"/>
  <c r="V50" i="6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V37" i="6"/>
  <c r="W36" i="6"/>
  <c r="V36" i="6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E12" i="10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<sst xmlns="http://schemas.openxmlformats.org/spreadsheetml/2006/main" count="898" uniqueCount="83">
  <si>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</si>
  <si>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</si>
  <si>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</si>
  <si>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</si>
  <si>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</si>
  <si>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</si>
  <si>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</si>
  <si>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</si>
  <si>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</si>
  <si>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</si>
  <si>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</si>
  <si>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</si>
  <si>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</si>
  <si>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</si>
  <si>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</si>
  <si>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</si>
  <si>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</si>
  <si>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</si>
  <si>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CAT+cont.</t>
  </si>
  <si>
    <t>CA-MST</t>
    <phoneticPr fontId="1" type="noConversion"/>
  </si>
  <si>
    <t>stages</t>
    <phoneticPr fontId="1" type="noConversion"/>
  </si>
  <si>
    <t>Psi_max</t>
  </si>
  <si>
    <t>Set</t>
    <phoneticPr fontId="1" type="noConversion"/>
  </si>
  <si>
    <t>alpha</t>
    <phoneticPr fontId="1" type="noConversion"/>
  </si>
  <si>
    <t>Max_1</t>
    <phoneticPr fontId="1" type="noConversion"/>
  </si>
  <si>
    <t>Max_2</t>
  </si>
  <si>
    <t>Max_3</t>
  </si>
  <si>
    <t>Mean_of_Infor:</t>
    <phoneticPr fontId="1" type="noConversion"/>
  </si>
  <si>
    <t>turth</t>
    <phoneticPr fontId="1" type="noConversion"/>
  </si>
  <si>
    <t>estimate</t>
    <phoneticPr fontId="1" type="noConversion"/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</si>
  <si>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</si>
  <si>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</si>
  <si>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</si>
  <si>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</si>
  <si>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CA-MST</t>
  </si>
  <si>
    <t>ID</t>
    <phoneticPr fontId="1" type="noConversion"/>
  </si>
  <si>
    <t>PsiMax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</si>
  <si>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</si>
  <si>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</si>
  <si>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</si>
  <si>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</si>
  <si>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</si>
  <si>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</si>
  <si>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</si>
  <si>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</si>
  <si>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</si>
  <si>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</si>
  <si>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</si>
  <si>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</si>
  <si>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</si>
  <si>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</si>
  <si>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</si>
  <si>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</si>
  <si>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OMST
+cont.</t>
  </si>
  <si>
    <t>CAT+
Psi&amp;con</t>
  </si>
  <si>
    <t>CA-MST
+Psi</t>
  </si>
  <si>
    <t>OMST+
cont.Psi</t>
  </si>
  <si>
    <r>
      <t xml:space="preserve">MST
</t>
    </r>
    <r>
      <rPr>
        <sz val="12"/>
        <color theme="1"/>
        <rFont val="新細明體"/>
        <family val="2"/>
        <charset val="136"/>
      </rPr>
      <t>無平行</t>
    </r>
  </si>
  <si>
    <r>
      <t xml:space="preserve">MST
</t>
    </r>
    <r>
      <rPr>
        <sz val="12"/>
        <color theme="1"/>
        <rFont val="新細明體"/>
        <family val="2"/>
        <charset val="136"/>
      </rPr>
      <t>有平行</t>
    </r>
  </si>
  <si>
    <t>Psi(alpha=1)</t>
    <phoneticPr fontId="1" type="noConversion"/>
  </si>
  <si>
    <t>Psi(alpha=2)</t>
  </si>
  <si>
    <t>Psi(alpha=3)</t>
  </si>
  <si>
    <t>PsiSet</t>
    <phoneticPr fontId="1" type="noConversion"/>
  </si>
  <si>
    <t>r_var</t>
    <phoneticPr fontId="1" type="noConversion"/>
  </si>
  <si>
    <t>r_mean</t>
    <phoneticPr fontId="1" type="noConversion"/>
  </si>
  <si>
    <t>r_max</t>
    <phoneticPr fontId="1" type="noConversion"/>
  </si>
  <si>
    <t>method</t>
    <phoneticPr fontId="1" type="noConversion"/>
  </si>
  <si>
    <t>PsiS</t>
    <phoneticPr fontId="1" type="noConversion"/>
  </si>
  <si>
    <t xml:space="preserve"> 1</t>
  </si>
  <si>
    <t>CAT+Psi&amp;con</t>
    <phoneticPr fontId="1" type="noConversion"/>
  </si>
  <si>
    <t>CA-MST+Psi</t>
    <phoneticPr fontId="1" type="noConversion"/>
  </si>
  <si>
    <t>OMST+cont.Psi</t>
    <phoneticPr fontId="1" type="noConversion"/>
  </si>
  <si>
    <r>
      <t>MST</t>
    </r>
    <r>
      <rPr>
        <sz val="12"/>
        <color theme="1"/>
        <rFont val="新細明體"/>
        <family val="2"/>
        <charset val="136"/>
      </rPr>
      <t>有平行</t>
    </r>
    <phoneticPr fontId="1" type="noConversion"/>
  </si>
  <si>
    <t>CA-MST+Psi</t>
    <phoneticPr fontId="1" type="noConversion"/>
  </si>
  <si>
    <t>OMST+cont.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</si>
  <si>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無平行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</si>
  <si>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</si>
  <si>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 Max</t>
    <phoneticPr fontId="1" type="noConversion"/>
  </si>
  <si>
    <t>PsiSet</t>
    <phoneticPr fontId="1" type="noConversion"/>
  </si>
  <si>
    <t>poolUsedRate</t>
    <phoneticPr fontId="1" type="noConversion"/>
  </si>
  <si>
    <t>Infor_turth</t>
    <phoneticPr fontId="1" type="noConversion"/>
  </si>
  <si>
    <t>Infor_estimate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</si>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</sst>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02"/>
  <sheetViews>
    <sheetView tabSelected="1" zoomScale="130" zoomScaleNormal="130" workbookViewId="0">
      <pane xSplit="2" ySplit="7" topLeftCell="J32" activePane="bottomRight" state="frozen"/>
      <selection pane="topRight" activeCell="C1" sqref="C1"/>
      <selection pane="bottomLeft" activeCell="A7" sqref="A7"/>
      <selection pane="bottomRight" activeCell="S37" sqref="S37:T37"/>
    </sheetView>
  </sheetViews>
  <sheetFormatPr defaultRowHeight="16.2" x14ac:dyDescent="0.3"/>
  <cols>
    <col min="1" max="1" width="8.88671875" style="2"/>
    <col min="2" max="2" width="8.88671875" style="3"/>
    <col min="3" max="19" width="8.88671875" style="1"/>
    <col min="21" max="22" width="8.88671875" style="1"/>
    <col min="23" max="25" width="8.88671875" style="1" customWidth="1"/>
    <col min="26" max="32" width="8.88671875" style="1"/>
    <col min="33" max="44" width="8.88671875" style="8"/>
    <col min="45" max="56" width="8.88671875" style="1"/>
    <col min="58" max="121" width="8.88671875" style="1"/>
    <col min="122" max="122" width="8.88671875" style="8"/>
    <col min="123" max="133" width="8.88671875" style="1"/>
    <col min="134" max="134" width="8.88671875" style="8"/>
    <col min="135" max="16384" width="8.88671875" style="1"/>
  </cols>
  <sheetData>
    <row r="1" spans="1:140" s="8" customFormat="1" ht="31.2" x14ac:dyDescent="0.3">
      <c r="A1" s="9"/>
      <c r="B1" s="10"/>
      <c r="C1" s="4" t="s">
        <v>18</v>
      </c>
      <c r="D1" s="4" t="s">
        <v>18</v>
      </c>
      <c r="E1" s="11" t="s">
        <v>19</v>
      </c>
      <c r="F1" s="11" t="s">
        <v>19</v>
      </c>
      <c r="G1" s="11" t="s">
        <v>19</v>
      </c>
      <c r="H1" s="11" t="s">
        <v>19</v>
      </c>
      <c r="I1" s="12" t="s">
        <v>74</v>
      </c>
      <c r="J1" s="12" t="s">
        <v>74</v>
      </c>
      <c r="K1" s="12" t="s">
        <v>74</v>
      </c>
      <c r="L1" s="12" t="s">
        <v>74</v>
      </c>
      <c r="T1" s="7"/>
      <c r="BE1" s="7"/>
    </row>
    <row r="2" spans="1:140" s="2" customFormat="1" ht="32.4" x14ac:dyDescent="0.3">
      <c r="B2" s="13"/>
      <c r="C2" s="12" t="s">
        <v>69</v>
      </c>
      <c r="D2" s="12" t="s">
        <v>69</v>
      </c>
      <c r="E2" s="12" t="s">
        <v>70</v>
      </c>
      <c r="F2" s="12" t="s">
        <v>70</v>
      </c>
      <c r="G2" s="12" t="s">
        <v>70</v>
      </c>
      <c r="H2" s="12" t="s">
        <v>70</v>
      </c>
      <c r="I2" s="12" t="s">
        <v>71</v>
      </c>
      <c r="J2" s="12" t="s">
        <v>71</v>
      </c>
      <c r="K2" s="12" t="s">
        <v>71</v>
      </c>
      <c r="L2" s="12" t="s">
        <v>71</v>
      </c>
      <c r="M2" s="5" t="s">
        <v>75</v>
      </c>
      <c r="N2" s="12" t="s">
        <v>75</v>
      </c>
      <c r="O2" s="12" t="s">
        <v>75</v>
      </c>
      <c r="P2" s="12" t="s">
        <v>75</v>
      </c>
      <c r="Q2" s="18" t="s">
        <v>76</v>
      </c>
      <c r="R2" s="18" t="s">
        <v>76</v>
      </c>
      <c r="S2" s="18" t="s">
        <v>76</v>
      </c>
      <c r="T2" s="18" t="s">
        <v>76</v>
      </c>
      <c r="U2" s="5" t="s">
        <v>69</v>
      </c>
      <c r="V2" s="12" t="s">
        <v>69</v>
      </c>
      <c r="W2" s="12" t="s">
        <v>69</v>
      </c>
      <c r="X2" s="12" t="s">
        <v>69</v>
      </c>
      <c r="Y2" s="12" t="s">
        <v>69</v>
      </c>
      <c r="Z2" s="12" t="s">
        <v>69</v>
      </c>
      <c r="AA2" s="12" t="s">
        <v>69</v>
      </c>
      <c r="AB2" s="12" t="s">
        <v>69</v>
      </c>
      <c r="AC2" s="12" t="s">
        <v>69</v>
      </c>
      <c r="AD2" s="12" t="s">
        <v>69</v>
      </c>
      <c r="AE2" s="12" t="s">
        <v>69</v>
      </c>
      <c r="AF2" s="12" t="s">
        <v>69</v>
      </c>
      <c r="AG2" s="12" t="s">
        <v>69</v>
      </c>
      <c r="AH2" s="12" t="s">
        <v>69</v>
      </c>
      <c r="AI2" s="12" t="s">
        <v>69</v>
      </c>
      <c r="AJ2" s="12" t="s">
        <v>69</v>
      </c>
      <c r="AK2" s="12" t="s">
        <v>69</v>
      </c>
      <c r="AL2" s="12" t="s">
        <v>69</v>
      </c>
      <c r="AM2" s="12" t="s">
        <v>69</v>
      </c>
      <c r="AN2" s="12" t="s">
        <v>69</v>
      </c>
      <c r="AO2" s="12" t="s">
        <v>69</v>
      </c>
      <c r="AP2" s="12" t="s">
        <v>69</v>
      </c>
      <c r="AQ2" s="12" t="s">
        <v>69</v>
      </c>
      <c r="AR2" s="12" t="s">
        <v>69</v>
      </c>
      <c r="AS2" s="5" t="s">
        <v>70</v>
      </c>
      <c r="AT2" s="12" t="s">
        <v>70</v>
      </c>
      <c r="AU2" s="12" t="s">
        <v>70</v>
      </c>
      <c r="AV2" s="12" t="s">
        <v>70</v>
      </c>
      <c r="AW2" s="12" t="s">
        <v>70</v>
      </c>
      <c r="AX2" s="12" t="s">
        <v>70</v>
      </c>
      <c r="AY2" s="12" t="s">
        <v>70</v>
      </c>
      <c r="AZ2" s="12" t="s">
        <v>70</v>
      </c>
      <c r="BA2" s="12" t="s">
        <v>70</v>
      </c>
      <c r="BB2" s="12" t="s">
        <v>70</v>
      </c>
      <c r="BC2" s="12" t="s">
        <v>70</v>
      </c>
      <c r="BD2" s="12" t="s">
        <v>70</v>
      </c>
      <c r="BE2" s="12" t="s">
        <v>70</v>
      </c>
      <c r="BF2" s="12" t="s">
        <v>70</v>
      </c>
      <c r="BG2" s="12" t="s">
        <v>70</v>
      </c>
      <c r="BH2" s="12" t="s">
        <v>70</v>
      </c>
      <c r="BI2" s="12" t="s">
        <v>70</v>
      </c>
      <c r="BJ2" s="12" t="s">
        <v>70</v>
      </c>
      <c r="BK2" s="12" t="s">
        <v>70</v>
      </c>
      <c r="BL2" s="12" t="s">
        <v>70</v>
      </c>
      <c r="BM2" s="12" t="s">
        <v>70</v>
      </c>
      <c r="BN2" s="12" t="s">
        <v>70</v>
      </c>
      <c r="BO2" s="12" t="s">
        <v>70</v>
      </c>
      <c r="BP2" s="12" t="s">
        <v>70</v>
      </c>
      <c r="BQ2" s="12" t="s">
        <v>70</v>
      </c>
      <c r="BR2" s="12" t="s">
        <v>70</v>
      </c>
      <c r="BS2" s="12" t="s">
        <v>70</v>
      </c>
      <c r="BT2" s="12" t="s">
        <v>70</v>
      </c>
      <c r="BU2" s="12" t="s">
        <v>70</v>
      </c>
      <c r="BV2" s="12" t="s">
        <v>70</v>
      </c>
      <c r="BW2" s="12" t="s">
        <v>70</v>
      </c>
      <c r="BX2" s="12" t="s">
        <v>70</v>
      </c>
      <c r="BY2" s="12" t="s">
        <v>70</v>
      </c>
      <c r="BZ2" s="12" t="s">
        <v>70</v>
      </c>
      <c r="CA2" s="12" t="s">
        <v>70</v>
      </c>
      <c r="CB2" s="12" t="s">
        <v>70</v>
      </c>
      <c r="CC2" s="12" t="s">
        <v>70</v>
      </c>
      <c r="CD2" s="12" t="s">
        <v>70</v>
      </c>
      <c r="CE2" s="12" t="s">
        <v>70</v>
      </c>
      <c r="CF2" s="12" t="s">
        <v>70</v>
      </c>
      <c r="CG2" s="12" t="s">
        <v>70</v>
      </c>
      <c r="CH2" s="12" t="s">
        <v>70</v>
      </c>
      <c r="CI2" s="12" t="s">
        <v>70</v>
      </c>
      <c r="CJ2" s="12" t="s">
        <v>70</v>
      </c>
      <c r="CK2" s="12" t="s">
        <v>70</v>
      </c>
      <c r="CL2" s="12" t="s">
        <v>70</v>
      </c>
      <c r="CM2" s="12" t="s">
        <v>70</v>
      </c>
      <c r="CN2" s="12" t="s">
        <v>70</v>
      </c>
      <c r="CO2" s="5" t="s">
        <v>71</v>
      </c>
      <c r="CP2" s="12" t="s">
        <v>71</v>
      </c>
      <c r="CQ2" s="12" t="s">
        <v>71</v>
      </c>
      <c r="CR2" s="12" t="s">
        <v>71</v>
      </c>
      <c r="CS2" s="12" t="s">
        <v>71</v>
      </c>
      <c r="CT2" s="12" t="s">
        <v>71</v>
      </c>
      <c r="CU2" s="12" t="s">
        <v>71</v>
      </c>
      <c r="CV2" s="12" t="s">
        <v>71</v>
      </c>
      <c r="CW2" s="12" t="s">
        <v>71</v>
      </c>
      <c r="CX2" s="12" t="s">
        <v>71</v>
      </c>
      <c r="CY2" s="12" t="s">
        <v>71</v>
      </c>
      <c r="CZ2" s="12" t="s">
        <v>71</v>
      </c>
      <c r="DA2" s="12" t="s">
        <v>71</v>
      </c>
      <c r="DB2" s="12" t="s">
        <v>71</v>
      </c>
      <c r="DC2" s="12" t="s">
        <v>71</v>
      </c>
      <c r="DD2" s="12" t="s">
        <v>71</v>
      </c>
      <c r="DE2" s="12" t="s">
        <v>71</v>
      </c>
      <c r="DF2" s="12" t="s">
        <v>71</v>
      </c>
      <c r="DG2" s="12" t="s">
        <v>71</v>
      </c>
      <c r="DH2" s="12" t="s">
        <v>71</v>
      </c>
      <c r="DI2" s="12" t="s">
        <v>71</v>
      </c>
      <c r="DJ2" s="12" t="s">
        <v>71</v>
      </c>
      <c r="DK2" s="12" t="s">
        <v>71</v>
      </c>
      <c r="DL2" s="12" t="s">
        <v>71</v>
      </c>
      <c r="DM2" s="12" t="s">
        <v>71</v>
      </c>
      <c r="DN2" s="12" t="s">
        <v>71</v>
      </c>
      <c r="DO2" s="12" t="s">
        <v>71</v>
      </c>
      <c r="DP2" s="12" t="s">
        <v>71</v>
      </c>
      <c r="DQ2" s="12" t="s">
        <v>71</v>
      </c>
      <c r="DR2" s="12" t="s">
        <v>71</v>
      </c>
      <c r="DS2" s="12" t="s">
        <v>71</v>
      </c>
      <c r="DT2" s="12" t="s">
        <v>71</v>
      </c>
      <c r="DU2" s="12" t="s">
        <v>71</v>
      </c>
      <c r="DV2" s="12" t="s">
        <v>71</v>
      </c>
      <c r="DW2" s="12" t="s">
        <v>71</v>
      </c>
      <c r="DX2" s="12" t="s">
        <v>71</v>
      </c>
      <c r="DY2" s="12" t="s">
        <v>71</v>
      </c>
      <c r="DZ2" s="12" t="s">
        <v>71</v>
      </c>
      <c r="EA2" s="12" t="s">
        <v>71</v>
      </c>
      <c r="EB2" s="12" t="s">
        <v>71</v>
      </c>
      <c r="EC2" s="12" t="s">
        <v>71</v>
      </c>
      <c r="ED2" s="12" t="s">
        <v>71</v>
      </c>
      <c r="EE2" s="12" t="s">
        <v>71</v>
      </c>
      <c r="EF2" s="12" t="s">
        <v>71</v>
      </c>
      <c r="EG2" s="12" t="s">
        <v>71</v>
      </c>
      <c r="EH2" s="12" t="s">
        <v>71</v>
      </c>
      <c r="EI2" s="12" t="s">
        <v>71</v>
      </c>
      <c r="EJ2" s="12" t="s">
        <v>71</v>
      </c>
    </row>
    <row r="3" spans="1:140" ht="15.6" x14ac:dyDescent="0.3">
      <c r="B3" s="3" t="s">
        <v>20</v>
      </c>
      <c r="C3" s="1">
        <v>1</v>
      </c>
      <c r="D3" s="1">
        <v>1</v>
      </c>
      <c r="E3" s="1">
        <v>2</v>
      </c>
      <c r="F3" s="1">
        <v>4</v>
      </c>
      <c r="G3" s="1">
        <v>2</v>
      </c>
      <c r="H3" s="1">
        <v>4</v>
      </c>
      <c r="I3" s="1">
        <v>2</v>
      </c>
      <c r="J3" s="1">
        <v>4</v>
      </c>
      <c r="K3" s="1">
        <v>2</v>
      </c>
      <c r="L3" s="1">
        <v>4</v>
      </c>
      <c r="M3" s="1">
        <v>2</v>
      </c>
      <c r="N3" s="1">
        <v>4</v>
      </c>
      <c r="O3" s="1">
        <v>2</v>
      </c>
      <c r="P3" s="1">
        <v>4</v>
      </c>
      <c r="Q3" s="1">
        <v>2</v>
      </c>
      <c r="R3" s="1">
        <v>4</v>
      </c>
      <c r="S3" s="1">
        <v>2</v>
      </c>
      <c r="T3" s="1">
        <v>4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4</v>
      </c>
      <c r="DG3" s="1">
        <v>4</v>
      </c>
      <c r="DH3" s="1">
        <v>4</v>
      </c>
      <c r="DI3" s="1">
        <v>4</v>
      </c>
      <c r="DJ3" s="1">
        <v>4</v>
      </c>
      <c r="DK3" s="1">
        <v>4</v>
      </c>
      <c r="DL3" s="1">
        <v>4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8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8">
        <v>4</v>
      </c>
      <c r="EE3" s="1">
        <v>4</v>
      </c>
      <c r="EF3" s="1">
        <v>4</v>
      </c>
      <c r="EG3" s="1">
        <v>4</v>
      </c>
      <c r="EH3" s="1">
        <v>4</v>
      </c>
      <c r="EI3" s="1">
        <v>4</v>
      </c>
      <c r="EJ3" s="1">
        <v>4</v>
      </c>
    </row>
    <row r="4" spans="1:140" ht="15.6" x14ac:dyDescent="0.3">
      <c r="B4" s="3" t="s">
        <v>0</v>
      </c>
      <c r="C4" s="1">
        <v>12.48438</v>
      </c>
      <c r="D4" s="1">
        <v>42.59375</v>
      </c>
      <c r="E4" s="1">
        <v>1.90625</v>
      </c>
      <c r="F4" s="1">
        <v>3.34375</v>
      </c>
      <c r="G4" s="1">
        <v>3.375</v>
      </c>
      <c r="H4" s="1">
        <v>5.375</v>
      </c>
      <c r="I4" s="1">
        <v>3.3125</v>
      </c>
      <c r="J4" s="1">
        <v>4.28125</v>
      </c>
      <c r="K4" s="1">
        <v>5.9375</v>
      </c>
      <c r="L4" s="1">
        <v>7.7031200000000002</v>
      </c>
      <c r="M4" s="1">
        <v>1.57812</v>
      </c>
      <c r="N4" s="1">
        <v>2.5625</v>
      </c>
      <c r="O4" s="1">
        <v>3.03125</v>
      </c>
      <c r="P4" s="1">
        <v>4.78125</v>
      </c>
      <c r="Q4" s="1">
        <v>1.59375</v>
      </c>
      <c r="R4" s="1">
        <v>2.5625</v>
      </c>
      <c r="S4" s="1">
        <v>2.96875</v>
      </c>
      <c r="T4" s="1">
        <v>4.9843799999999998</v>
      </c>
      <c r="U4" s="1">
        <v>11.90625</v>
      </c>
      <c r="V4" s="1">
        <v>12.0625</v>
      </c>
      <c r="W4" s="1">
        <v>12.29688</v>
      </c>
      <c r="X4" s="1">
        <v>12.15625</v>
      </c>
      <c r="Y4" s="1">
        <v>12.01562</v>
      </c>
      <c r="Z4" s="1">
        <v>11.59375</v>
      </c>
      <c r="AA4" s="1">
        <v>11.84375</v>
      </c>
      <c r="AB4" s="1">
        <v>11.92188</v>
      </c>
      <c r="AC4" s="1">
        <v>11.82812</v>
      </c>
      <c r="AD4" s="1">
        <v>11.76562</v>
      </c>
      <c r="AG4" s="8">
        <v>43.40625</v>
      </c>
      <c r="AH4" s="8">
        <v>42.125</v>
      </c>
      <c r="AI4" s="8">
        <v>41.8125</v>
      </c>
      <c r="AJ4" s="8">
        <v>41.9375</v>
      </c>
      <c r="AK4" s="8">
        <v>40.828119999999998</v>
      </c>
      <c r="AM4" s="8">
        <v>43.09375</v>
      </c>
      <c r="AS4" s="1">
        <v>1.96875</v>
      </c>
      <c r="AT4" s="1">
        <v>1.98438</v>
      </c>
      <c r="AU4" s="1">
        <v>1.9375</v>
      </c>
      <c r="AV4" s="1">
        <v>1.92188</v>
      </c>
      <c r="AW4" s="1">
        <v>1.92188</v>
      </c>
      <c r="AX4" s="1">
        <v>1.95312</v>
      </c>
      <c r="AY4" s="1">
        <v>1.95312</v>
      </c>
      <c r="AZ4" s="1">
        <v>1.75</v>
      </c>
      <c r="BA4" s="1">
        <v>1.82812</v>
      </c>
      <c r="BB4" s="1">
        <v>1.85938</v>
      </c>
      <c r="BE4" s="1">
        <v>3.1875</v>
      </c>
      <c r="BF4" s="1">
        <v>3.25</v>
      </c>
      <c r="BG4" s="1">
        <v>3.1718799999999998</v>
      </c>
      <c r="BH4" s="1">
        <v>3.2031200000000002</v>
      </c>
      <c r="BI4" s="1">
        <v>3.1406200000000002</v>
      </c>
      <c r="BJ4" s="1">
        <v>3.1093799999999998</v>
      </c>
      <c r="BK4" s="1">
        <v>3.21875</v>
      </c>
      <c r="BL4" s="1">
        <v>3.0156200000000002</v>
      </c>
      <c r="BM4" s="1">
        <v>2.9531200000000002</v>
      </c>
      <c r="BN4" s="1">
        <v>3.0625</v>
      </c>
      <c r="BQ4" s="1">
        <v>3.3593799999999998</v>
      </c>
      <c r="BR4" s="1">
        <v>3.46875</v>
      </c>
      <c r="BS4" s="1">
        <v>3.2656200000000002</v>
      </c>
      <c r="BT4" s="1">
        <v>3.2968799999999998</v>
      </c>
      <c r="BU4" s="1">
        <v>3.2968799999999998</v>
      </c>
      <c r="BW4" s="1">
        <v>3.28125</v>
      </c>
      <c r="CC4" s="1">
        <v>5.4531200000000002</v>
      </c>
      <c r="CD4" s="1">
        <v>5.4531200000000002</v>
      </c>
      <c r="CE4" s="1">
        <v>5.6406200000000002</v>
      </c>
      <c r="CF4" s="1">
        <v>5.4531200000000002</v>
      </c>
      <c r="CG4" s="1">
        <v>5.3125</v>
      </c>
      <c r="CH4" s="1">
        <v>5.2031200000000002</v>
      </c>
      <c r="CI4" s="1">
        <v>5.34375</v>
      </c>
      <c r="CL4" s="1">
        <v>4.9218799999999998</v>
      </c>
      <c r="CO4" s="1">
        <v>3.15625</v>
      </c>
      <c r="CP4" s="1">
        <v>3.15625</v>
      </c>
      <c r="CQ4" s="1">
        <v>3.09375</v>
      </c>
      <c r="CR4" s="1">
        <v>3.09375</v>
      </c>
      <c r="CS4" s="1">
        <v>3.0156200000000002</v>
      </c>
      <c r="CT4" s="1">
        <v>2.84375</v>
      </c>
      <c r="CU4" s="1">
        <v>3.0625</v>
      </c>
      <c r="CV4" s="1">
        <v>2.8593799999999998</v>
      </c>
      <c r="CW4" s="1">
        <v>2.5781200000000002</v>
      </c>
      <c r="CX4" s="1">
        <v>2.78125</v>
      </c>
      <c r="DA4" s="1">
        <v>4.1093799999999998</v>
      </c>
      <c r="DB4" s="1">
        <v>3.9843799999999998</v>
      </c>
      <c r="DC4" s="1">
        <v>3.9531200000000002</v>
      </c>
      <c r="DD4" s="1">
        <v>4.0156200000000002</v>
      </c>
      <c r="DE4" s="1">
        <v>3.875</v>
      </c>
      <c r="DF4" s="1">
        <v>3.9531200000000002</v>
      </c>
      <c r="DG4" s="1">
        <v>3.9531200000000002</v>
      </c>
      <c r="DH4" s="1">
        <v>3.7656200000000002</v>
      </c>
      <c r="DI4" s="1">
        <v>3.4843799999999998</v>
      </c>
      <c r="DJ4" s="1">
        <v>3.6406200000000002</v>
      </c>
      <c r="DM4" s="1">
        <v>5.8281200000000002</v>
      </c>
      <c r="DN4" s="1">
        <v>5.84375</v>
      </c>
      <c r="DO4" s="1">
        <v>5.7343799999999998</v>
      </c>
      <c r="DP4" s="1">
        <v>5.5156200000000002</v>
      </c>
      <c r="DQ4" s="1">
        <v>4.9843799999999998</v>
      </c>
      <c r="DS4" s="1">
        <v>5.1718799999999998</v>
      </c>
      <c r="DY4" s="1">
        <v>7.71875</v>
      </c>
      <c r="DZ4" s="1">
        <v>7.5781200000000002</v>
      </c>
      <c r="EA4" s="1">
        <v>7.5625</v>
      </c>
      <c r="EB4" s="1">
        <v>7.625</v>
      </c>
      <c r="EC4" s="1">
        <v>7.03125</v>
      </c>
      <c r="EE4" s="1">
        <v>7.1406200000000002</v>
      </c>
    </row>
    <row r="5" spans="1:140" ht="15.6" x14ac:dyDescent="0.3">
      <c r="B5" s="3" t="s">
        <v>1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  <c r="P5" s="1">
        <v>10000</v>
      </c>
      <c r="Q5" s="1">
        <v>10000</v>
      </c>
      <c r="R5" s="1">
        <v>10000</v>
      </c>
      <c r="S5" s="1">
        <v>10000</v>
      </c>
      <c r="T5" s="1">
        <v>10000</v>
      </c>
      <c r="U5" s="1">
        <v>10000</v>
      </c>
      <c r="V5" s="1">
        <v>10000</v>
      </c>
      <c r="W5" s="1">
        <v>10000</v>
      </c>
      <c r="X5" s="1">
        <v>10000</v>
      </c>
      <c r="Y5" s="1">
        <v>10000</v>
      </c>
      <c r="Z5" s="1">
        <v>10000</v>
      </c>
      <c r="AA5" s="1">
        <v>10000</v>
      </c>
      <c r="AB5" s="1">
        <v>10000</v>
      </c>
      <c r="AC5" s="1">
        <v>10000</v>
      </c>
      <c r="AD5" s="1">
        <v>10000</v>
      </c>
      <c r="AG5" s="8">
        <v>10000</v>
      </c>
      <c r="AH5" s="8">
        <v>10000</v>
      </c>
      <c r="AI5" s="8">
        <v>10000</v>
      </c>
      <c r="AJ5" s="8">
        <v>10000</v>
      </c>
      <c r="AK5" s="8">
        <v>10000</v>
      </c>
      <c r="AM5" s="8">
        <v>10000</v>
      </c>
      <c r="AS5" s="1">
        <v>10000</v>
      </c>
      <c r="AT5" s="1">
        <v>10000</v>
      </c>
      <c r="AU5" s="1">
        <v>10000</v>
      </c>
      <c r="AV5" s="1">
        <v>10000</v>
      </c>
      <c r="AW5" s="1">
        <v>10000</v>
      </c>
      <c r="AX5" s="1">
        <v>10000</v>
      </c>
      <c r="AY5" s="1">
        <v>10000</v>
      </c>
      <c r="AZ5" s="1">
        <v>10000</v>
      </c>
      <c r="BA5" s="1">
        <v>10000</v>
      </c>
      <c r="BB5" s="1">
        <v>10000</v>
      </c>
      <c r="BE5" s="1">
        <v>10000</v>
      </c>
      <c r="BF5" s="1">
        <v>10000</v>
      </c>
      <c r="BG5" s="1">
        <v>10000</v>
      </c>
      <c r="BH5" s="1">
        <v>10000</v>
      </c>
      <c r="BI5" s="1">
        <v>10000</v>
      </c>
      <c r="BJ5" s="1">
        <v>10000</v>
      </c>
      <c r="BK5" s="1">
        <v>10000</v>
      </c>
      <c r="BL5" s="1">
        <v>10000</v>
      </c>
      <c r="BM5" s="1">
        <v>10000</v>
      </c>
      <c r="BN5" s="1">
        <v>10000</v>
      </c>
      <c r="BQ5" s="1">
        <v>10000</v>
      </c>
      <c r="BR5" s="1">
        <v>10000</v>
      </c>
      <c r="BS5" s="1">
        <v>10000</v>
      </c>
      <c r="BT5" s="1">
        <v>10000</v>
      </c>
      <c r="BU5" s="1">
        <v>10000</v>
      </c>
      <c r="BW5" s="1">
        <v>10000</v>
      </c>
      <c r="CC5" s="1">
        <v>10000</v>
      </c>
      <c r="CD5" s="1">
        <v>10000</v>
      </c>
      <c r="CE5" s="1">
        <v>10000</v>
      </c>
      <c r="CF5" s="1">
        <v>10000</v>
      </c>
      <c r="CG5" s="1">
        <v>10000</v>
      </c>
      <c r="CH5" s="1">
        <v>10000</v>
      </c>
      <c r="CI5" s="1">
        <v>10000</v>
      </c>
      <c r="CL5" s="1">
        <v>10000</v>
      </c>
      <c r="CO5" s="1">
        <v>10000</v>
      </c>
      <c r="CP5" s="1">
        <v>10000</v>
      </c>
      <c r="CQ5" s="1">
        <v>10000</v>
      </c>
      <c r="CR5" s="1">
        <v>10000</v>
      </c>
      <c r="CS5" s="1">
        <v>10000</v>
      </c>
      <c r="CT5" s="1">
        <v>10000</v>
      </c>
      <c r="CU5" s="1">
        <v>10000</v>
      </c>
      <c r="CV5" s="1">
        <v>10000</v>
      </c>
      <c r="CW5" s="1">
        <v>10000</v>
      </c>
      <c r="CX5" s="1">
        <v>10000</v>
      </c>
      <c r="DA5" s="1">
        <v>10000</v>
      </c>
      <c r="DB5" s="1">
        <v>10000</v>
      </c>
      <c r="DC5" s="1">
        <v>10000</v>
      </c>
      <c r="DD5" s="1">
        <v>10000</v>
      </c>
      <c r="DE5" s="1">
        <v>10000</v>
      </c>
      <c r="DF5" s="1">
        <v>10000</v>
      </c>
      <c r="DG5" s="1">
        <v>10000</v>
      </c>
      <c r="DH5" s="1">
        <v>10000</v>
      </c>
      <c r="DI5" s="1">
        <v>10000</v>
      </c>
      <c r="DJ5" s="1">
        <v>10000</v>
      </c>
      <c r="DM5" s="1">
        <v>10000</v>
      </c>
      <c r="DN5" s="1">
        <v>10000</v>
      </c>
      <c r="DO5" s="1">
        <v>10000</v>
      </c>
      <c r="DP5" s="1">
        <v>10000</v>
      </c>
      <c r="DQ5" s="1">
        <v>10000</v>
      </c>
      <c r="DS5" s="1">
        <v>10000</v>
      </c>
      <c r="DY5" s="1">
        <v>10000</v>
      </c>
      <c r="DZ5" s="1">
        <v>10000</v>
      </c>
      <c r="EA5" s="1">
        <v>10000</v>
      </c>
      <c r="EB5" s="1">
        <v>10000</v>
      </c>
      <c r="EC5" s="1">
        <v>10000</v>
      </c>
      <c r="EE5" s="1">
        <v>10000</v>
      </c>
    </row>
    <row r="6" spans="1:140" ht="15.6" x14ac:dyDescent="0.3">
      <c r="B6" s="3" t="s">
        <v>2</v>
      </c>
      <c r="C6" s="1">
        <v>300</v>
      </c>
      <c r="D6" s="1">
        <v>300</v>
      </c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  <c r="M6" s="1">
        <v>30</v>
      </c>
      <c r="N6" s="1">
        <v>50</v>
      </c>
      <c r="O6" s="1">
        <v>60</v>
      </c>
      <c r="P6" s="1">
        <v>100</v>
      </c>
      <c r="Q6" s="1">
        <v>200</v>
      </c>
      <c r="R6" s="1">
        <v>200</v>
      </c>
      <c r="S6" s="1">
        <v>200</v>
      </c>
      <c r="T6" s="1">
        <v>200</v>
      </c>
      <c r="U6" s="1">
        <v>300</v>
      </c>
      <c r="V6" s="1">
        <v>300</v>
      </c>
      <c r="W6" s="1">
        <v>300</v>
      </c>
      <c r="X6" s="1">
        <v>300</v>
      </c>
      <c r="Y6" s="1">
        <v>300</v>
      </c>
      <c r="Z6" s="1">
        <v>300</v>
      </c>
      <c r="AA6" s="1">
        <v>300</v>
      </c>
      <c r="AB6" s="1">
        <v>300</v>
      </c>
      <c r="AC6" s="1">
        <v>300</v>
      </c>
      <c r="AD6" s="1">
        <v>300</v>
      </c>
      <c r="AE6" s="1">
        <v>300</v>
      </c>
      <c r="AF6" s="1">
        <v>300</v>
      </c>
      <c r="AG6" s="8">
        <v>300</v>
      </c>
      <c r="AH6" s="8">
        <v>300</v>
      </c>
      <c r="AI6" s="8">
        <v>300</v>
      </c>
      <c r="AJ6" s="8">
        <v>300</v>
      </c>
      <c r="AK6" s="8">
        <v>300</v>
      </c>
      <c r="AL6" s="8">
        <v>300</v>
      </c>
      <c r="AM6" s="8">
        <v>300</v>
      </c>
      <c r="AN6" s="8">
        <v>300</v>
      </c>
      <c r="AO6" s="8">
        <v>300</v>
      </c>
      <c r="AP6" s="8">
        <v>300</v>
      </c>
      <c r="AQ6" s="8">
        <v>300</v>
      </c>
      <c r="AR6" s="8">
        <v>300</v>
      </c>
      <c r="AS6" s="1">
        <v>300</v>
      </c>
      <c r="AT6" s="1">
        <v>300</v>
      </c>
      <c r="AU6" s="1">
        <v>300</v>
      </c>
      <c r="AV6" s="1">
        <v>300</v>
      </c>
      <c r="AW6" s="1">
        <v>300</v>
      </c>
      <c r="AX6" s="1">
        <v>300</v>
      </c>
      <c r="AY6" s="1">
        <v>300</v>
      </c>
      <c r="AZ6" s="1">
        <v>300</v>
      </c>
      <c r="BA6" s="1">
        <v>300</v>
      </c>
      <c r="BB6" s="1">
        <v>300</v>
      </c>
      <c r="BC6" s="1">
        <v>300</v>
      </c>
      <c r="BD6" s="1">
        <v>300</v>
      </c>
      <c r="BE6" s="1">
        <v>300</v>
      </c>
      <c r="BF6" s="1">
        <v>300</v>
      </c>
      <c r="BG6" s="1">
        <v>300</v>
      </c>
      <c r="BH6" s="1">
        <v>300</v>
      </c>
      <c r="BI6" s="1">
        <v>300</v>
      </c>
      <c r="BJ6" s="1">
        <v>300</v>
      </c>
      <c r="BK6" s="1">
        <v>300</v>
      </c>
      <c r="BL6" s="1">
        <v>300</v>
      </c>
      <c r="BM6" s="1">
        <v>300</v>
      </c>
      <c r="BN6" s="1">
        <v>300</v>
      </c>
      <c r="BO6" s="1">
        <v>300</v>
      </c>
      <c r="BP6" s="1">
        <v>300</v>
      </c>
      <c r="BQ6" s="1">
        <v>300</v>
      </c>
      <c r="BR6" s="1">
        <v>300</v>
      </c>
      <c r="BS6" s="1">
        <v>300</v>
      </c>
      <c r="BT6" s="1">
        <v>300</v>
      </c>
      <c r="BU6" s="1">
        <v>300</v>
      </c>
      <c r="BV6" s="1">
        <v>300</v>
      </c>
      <c r="BW6" s="1">
        <v>300</v>
      </c>
      <c r="BX6" s="1">
        <v>300</v>
      </c>
      <c r="BY6" s="1">
        <v>300</v>
      </c>
      <c r="BZ6" s="1">
        <v>300</v>
      </c>
      <c r="CA6" s="1">
        <v>300</v>
      </c>
      <c r="CB6" s="1">
        <v>300</v>
      </c>
      <c r="CC6" s="1">
        <v>300</v>
      </c>
      <c r="CD6" s="1">
        <v>300</v>
      </c>
      <c r="CE6" s="1">
        <v>300</v>
      </c>
      <c r="CF6" s="1">
        <v>300</v>
      </c>
      <c r="CG6" s="1">
        <v>300</v>
      </c>
      <c r="CH6" s="1">
        <v>300</v>
      </c>
      <c r="CI6" s="1">
        <v>300</v>
      </c>
      <c r="CL6" s="1">
        <v>300</v>
      </c>
      <c r="CO6" s="1">
        <v>300</v>
      </c>
      <c r="CP6" s="1">
        <v>300</v>
      </c>
      <c r="CQ6" s="1">
        <v>300</v>
      </c>
      <c r="CR6" s="1">
        <v>300</v>
      </c>
      <c r="CS6" s="1">
        <v>300</v>
      </c>
      <c r="CT6" s="1">
        <v>300</v>
      </c>
      <c r="CU6" s="1">
        <v>300</v>
      </c>
      <c r="CV6" s="1">
        <v>300</v>
      </c>
      <c r="CW6" s="1">
        <v>300</v>
      </c>
      <c r="CX6" s="1">
        <v>300</v>
      </c>
      <c r="CY6" s="1">
        <v>300</v>
      </c>
      <c r="CZ6" s="1">
        <v>300</v>
      </c>
      <c r="DA6" s="1">
        <v>300</v>
      </c>
      <c r="DB6" s="1">
        <v>300</v>
      </c>
      <c r="DC6" s="1">
        <v>300</v>
      </c>
      <c r="DD6" s="1">
        <v>300</v>
      </c>
      <c r="DE6" s="1">
        <v>300</v>
      </c>
      <c r="DF6" s="1">
        <v>300</v>
      </c>
      <c r="DG6" s="1">
        <v>300</v>
      </c>
      <c r="DH6" s="1">
        <v>300</v>
      </c>
      <c r="DI6" s="1">
        <v>300</v>
      </c>
      <c r="DJ6" s="1">
        <v>300</v>
      </c>
      <c r="DK6" s="1">
        <v>300</v>
      </c>
      <c r="DL6" s="1">
        <v>300</v>
      </c>
      <c r="DM6" s="1">
        <v>300</v>
      </c>
      <c r="DN6" s="1">
        <v>300</v>
      </c>
      <c r="DO6" s="1">
        <v>300</v>
      </c>
      <c r="DP6" s="1">
        <v>300</v>
      </c>
      <c r="DQ6" s="1">
        <v>300</v>
      </c>
      <c r="DR6" s="8">
        <v>300</v>
      </c>
      <c r="DS6" s="1">
        <v>300</v>
      </c>
      <c r="DT6" s="1">
        <v>300</v>
      </c>
      <c r="DU6" s="1">
        <v>300</v>
      </c>
      <c r="DV6" s="1">
        <v>300</v>
      </c>
      <c r="DW6" s="1">
        <v>300</v>
      </c>
      <c r="DX6" s="1">
        <v>300</v>
      </c>
      <c r="DY6" s="1">
        <v>300</v>
      </c>
      <c r="DZ6" s="1">
        <v>300</v>
      </c>
      <c r="EA6" s="1">
        <v>300</v>
      </c>
      <c r="EB6" s="1">
        <v>300</v>
      </c>
      <c r="EC6" s="1">
        <v>300</v>
      </c>
      <c r="ED6" s="8">
        <v>300</v>
      </c>
      <c r="EE6" s="1">
        <v>300</v>
      </c>
      <c r="EF6" s="1">
        <v>300</v>
      </c>
      <c r="EG6" s="1">
        <v>300</v>
      </c>
      <c r="EH6" s="1">
        <v>300</v>
      </c>
      <c r="EI6" s="1">
        <v>300</v>
      </c>
      <c r="EJ6" s="1">
        <v>300</v>
      </c>
    </row>
    <row r="7" spans="1:140" ht="15" customHeight="1" x14ac:dyDescent="0.3">
      <c r="B7" s="3" t="s">
        <v>3</v>
      </c>
      <c r="C7" s="1">
        <v>20</v>
      </c>
      <c r="D7" s="1">
        <v>40</v>
      </c>
      <c r="E7" s="1">
        <v>20</v>
      </c>
      <c r="F7" s="1">
        <v>20</v>
      </c>
      <c r="G7" s="1">
        <v>40</v>
      </c>
      <c r="H7" s="1">
        <v>40</v>
      </c>
      <c r="I7" s="1">
        <v>20</v>
      </c>
      <c r="J7" s="1">
        <v>20</v>
      </c>
      <c r="K7" s="1">
        <v>40</v>
      </c>
      <c r="L7" s="1">
        <v>40</v>
      </c>
      <c r="M7" s="1">
        <v>20</v>
      </c>
      <c r="N7" s="1">
        <v>20</v>
      </c>
      <c r="O7" s="1">
        <v>40</v>
      </c>
      <c r="P7" s="1">
        <v>40</v>
      </c>
      <c r="Q7" s="1">
        <v>20</v>
      </c>
      <c r="R7" s="1">
        <v>20</v>
      </c>
      <c r="S7" s="1">
        <v>40</v>
      </c>
      <c r="T7" s="1">
        <v>40</v>
      </c>
      <c r="U7" s="1">
        <v>20</v>
      </c>
      <c r="V7" s="1">
        <v>20</v>
      </c>
      <c r="W7" s="1">
        <v>20</v>
      </c>
      <c r="X7" s="1">
        <v>20</v>
      </c>
      <c r="Y7" s="1">
        <v>20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20</v>
      </c>
      <c r="AF7" s="1">
        <v>20</v>
      </c>
      <c r="AG7" s="8">
        <v>40</v>
      </c>
      <c r="AH7" s="8">
        <v>40</v>
      </c>
      <c r="AI7" s="8">
        <v>40</v>
      </c>
      <c r="AJ7" s="8">
        <v>40</v>
      </c>
      <c r="AK7" s="8">
        <v>40</v>
      </c>
      <c r="AL7" s="8">
        <v>40</v>
      </c>
      <c r="AM7" s="8">
        <v>40</v>
      </c>
      <c r="AN7" s="8">
        <v>40</v>
      </c>
      <c r="AO7" s="8">
        <v>40</v>
      </c>
      <c r="AP7" s="8">
        <v>40</v>
      </c>
      <c r="AQ7" s="8">
        <v>40</v>
      </c>
      <c r="AR7" s="8">
        <v>40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20</v>
      </c>
      <c r="BH7" s="1">
        <v>20</v>
      </c>
      <c r="BI7" s="1">
        <v>20</v>
      </c>
      <c r="BJ7" s="1">
        <v>20</v>
      </c>
      <c r="BK7" s="1">
        <v>20</v>
      </c>
      <c r="BL7" s="1">
        <v>20</v>
      </c>
      <c r="BM7" s="1">
        <v>20</v>
      </c>
      <c r="BN7" s="1">
        <v>20</v>
      </c>
      <c r="BO7" s="1">
        <v>20</v>
      </c>
      <c r="BP7" s="1">
        <v>20</v>
      </c>
      <c r="BQ7" s="1">
        <v>40</v>
      </c>
      <c r="BR7" s="1">
        <v>40</v>
      </c>
      <c r="BS7" s="1">
        <v>40</v>
      </c>
      <c r="BT7" s="1">
        <v>40</v>
      </c>
      <c r="BU7" s="1">
        <v>40</v>
      </c>
      <c r="BV7" s="1">
        <v>40</v>
      </c>
      <c r="BW7" s="1">
        <v>40</v>
      </c>
      <c r="BX7" s="1">
        <v>40</v>
      </c>
      <c r="BY7" s="1">
        <v>40</v>
      </c>
      <c r="BZ7" s="1">
        <v>40</v>
      </c>
      <c r="CA7" s="1">
        <v>40</v>
      </c>
      <c r="CB7" s="1">
        <v>40</v>
      </c>
      <c r="CC7" s="1">
        <v>40</v>
      </c>
      <c r="CD7" s="1">
        <v>40</v>
      </c>
      <c r="CE7" s="1">
        <v>40</v>
      </c>
      <c r="CF7" s="1">
        <v>40</v>
      </c>
      <c r="CG7" s="1">
        <v>40</v>
      </c>
      <c r="CH7" s="1">
        <v>40</v>
      </c>
      <c r="CI7" s="1">
        <v>40</v>
      </c>
      <c r="CJ7" s="1">
        <v>40</v>
      </c>
      <c r="CK7" s="1">
        <v>40</v>
      </c>
      <c r="CL7" s="1">
        <v>40</v>
      </c>
      <c r="CM7" s="1">
        <v>40</v>
      </c>
      <c r="CN7" s="1">
        <v>40</v>
      </c>
      <c r="CO7" s="1">
        <v>20</v>
      </c>
      <c r="CP7" s="1">
        <v>20</v>
      </c>
      <c r="CQ7" s="1">
        <v>20</v>
      </c>
      <c r="CR7" s="1">
        <v>20</v>
      </c>
      <c r="CS7" s="1">
        <v>20</v>
      </c>
      <c r="CT7" s="1">
        <v>20</v>
      </c>
      <c r="CU7" s="1">
        <v>20</v>
      </c>
      <c r="CV7" s="1">
        <v>20</v>
      </c>
      <c r="CW7" s="1">
        <v>20</v>
      </c>
      <c r="CX7" s="1">
        <v>20</v>
      </c>
      <c r="CY7" s="1">
        <v>20</v>
      </c>
      <c r="CZ7" s="1">
        <v>20</v>
      </c>
      <c r="DA7" s="1">
        <v>20</v>
      </c>
      <c r="DB7" s="1">
        <v>20</v>
      </c>
      <c r="DC7" s="1">
        <v>20</v>
      </c>
      <c r="DD7" s="1">
        <v>20</v>
      </c>
      <c r="DE7" s="1">
        <v>20</v>
      </c>
      <c r="DF7" s="1">
        <v>20</v>
      </c>
      <c r="DG7" s="1">
        <v>20</v>
      </c>
      <c r="DH7" s="1">
        <v>20</v>
      </c>
      <c r="DI7" s="1">
        <v>20</v>
      </c>
      <c r="DJ7" s="1">
        <v>20</v>
      </c>
      <c r="DK7" s="1">
        <v>20</v>
      </c>
      <c r="DL7" s="1">
        <v>20</v>
      </c>
      <c r="DM7" s="1">
        <v>40</v>
      </c>
      <c r="DN7" s="1">
        <v>40</v>
      </c>
      <c r="DO7" s="1">
        <v>40</v>
      </c>
      <c r="DP7" s="1">
        <v>40</v>
      </c>
      <c r="DQ7" s="1">
        <v>40</v>
      </c>
      <c r="DR7" s="8">
        <v>40</v>
      </c>
      <c r="DS7" s="1">
        <v>40</v>
      </c>
      <c r="DT7" s="1">
        <v>40</v>
      </c>
      <c r="DU7" s="1">
        <v>40</v>
      </c>
      <c r="DV7" s="1">
        <v>40</v>
      </c>
      <c r="DW7" s="1">
        <v>40</v>
      </c>
      <c r="DX7" s="1">
        <v>40</v>
      </c>
      <c r="DY7" s="1">
        <v>40</v>
      </c>
      <c r="DZ7" s="1">
        <v>40</v>
      </c>
      <c r="EA7" s="1">
        <v>40</v>
      </c>
      <c r="EB7" s="1">
        <v>40</v>
      </c>
      <c r="EC7" s="1">
        <v>40</v>
      </c>
      <c r="ED7" s="8">
        <v>40</v>
      </c>
      <c r="EE7" s="1">
        <v>40</v>
      </c>
      <c r="EF7" s="1">
        <v>40</v>
      </c>
      <c r="EG7" s="1">
        <v>40</v>
      </c>
      <c r="EH7" s="1">
        <v>40</v>
      </c>
      <c r="EI7" s="1">
        <v>40</v>
      </c>
      <c r="EJ7" s="1">
        <v>40</v>
      </c>
    </row>
    <row r="8" spans="1:140" ht="15.6" x14ac:dyDescent="0.3">
      <c r="T8" s="1"/>
      <c r="BE8" s="1"/>
    </row>
    <row r="9" spans="1:140" ht="15.6" x14ac:dyDescent="0.3">
      <c r="A9" s="2" t="s">
        <v>4</v>
      </c>
      <c r="T9" s="1"/>
      <c r="BE9" s="1"/>
    </row>
    <row r="10" spans="1:140" ht="15.6" x14ac:dyDescent="0.3">
      <c r="B10" s="3" t="s">
        <v>5</v>
      </c>
      <c r="C10" s="1">
        <v>5.5000000000000003E-4</v>
      </c>
      <c r="D10" s="1">
        <v>5.1200000000000004E-3</v>
      </c>
      <c r="E10" s="1">
        <v>5.8700000000000002E-3</v>
      </c>
      <c r="F10" s="1">
        <v>8.6E-3</v>
      </c>
      <c r="G10" s="1">
        <v>1.8E-3</v>
      </c>
      <c r="H10" s="1">
        <v>4.1399999999999996E-3</v>
      </c>
      <c r="I10" s="1">
        <v>3.2399999999999998E-3</v>
      </c>
      <c r="J10" s="1">
        <v>1.8600000000000001E-3</v>
      </c>
      <c r="K10" s="1">
        <v>4.7800000000000004E-3</v>
      </c>
      <c r="L10" s="1">
        <v>3.8800000000000002E-3</v>
      </c>
      <c r="M10" s="1">
        <v>3.29E-3</v>
      </c>
      <c r="N10" s="1">
        <v>-1.9400000000000001E-3</v>
      </c>
      <c r="O10" s="1">
        <v>5.13E-3</v>
      </c>
      <c r="P10" s="1">
        <v>2.6099999999999999E-3</v>
      </c>
      <c r="Q10" s="1">
        <v>4.0200000000000001E-3</v>
      </c>
      <c r="R10" s="1">
        <v>4.9800000000000001E-3</v>
      </c>
      <c r="S10" s="1">
        <v>3.8500000000000001E-3</v>
      </c>
      <c r="T10" s="1">
        <v>8.0300000000000007E-3</v>
      </c>
      <c r="U10" s="1">
        <v>4.8500000000000001E-3</v>
      </c>
      <c r="V10" s="1">
        <v>4.3600000000000002E-3</v>
      </c>
      <c r="W10" s="1">
        <v>6.7000000000000002E-3</v>
      </c>
      <c r="X10" s="1">
        <v>5.3499999999999997E-3</v>
      </c>
      <c r="Y10" s="1">
        <v>5.2199999999999998E-3</v>
      </c>
      <c r="Z10" s="1">
        <v>4.2900000000000004E-3</v>
      </c>
      <c r="AA10" s="1">
        <v>3.3899999999999998E-3</v>
      </c>
      <c r="AB10" s="1">
        <v>1.0959999999999999E-2</v>
      </c>
      <c r="AC10" s="1">
        <v>7.79E-3</v>
      </c>
      <c r="AD10" s="1">
        <v>3.2599999999999999E-3</v>
      </c>
      <c r="AG10" s="8">
        <v>5.8700000000000002E-3</v>
      </c>
      <c r="AH10" s="8">
        <v>3.13E-3</v>
      </c>
      <c r="AI10" s="8">
        <v>5.5100000000000001E-3</v>
      </c>
      <c r="AJ10" s="8">
        <v>-4.8000000000000001E-4</v>
      </c>
      <c r="AK10" s="8">
        <v>3.3500000000000001E-3</v>
      </c>
      <c r="AM10" s="8">
        <v>-3.2000000000000003E-4</v>
      </c>
      <c r="AS10" s="1">
        <v>4.1399999999999996E-3</v>
      </c>
      <c r="AT10" s="1">
        <v>7.3299999999999997E-3</v>
      </c>
      <c r="AU10" s="1">
        <v>1.3699999999999999E-3</v>
      </c>
      <c r="AV10" s="1">
        <v>4.9699999999999996E-3</v>
      </c>
      <c r="AW10" s="1">
        <v>5.0899999999999999E-3</v>
      </c>
      <c r="AX10" s="1">
        <v>-3.0799999999999998E-3</v>
      </c>
      <c r="AY10" s="1">
        <v>5.0000000000000001E-3</v>
      </c>
      <c r="AZ10" s="1">
        <v>2.5999999999999999E-3</v>
      </c>
      <c r="BA10" s="1">
        <v>-3.2000000000000003E-4</v>
      </c>
      <c r="BB10" s="1">
        <v>6.1799999999999997E-3</v>
      </c>
      <c r="BE10" s="1">
        <v>2.3999999999999998E-3</v>
      </c>
      <c r="BF10" s="1">
        <v>4.8999999999999998E-3</v>
      </c>
      <c r="BG10" s="1">
        <v>8.2000000000000007E-3</v>
      </c>
      <c r="BH10" s="1">
        <v>5.6499999999999996E-3</v>
      </c>
      <c r="BI10" s="1">
        <v>3.49E-3</v>
      </c>
      <c r="BJ10" s="1">
        <v>5.1000000000000004E-3</v>
      </c>
      <c r="BK10" s="1">
        <v>1.3500000000000001E-3</v>
      </c>
      <c r="BL10" s="1">
        <v>1.7600000000000001E-3</v>
      </c>
      <c r="BM10" s="1">
        <v>4.7299999999999998E-3</v>
      </c>
      <c r="BN10" s="1">
        <v>6.6600000000000001E-3</v>
      </c>
      <c r="BQ10" s="1">
        <v>3.8700000000000002E-3</v>
      </c>
      <c r="BR10" s="1">
        <v>2.3700000000000001E-3</v>
      </c>
      <c r="BS10" s="1">
        <v>5.4200000000000003E-3</v>
      </c>
      <c r="BT10" s="1">
        <v>1.48E-3</v>
      </c>
      <c r="BU10" s="1">
        <v>8.8599999999999998E-3</v>
      </c>
      <c r="BW10" s="1">
        <v>2.7699999999999999E-3</v>
      </c>
      <c r="CC10" s="1">
        <v>2.4399999999999999E-3</v>
      </c>
      <c r="CD10" s="1">
        <v>7.5900000000000004E-3</v>
      </c>
      <c r="CE10" s="1">
        <v>3.7399999999999998E-3</v>
      </c>
      <c r="CF10" s="1">
        <v>4.8599999999999997E-3</v>
      </c>
      <c r="CG10" s="1">
        <v>1.111E-2</v>
      </c>
      <c r="CH10" s="1">
        <v>-5.0000000000000001E-4</v>
      </c>
      <c r="CI10" s="1">
        <v>6.4599999999999996E-3</v>
      </c>
      <c r="CL10" s="1">
        <v>1.3390000000000001E-2</v>
      </c>
      <c r="CO10" s="1">
        <v>2.9299999999999999E-3</v>
      </c>
      <c r="CP10" s="1">
        <v>4.5100000000000001E-3</v>
      </c>
      <c r="CQ10" s="1">
        <v>6.4099999999999999E-3</v>
      </c>
      <c r="CR10" s="1">
        <v>-6.2E-4</v>
      </c>
      <c r="CS10" s="1">
        <v>5.8500000000000002E-3</v>
      </c>
      <c r="CT10" s="1">
        <v>8.4700000000000001E-3</v>
      </c>
      <c r="CU10" s="1">
        <v>3.9899999999999996E-3</v>
      </c>
      <c r="CV10" s="1">
        <v>2.5999999999999998E-4</v>
      </c>
      <c r="CW10" s="1">
        <v>2.5999999999999999E-3</v>
      </c>
      <c r="CX10" s="1">
        <v>4.1200000000000004E-3</v>
      </c>
      <c r="DA10" s="1">
        <v>8.3800000000000003E-3</v>
      </c>
      <c r="DB10" s="1">
        <v>6.5700000000000003E-3</v>
      </c>
      <c r="DC10" s="1">
        <v>7.0800000000000004E-3</v>
      </c>
      <c r="DD10" s="1">
        <v>6.2899999999999996E-3</v>
      </c>
      <c r="DE10" s="1">
        <v>6.4900000000000001E-3</v>
      </c>
      <c r="DF10" s="1">
        <v>6.1199999999999996E-3</v>
      </c>
      <c r="DG10" s="1">
        <v>1.8699999999999999E-3</v>
      </c>
      <c r="DH10" s="1">
        <v>-1.24E-3</v>
      </c>
      <c r="DI10" s="1">
        <v>8.4100000000000008E-3</v>
      </c>
      <c r="DJ10" s="1">
        <v>6.8900000000000003E-3</v>
      </c>
      <c r="DM10" s="1">
        <v>4.0999999999999999E-4</v>
      </c>
      <c r="DN10" s="1">
        <v>3.9399999999999999E-3</v>
      </c>
      <c r="DO10" s="1">
        <v>8.4499999999999992E-3</v>
      </c>
      <c r="DP10" s="1">
        <v>4.7699999999999999E-3</v>
      </c>
      <c r="DQ10" s="1">
        <v>2.0100000000000001E-3</v>
      </c>
      <c r="DS10" s="1">
        <v>7.5199999999999998E-3</v>
      </c>
      <c r="DY10" s="1">
        <v>5.5500000000000002E-3</v>
      </c>
      <c r="DZ10" s="1">
        <v>5.6299999999999996E-3</v>
      </c>
      <c r="EA10" s="1">
        <v>1.7899999999999999E-3</v>
      </c>
      <c r="EB10" s="1">
        <v>8.2500000000000004E-3</v>
      </c>
      <c r="EC10" s="1">
        <v>1.091E-2</v>
      </c>
      <c r="EE10" s="1">
        <v>5.0299999999999997E-3</v>
      </c>
    </row>
    <row r="11" spans="1:140" ht="15.6" x14ac:dyDescent="0.3">
      <c r="B11" s="3" t="s">
        <v>6</v>
      </c>
      <c r="C11" s="1">
        <v>-3.6700000000000001E-3</v>
      </c>
      <c r="D11" s="1">
        <v>8.9999999999999998E-4</v>
      </c>
      <c r="E11" s="1">
        <v>1.65E-3</v>
      </c>
      <c r="F11" s="1">
        <v>4.3699999999999998E-3</v>
      </c>
      <c r="G11" s="1">
        <v>-2.4299999999999999E-3</v>
      </c>
      <c r="H11" s="1">
        <v>-9.0000000000000006E-5</v>
      </c>
      <c r="I11" s="1">
        <v>-9.8999999999999999E-4</v>
      </c>
      <c r="J11" s="1">
        <v>-2.3600000000000001E-3</v>
      </c>
      <c r="K11" s="1">
        <v>5.5000000000000003E-4</v>
      </c>
      <c r="L11" s="1">
        <v>-3.5E-4</v>
      </c>
      <c r="M11" s="1">
        <v>-9.3999999999999997E-4</v>
      </c>
      <c r="N11" s="1">
        <v>-6.1700000000000001E-3</v>
      </c>
      <c r="O11" s="1">
        <v>8.9999999999999998E-4</v>
      </c>
      <c r="P11" s="1">
        <v>-1.6199999999999999E-3</v>
      </c>
      <c r="Q11" s="1">
        <v>-2.1000000000000001E-4</v>
      </c>
      <c r="R11" s="1">
        <v>7.5000000000000002E-4</v>
      </c>
      <c r="S11" s="1">
        <v>-3.8000000000000002E-4</v>
      </c>
      <c r="T11" s="1">
        <v>3.81E-3</v>
      </c>
      <c r="U11" s="1">
        <v>6.3000000000000003E-4</v>
      </c>
      <c r="V11" s="1">
        <v>1.2999999999999999E-4</v>
      </c>
      <c r="W11" s="1">
        <v>2.47E-3</v>
      </c>
      <c r="X11" s="1">
        <v>1.1299999999999999E-3</v>
      </c>
      <c r="Y11" s="1">
        <v>9.8999999999999999E-4</v>
      </c>
      <c r="Z11" s="1">
        <v>6.9999999999999994E-5</v>
      </c>
      <c r="AA11" s="1">
        <v>-8.4000000000000003E-4</v>
      </c>
      <c r="AB11" s="1">
        <v>6.7299999999999999E-3</v>
      </c>
      <c r="AC11" s="1">
        <v>3.5699999999999998E-3</v>
      </c>
      <c r="AD11" s="1">
        <v>-9.7000000000000005E-4</v>
      </c>
      <c r="AG11" s="8">
        <v>1.65E-3</v>
      </c>
      <c r="AH11" s="8">
        <v>-1.1000000000000001E-3</v>
      </c>
      <c r="AI11" s="8">
        <v>1.2800000000000001E-3</v>
      </c>
      <c r="AJ11" s="8">
        <v>-4.7099999999999998E-3</v>
      </c>
      <c r="AK11" s="8">
        <v>-8.8000000000000003E-4</v>
      </c>
      <c r="AM11" s="8">
        <v>-4.5500000000000002E-3</v>
      </c>
      <c r="AS11" s="1">
        <v>-9.0000000000000006E-5</v>
      </c>
      <c r="AT11" s="1">
        <v>3.0999999999999999E-3</v>
      </c>
      <c r="AU11" s="1">
        <v>-2.8500000000000001E-3</v>
      </c>
      <c r="AV11" s="1">
        <v>7.3999999999999999E-4</v>
      </c>
      <c r="AW11" s="1">
        <v>8.5999999999999998E-4</v>
      </c>
      <c r="AX11" s="1">
        <v>-7.3000000000000001E-3</v>
      </c>
      <c r="AY11" s="1">
        <v>7.6999999999999996E-4</v>
      </c>
      <c r="AZ11" s="1">
        <v>-1.6299999999999999E-3</v>
      </c>
      <c r="BA11" s="1">
        <v>-4.5399999999999998E-3</v>
      </c>
      <c r="BB11" s="1">
        <v>1.9499999999999999E-3</v>
      </c>
      <c r="BE11" s="1">
        <v>-1.83E-3</v>
      </c>
      <c r="BF11" s="1">
        <v>6.8000000000000005E-4</v>
      </c>
      <c r="BG11" s="1">
        <v>3.9699999999999996E-3</v>
      </c>
      <c r="BH11" s="1">
        <v>1.42E-3</v>
      </c>
      <c r="BI11" s="1">
        <v>-7.3999999999999999E-4</v>
      </c>
      <c r="BJ11" s="1">
        <v>8.8000000000000003E-4</v>
      </c>
      <c r="BK11" s="1">
        <v>-2.8800000000000002E-3</v>
      </c>
      <c r="BL11" s="1">
        <v>-2.47E-3</v>
      </c>
      <c r="BM11" s="1">
        <v>5.1000000000000004E-4</v>
      </c>
      <c r="BN11" s="1">
        <v>2.4399999999999999E-3</v>
      </c>
      <c r="BQ11" s="1">
        <v>-3.5E-4</v>
      </c>
      <c r="BR11" s="1">
        <v>-1.8500000000000001E-3</v>
      </c>
      <c r="BS11" s="1">
        <v>1.1900000000000001E-3</v>
      </c>
      <c r="BT11" s="1">
        <v>-2.7499999999999998E-3</v>
      </c>
      <c r="BU11" s="1">
        <v>4.6299999999999996E-3</v>
      </c>
      <c r="BW11" s="1">
        <v>-1.4499999999999999E-3</v>
      </c>
      <c r="CC11" s="1">
        <v>-1.7799999999999999E-3</v>
      </c>
      <c r="CD11" s="1">
        <v>3.3700000000000002E-3</v>
      </c>
      <c r="CE11" s="1">
        <v>-4.8999999999999998E-4</v>
      </c>
      <c r="CF11" s="1">
        <v>6.4000000000000005E-4</v>
      </c>
      <c r="CG11" s="1">
        <v>6.8799999999999998E-3</v>
      </c>
      <c r="CH11" s="1">
        <v>-4.7299999999999998E-3</v>
      </c>
      <c r="CI11" s="1">
        <v>2.2300000000000002E-3</v>
      </c>
      <c r="CL11" s="1">
        <v>9.1699999999999993E-3</v>
      </c>
      <c r="CO11" s="1">
        <v>-1.2999999999999999E-3</v>
      </c>
      <c r="CP11" s="1">
        <v>2.9E-4</v>
      </c>
      <c r="CQ11" s="1">
        <v>2.1900000000000001E-3</v>
      </c>
      <c r="CR11" s="1">
        <v>-4.8500000000000001E-3</v>
      </c>
      <c r="CS11" s="1">
        <v>1.6199999999999999E-3</v>
      </c>
      <c r="CT11" s="1">
        <v>4.2399999999999998E-3</v>
      </c>
      <c r="CU11" s="1">
        <v>-2.3000000000000001E-4</v>
      </c>
      <c r="CV11" s="1">
        <v>-3.96E-3</v>
      </c>
      <c r="CW11" s="1">
        <v>-1.6199999999999999E-3</v>
      </c>
      <c r="CX11" s="1">
        <v>-1E-4</v>
      </c>
      <c r="DA11" s="1">
        <v>4.1599999999999996E-3</v>
      </c>
      <c r="DB11" s="1">
        <v>2.3400000000000001E-3</v>
      </c>
      <c r="DC11" s="1">
        <v>2.8500000000000001E-3</v>
      </c>
      <c r="DD11" s="1">
        <v>2.0600000000000002E-3</v>
      </c>
      <c r="DE11" s="1">
        <v>2.2599999999999999E-3</v>
      </c>
      <c r="DF11" s="1">
        <v>1.89E-3</v>
      </c>
      <c r="DG11" s="1">
        <v>-2.3500000000000001E-3</v>
      </c>
      <c r="DH11" s="1">
        <v>-5.47E-3</v>
      </c>
      <c r="DI11" s="1">
        <v>4.1900000000000001E-3</v>
      </c>
      <c r="DJ11" s="1">
        <v>2.66E-3</v>
      </c>
      <c r="DM11" s="1">
        <v>-3.81E-3</v>
      </c>
      <c r="DN11" s="1">
        <v>-2.9E-4</v>
      </c>
      <c r="DO11" s="1">
        <v>4.2300000000000003E-3</v>
      </c>
      <c r="DP11" s="1">
        <v>5.4000000000000001E-4</v>
      </c>
      <c r="DQ11" s="1">
        <v>-2.2200000000000002E-3</v>
      </c>
      <c r="DS11" s="1">
        <v>3.29E-3</v>
      </c>
      <c r="DY11" s="1">
        <v>1.32E-3</v>
      </c>
      <c r="DZ11" s="1">
        <v>1.41E-3</v>
      </c>
      <c r="EA11" s="1">
        <v>-2.4299999999999999E-3</v>
      </c>
      <c r="EB11" s="1">
        <v>4.0200000000000001E-3</v>
      </c>
      <c r="EC11" s="1">
        <v>6.6800000000000002E-3</v>
      </c>
      <c r="EE11" s="1">
        <v>8.0999999999999996E-4</v>
      </c>
    </row>
    <row r="12" spans="1:140" ht="15.6" x14ac:dyDescent="0.3">
      <c r="B12" s="3" t="s">
        <v>7</v>
      </c>
      <c r="C12" s="1">
        <v>0.92481000000000002</v>
      </c>
      <c r="D12" s="1">
        <v>0.95720000000000005</v>
      </c>
      <c r="E12" s="1">
        <v>0.86212999999999995</v>
      </c>
      <c r="F12" s="1">
        <v>0.89217000000000002</v>
      </c>
      <c r="G12" s="1">
        <v>0.93010000000000004</v>
      </c>
      <c r="H12" s="1">
        <v>0.92849999999999999</v>
      </c>
      <c r="I12" s="1">
        <v>0.90142999999999995</v>
      </c>
      <c r="J12" s="1">
        <v>0.92457999999999996</v>
      </c>
      <c r="K12" s="1">
        <v>0.94625000000000004</v>
      </c>
      <c r="L12" s="1">
        <v>0.94986999999999999</v>
      </c>
      <c r="M12" s="1">
        <v>0.86934</v>
      </c>
      <c r="N12" s="1">
        <v>0.87531000000000003</v>
      </c>
      <c r="O12" s="1">
        <v>0.91374999999999995</v>
      </c>
      <c r="P12" s="1">
        <v>0.92596000000000001</v>
      </c>
      <c r="Q12" s="1">
        <v>0.83833999999999997</v>
      </c>
      <c r="R12" s="1">
        <v>0.85707999999999995</v>
      </c>
      <c r="S12" s="1">
        <v>0.90888999999999998</v>
      </c>
      <c r="T12" s="1">
        <v>0.92383000000000004</v>
      </c>
      <c r="U12" s="1">
        <v>0.91696999999999995</v>
      </c>
      <c r="V12" s="1">
        <v>0.92490000000000006</v>
      </c>
      <c r="W12" s="1">
        <v>0.92654000000000003</v>
      </c>
      <c r="X12" s="1">
        <v>0.91168000000000005</v>
      </c>
      <c r="Y12" s="1">
        <v>0.88454999999999995</v>
      </c>
      <c r="Z12" s="1">
        <v>0.87456</v>
      </c>
      <c r="AA12" s="1">
        <v>0.90098999999999996</v>
      </c>
      <c r="AB12" s="1">
        <v>0.86448000000000003</v>
      </c>
      <c r="AC12" s="1">
        <v>0.81267999999999996</v>
      </c>
      <c r="AD12" s="1">
        <v>0.86806000000000005</v>
      </c>
      <c r="AG12" s="8">
        <v>0.95015000000000005</v>
      </c>
      <c r="AH12" s="8">
        <v>0.95269999999999999</v>
      </c>
      <c r="AI12" s="8">
        <v>0.95177</v>
      </c>
      <c r="AJ12" s="8">
        <v>0.95167000000000002</v>
      </c>
      <c r="AK12" s="8">
        <v>0.91549000000000003</v>
      </c>
      <c r="AM12" s="8">
        <v>0.93701000000000001</v>
      </c>
      <c r="AS12" s="1">
        <v>0.86711000000000005</v>
      </c>
      <c r="AT12" s="1">
        <v>0.8538</v>
      </c>
      <c r="AU12" s="1">
        <v>0.85855000000000004</v>
      </c>
      <c r="AV12" s="1">
        <v>0.85477000000000003</v>
      </c>
      <c r="AW12" s="1">
        <v>0.85802999999999996</v>
      </c>
      <c r="AX12" s="1">
        <v>0.84914000000000001</v>
      </c>
      <c r="AY12" s="1">
        <v>0.85872999999999999</v>
      </c>
      <c r="AZ12" s="1">
        <v>0.84955000000000003</v>
      </c>
      <c r="BA12" s="1">
        <v>0.80301999999999996</v>
      </c>
      <c r="BB12" s="1">
        <v>0.83194000000000001</v>
      </c>
      <c r="BE12" s="1">
        <v>0.88002000000000002</v>
      </c>
      <c r="BF12" s="1">
        <v>0.87849999999999995</v>
      </c>
      <c r="BG12" s="1">
        <v>0.88024999999999998</v>
      </c>
      <c r="BH12" s="1">
        <v>0.87919999999999998</v>
      </c>
      <c r="BI12" s="1">
        <v>0.86775999999999998</v>
      </c>
      <c r="BJ12" s="1">
        <v>0.86875000000000002</v>
      </c>
      <c r="BK12" s="1">
        <v>0.87880999999999998</v>
      </c>
      <c r="BL12" s="1">
        <v>0.85445000000000004</v>
      </c>
      <c r="BM12" s="1">
        <v>0.80891999999999997</v>
      </c>
      <c r="BN12" s="1">
        <v>0.85263999999999995</v>
      </c>
      <c r="BQ12" s="1">
        <v>0.91737999999999997</v>
      </c>
      <c r="BR12" s="1">
        <v>0.92523999999999995</v>
      </c>
      <c r="BS12" s="1">
        <v>0.92778000000000005</v>
      </c>
      <c r="BT12" s="1">
        <v>0.92884</v>
      </c>
      <c r="BU12" s="1">
        <v>0.90342999999999996</v>
      </c>
      <c r="BW12" s="1">
        <v>0.91785000000000005</v>
      </c>
      <c r="CC12" s="1">
        <v>0.93799999999999994</v>
      </c>
      <c r="CD12" s="1">
        <v>0.93213999999999997</v>
      </c>
      <c r="CE12" s="1">
        <v>0.92896000000000001</v>
      </c>
      <c r="CF12" s="1">
        <v>0.92625999999999997</v>
      </c>
      <c r="CG12" s="1">
        <v>0.92181999999999997</v>
      </c>
      <c r="CH12" s="1">
        <v>0.79698999999999998</v>
      </c>
      <c r="CI12" s="1">
        <v>0.91476000000000002</v>
      </c>
      <c r="CL12" s="1">
        <v>0.75709000000000004</v>
      </c>
      <c r="CO12" s="1">
        <v>0.90222999999999998</v>
      </c>
      <c r="CP12" s="1">
        <v>0.89719000000000004</v>
      </c>
      <c r="CQ12" s="1">
        <v>0.89007000000000003</v>
      </c>
      <c r="CR12" s="1">
        <v>0.89758000000000004</v>
      </c>
      <c r="CS12" s="1">
        <v>0.87266999999999995</v>
      </c>
      <c r="CT12" s="1">
        <v>0.85419999999999996</v>
      </c>
      <c r="CU12" s="1">
        <v>0.87895999999999996</v>
      </c>
      <c r="CV12" s="1">
        <v>0.85804999999999998</v>
      </c>
      <c r="CW12" s="1">
        <v>0.78532999999999997</v>
      </c>
      <c r="CX12" s="1">
        <v>0.83606999999999998</v>
      </c>
      <c r="DA12" s="1">
        <v>0.91622999999999999</v>
      </c>
      <c r="DB12" s="1">
        <v>0.91425999999999996</v>
      </c>
      <c r="DC12" s="1">
        <v>0.90676999999999996</v>
      </c>
      <c r="DD12" s="1">
        <v>0.90244000000000002</v>
      </c>
      <c r="DE12" s="1">
        <v>0.88619999999999999</v>
      </c>
      <c r="DF12" s="1">
        <v>0.86568000000000001</v>
      </c>
      <c r="DG12" s="1">
        <v>0.89502000000000004</v>
      </c>
      <c r="DH12" s="1">
        <v>0.85621000000000003</v>
      </c>
      <c r="DI12" s="1">
        <v>0.80401</v>
      </c>
      <c r="DJ12" s="1">
        <v>0.84853999999999996</v>
      </c>
      <c r="DM12" s="1">
        <v>0.94454000000000005</v>
      </c>
      <c r="DN12" s="1">
        <v>0.93611999999999995</v>
      </c>
      <c r="DO12" s="1">
        <v>0.93672</v>
      </c>
      <c r="DP12" s="1">
        <v>0.92964999999999998</v>
      </c>
      <c r="DQ12" s="1">
        <v>0.90407000000000004</v>
      </c>
      <c r="DS12" s="1">
        <v>0.90788999999999997</v>
      </c>
      <c r="DY12" s="1">
        <v>0.94494999999999996</v>
      </c>
      <c r="DZ12" s="1">
        <v>0.95052000000000003</v>
      </c>
      <c r="EA12" s="1">
        <v>0.95064000000000004</v>
      </c>
      <c r="EB12" s="1">
        <v>0.94211999999999996</v>
      </c>
      <c r="EC12" s="1">
        <v>0.89925999999999995</v>
      </c>
      <c r="EE12" s="1">
        <v>0.92205999999999999</v>
      </c>
    </row>
    <row r="13" spans="1:140" ht="15.6" x14ac:dyDescent="0.3">
      <c r="B13" s="3" t="s">
        <v>8</v>
      </c>
      <c r="C13" s="1">
        <v>8.319E-2</v>
      </c>
      <c r="D13" s="1">
        <v>4.8959999999999997E-2</v>
      </c>
      <c r="E13" s="1">
        <v>0.13333999999999999</v>
      </c>
      <c r="F13" s="1">
        <v>0.11722</v>
      </c>
      <c r="G13" s="1">
        <v>7.3080000000000006E-2</v>
      </c>
      <c r="H13" s="1">
        <v>7.0389999999999994E-2</v>
      </c>
      <c r="I13" s="1">
        <v>9.7379999999999994E-2</v>
      </c>
      <c r="J13" s="1">
        <v>8.8120000000000004E-2</v>
      </c>
      <c r="K13" s="1">
        <v>5.8749999999999997E-2</v>
      </c>
      <c r="L13" s="1">
        <v>5.2979999999999999E-2</v>
      </c>
      <c r="M13" s="1">
        <v>0.13189999999999999</v>
      </c>
      <c r="N13" s="1">
        <v>0.13466</v>
      </c>
      <c r="O13" s="1">
        <v>7.9149999999999998E-2</v>
      </c>
      <c r="P13" s="1">
        <v>7.5090000000000004E-2</v>
      </c>
      <c r="Q13" s="1">
        <v>0.1643</v>
      </c>
      <c r="R13" s="1">
        <v>0.14951</v>
      </c>
      <c r="S13" s="1">
        <v>8.9719999999999994E-2</v>
      </c>
      <c r="T13" s="1">
        <v>7.8159999999999993E-2</v>
      </c>
      <c r="U13" s="1">
        <v>8.1350000000000006E-2</v>
      </c>
      <c r="V13" s="1">
        <v>8.3830000000000002E-2</v>
      </c>
      <c r="W13" s="1">
        <v>8.5940000000000003E-2</v>
      </c>
      <c r="X13" s="1">
        <v>8.9580000000000007E-2</v>
      </c>
      <c r="Y13" s="1">
        <v>0.10876</v>
      </c>
      <c r="Z13" s="1">
        <v>0.1293</v>
      </c>
      <c r="AA13" s="1">
        <v>9.8659999999999998E-2</v>
      </c>
      <c r="AB13" s="1">
        <v>0.13830000000000001</v>
      </c>
      <c r="AC13" s="1">
        <v>0.19112000000000001</v>
      </c>
      <c r="AD13" s="1">
        <v>0.13739000000000001</v>
      </c>
      <c r="AG13" s="8">
        <v>4.7960000000000003E-2</v>
      </c>
      <c r="AH13" s="8">
        <v>4.9979999999999997E-2</v>
      </c>
      <c r="AI13" s="8">
        <v>5.4140000000000001E-2</v>
      </c>
      <c r="AJ13" s="8">
        <v>5.6930000000000001E-2</v>
      </c>
      <c r="AK13" s="8">
        <v>9.0770000000000003E-2</v>
      </c>
      <c r="AM13" s="8">
        <v>7.4219999999999994E-2</v>
      </c>
      <c r="AS13" s="1">
        <v>0.13916000000000001</v>
      </c>
      <c r="AT13" s="1">
        <v>0.14063999999999999</v>
      </c>
      <c r="AU13" s="1">
        <v>0.13858999999999999</v>
      </c>
      <c r="AV13" s="1">
        <v>0.13936000000000001</v>
      </c>
      <c r="AW13" s="1">
        <v>0.14596000000000001</v>
      </c>
      <c r="AX13" s="1">
        <v>0.1527</v>
      </c>
      <c r="AY13" s="1">
        <v>0.14191000000000001</v>
      </c>
      <c r="AZ13" s="1">
        <v>0.158</v>
      </c>
      <c r="BA13" s="1">
        <v>0.21475</v>
      </c>
      <c r="BB13" s="1">
        <v>0.16281999999999999</v>
      </c>
      <c r="BE13" s="1">
        <v>0.12103999999999999</v>
      </c>
      <c r="BF13" s="1">
        <v>0.12132</v>
      </c>
      <c r="BG13" s="1">
        <v>0.12049</v>
      </c>
      <c r="BH13" s="1">
        <v>0.12576999999999999</v>
      </c>
      <c r="BI13" s="1">
        <v>0.13003000000000001</v>
      </c>
      <c r="BJ13" s="1">
        <v>0.13699</v>
      </c>
      <c r="BK13" s="1">
        <v>0.12634999999999999</v>
      </c>
      <c r="BL13" s="1">
        <v>0.13725999999999999</v>
      </c>
      <c r="BM13" s="1">
        <v>0.19491</v>
      </c>
      <c r="BN13" s="1">
        <v>0.14223</v>
      </c>
      <c r="BQ13" s="1">
        <v>7.8869999999999996E-2</v>
      </c>
      <c r="BR13" s="1">
        <v>8.0930000000000002E-2</v>
      </c>
      <c r="BS13" s="1">
        <v>7.961E-2</v>
      </c>
      <c r="BT13" s="1">
        <v>8.0560000000000007E-2</v>
      </c>
      <c r="BU13" s="1">
        <v>9.7589999999999996E-2</v>
      </c>
      <c r="BW13" s="1">
        <v>8.9010000000000006E-2</v>
      </c>
      <c r="CC13" s="1">
        <v>6.9529999999999995E-2</v>
      </c>
      <c r="CD13" s="1">
        <v>6.9980000000000001E-2</v>
      </c>
      <c r="CE13" s="1">
        <v>7.0620000000000002E-2</v>
      </c>
      <c r="CF13" s="1">
        <v>7.2940000000000005E-2</v>
      </c>
      <c r="CG13" s="1">
        <v>8.7779999999999997E-2</v>
      </c>
      <c r="CH13" s="1">
        <v>0.21609</v>
      </c>
      <c r="CI13" s="1">
        <v>7.7590000000000006E-2</v>
      </c>
      <c r="CL13" s="1">
        <v>0.24979000000000001</v>
      </c>
      <c r="CO13" s="1">
        <v>0.10008</v>
      </c>
      <c r="CP13" s="1">
        <v>0.10138</v>
      </c>
      <c r="CQ13" s="1">
        <v>0.10526000000000001</v>
      </c>
      <c r="CR13" s="1">
        <v>0.11098</v>
      </c>
      <c r="CS13" s="1">
        <v>0.12515000000000001</v>
      </c>
      <c r="CT13" s="1">
        <v>0.15443000000000001</v>
      </c>
      <c r="CU13" s="1">
        <v>0.12084</v>
      </c>
      <c r="CV13" s="1">
        <v>0.15065000000000001</v>
      </c>
      <c r="CW13" s="1">
        <v>0.21428</v>
      </c>
      <c r="CX13" s="1">
        <v>0.15656999999999999</v>
      </c>
      <c r="DA13" s="1">
        <v>8.5529999999999995E-2</v>
      </c>
      <c r="DB13" s="1">
        <v>8.8230000000000003E-2</v>
      </c>
      <c r="DC13" s="1">
        <v>9.2710000000000001E-2</v>
      </c>
      <c r="DD13" s="1">
        <v>9.6019999999999994E-2</v>
      </c>
      <c r="DE13" s="1">
        <v>0.11413</v>
      </c>
      <c r="DF13" s="1">
        <v>0.13397000000000001</v>
      </c>
      <c r="DG13" s="1">
        <v>0.10476000000000001</v>
      </c>
      <c r="DH13" s="1">
        <v>0.14294999999999999</v>
      </c>
      <c r="DI13" s="1">
        <v>0.20366000000000001</v>
      </c>
      <c r="DJ13" s="1">
        <v>0.14652999999999999</v>
      </c>
      <c r="DM13" s="1">
        <v>6.0580000000000002E-2</v>
      </c>
      <c r="DN13" s="1">
        <v>6.053E-2</v>
      </c>
      <c r="DO13" s="1">
        <v>6.6339999999999996E-2</v>
      </c>
      <c r="DP13" s="1">
        <v>7.0050000000000001E-2</v>
      </c>
      <c r="DQ13" s="1">
        <v>0.10539999999999999</v>
      </c>
      <c r="DS13" s="1">
        <v>8.7110000000000007E-2</v>
      </c>
      <c r="DY13" s="1">
        <v>5.2179999999999997E-2</v>
      </c>
      <c r="DZ13" s="1">
        <v>5.5419999999999997E-2</v>
      </c>
      <c r="EA13" s="1">
        <v>5.7590000000000002E-2</v>
      </c>
      <c r="EB13" s="1">
        <v>6.4280000000000004E-2</v>
      </c>
      <c r="EC13" s="1">
        <v>9.7850000000000006E-2</v>
      </c>
      <c r="EE13" s="1">
        <v>7.732E-2</v>
      </c>
    </row>
    <row r="14" spans="1:140" ht="15.6" x14ac:dyDescent="0.3">
      <c r="B14" s="3" t="s">
        <v>9</v>
      </c>
      <c r="C14" s="1">
        <v>0.28843000000000002</v>
      </c>
      <c r="D14" s="1">
        <v>0.22126000000000001</v>
      </c>
      <c r="E14" s="1">
        <v>0.36514999999999997</v>
      </c>
      <c r="F14" s="1">
        <v>0.34238000000000002</v>
      </c>
      <c r="G14" s="1">
        <v>0.27033000000000001</v>
      </c>
      <c r="H14" s="1">
        <v>0.26532</v>
      </c>
      <c r="I14" s="1">
        <v>0.31206</v>
      </c>
      <c r="J14" s="1">
        <v>0.29686000000000001</v>
      </c>
      <c r="K14" s="1">
        <v>0.24238000000000001</v>
      </c>
      <c r="L14" s="1">
        <v>0.23018</v>
      </c>
      <c r="M14" s="1">
        <v>0.36318</v>
      </c>
      <c r="N14" s="1">
        <v>0.36696000000000001</v>
      </c>
      <c r="O14" s="1">
        <v>0.28133999999999998</v>
      </c>
      <c r="P14" s="1">
        <v>0.27403</v>
      </c>
      <c r="Q14" s="1">
        <v>0.40533999999999998</v>
      </c>
      <c r="R14" s="1">
        <v>0.38666</v>
      </c>
      <c r="S14" s="1">
        <v>0.29953000000000002</v>
      </c>
      <c r="T14" s="1">
        <v>0.27956999999999999</v>
      </c>
      <c r="U14" s="1">
        <v>0.28521999999999997</v>
      </c>
      <c r="V14" s="1">
        <v>0.28954000000000002</v>
      </c>
      <c r="W14" s="1">
        <v>0.29315000000000002</v>
      </c>
      <c r="X14" s="1">
        <v>0.29931000000000002</v>
      </c>
      <c r="Y14" s="1">
        <v>0.32978000000000002</v>
      </c>
      <c r="Z14" s="1">
        <v>0.35959000000000002</v>
      </c>
      <c r="AA14" s="1">
        <v>0.31409999999999999</v>
      </c>
      <c r="AB14" s="1">
        <v>0.37189</v>
      </c>
      <c r="AC14" s="1">
        <v>0.43717</v>
      </c>
      <c r="AD14" s="1">
        <v>0.37065999999999999</v>
      </c>
      <c r="AG14" s="8">
        <v>0.21901000000000001</v>
      </c>
      <c r="AH14" s="8">
        <v>0.22355</v>
      </c>
      <c r="AI14" s="8">
        <v>0.23266999999999999</v>
      </c>
      <c r="AJ14" s="8">
        <v>0.23860000000000001</v>
      </c>
      <c r="AK14" s="8">
        <v>0.30126999999999998</v>
      </c>
      <c r="AM14" s="8">
        <v>0.27244000000000002</v>
      </c>
      <c r="AS14" s="1">
        <v>0.37303999999999998</v>
      </c>
      <c r="AT14" s="1">
        <v>0.37502000000000002</v>
      </c>
      <c r="AU14" s="1">
        <v>0.37226999999999999</v>
      </c>
      <c r="AV14" s="1">
        <v>0.37330999999999998</v>
      </c>
      <c r="AW14" s="1">
        <v>0.38205</v>
      </c>
      <c r="AX14" s="1">
        <v>0.39077000000000001</v>
      </c>
      <c r="AY14" s="1">
        <v>0.37670999999999999</v>
      </c>
      <c r="AZ14" s="1">
        <v>0.39749000000000001</v>
      </c>
      <c r="BA14" s="1">
        <v>0.46340999999999999</v>
      </c>
      <c r="BB14" s="1">
        <v>0.40350999999999998</v>
      </c>
      <c r="BE14" s="1">
        <v>0.34791</v>
      </c>
      <c r="BF14" s="1">
        <v>0.34832000000000002</v>
      </c>
      <c r="BG14" s="1">
        <v>0.34710999999999997</v>
      </c>
      <c r="BH14" s="1">
        <v>0.35464000000000001</v>
      </c>
      <c r="BI14" s="1">
        <v>0.36059000000000002</v>
      </c>
      <c r="BJ14" s="1">
        <v>0.37012</v>
      </c>
      <c r="BK14" s="1">
        <v>0.35544999999999999</v>
      </c>
      <c r="BL14" s="1">
        <v>0.37048999999999999</v>
      </c>
      <c r="BM14" s="1">
        <v>0.44148999999999999</v>
      </c>
      <c r="BN14" s="1">
        <v>0.37713000000000002</v>
      </c>
      <c r="BQ14" s="1">
        <v>0.28083999999999998</v>
      </c>
      <c r="BR14" s="1">
        <v>0.28449000000000002</v>
      </c>
      <c r="BS14" s="1">
        <v>0.28215000000000001</v>
      </c>
      <c r="BT14" s="1">
        <v>0.28383000000000003</v>
      </c>
      <c r="BU14" s="1">
        <v>0.31240000000000001</v>
      </c>
      <c r="BW14" s="1">
        <v>0.29833999999999999</v>
      </c>
      <c r="CC14" s="1">
        <v>0.26368999999999998</v>
      </c>
      <c r="CD14" s="1">
        <v>0.26452999999999999</v>
      </c>
      <c r="CE14" s="1">
        <v>0.26574999999999999</v>
      </c>
      <c r="CF14" s="1">
        <v>0.27006999999999998</v>
      </c>
      <c r="CG14" s="1">
        <v>0.29626999999999998</v>
      </c>
      <c r="CH14" s="1">
        <v>0.46486</v>
      </c>
      <c r="CI14" s="1">
        <v>0.27855999999999997</v>
      </c>
      <c r="CL14" s="1">
        <v>0.49979000000000001</v>
      </c>
      <c r="CO14" s="1">
        <v>0.31635000000000002</v>
      </c>
      <c r="CP14" s="1">
        <v>0.31840000000000002</v>
      </c>
      <c r="CQ14" s="1">
        <v>0.32443</v>
      </c>
      <c r="CR14" s="1">
        <v>0.33313999999999999</v>
      </c>
      <c r="CS14" s="1">
        <v>0.35376000000000002</v>
      </c>
      <c r="CT14" s="1">
        <v>0.39298</v>
      </c>
      <c r="CU14" s="1">
        <v>0.34761999999999998</v>
      </c>
      <c r="CV14" s="1">
        <v>0.38813999999999999</v>
      </c>
      <c r="CW14" s="1">
        <v>0.46289999999999998</v>
      </c>
      <c r="CX14" s="1">
        <v>0.39568999999999999</v>
      </c>
      <c r="DA14" s="1">
        <v>0.29244999999999999</v>
      </c>
      <c r="DB14" s="1">
        <v>0.29704000000000003</v>
      </c>
      <c r="DC14" s="1">
        <v>0.30447999999999997</v>
      </c>
      <c r="DD14" s="1">
        <v>0.30986999999999998</v>
      </c>
      <c r="DE14" s="1">
        <v>0.33783000000000002</v>
      </c>
      <c r="DF14" s="1">
        <v>0.36602000000000001</v>
      </c>
      <c r="DG14" s="1">
        <v>0.32366</v>
      </c>
      <c r="DH14" s="1">
        <v>0.37808999999999998</v>
      </c>
      <c r="DI14" s="1">
        <v>0.45129000000000002</v>
      </c>
      <c r="DJ14" s="1">
        <v>0.38279000000000002</v>
      </c>
      <c r="DM14" s="1">
        <v>0.24614</v>
      </c>
      <c r="DN14" s="1">
        <v>0.24601999999999999</v>
      </c>
      <c r="DO14" s="1">
        <v>0.25757000000000002</v>
      </c>
      <c r="DP14" s="1">
        <v>0.26468000000000003</v>
      </c>
      <c r="DQ14" s="1">
        <v>0.32466</v>
      </c>
      <c r="DS14" s="1">
        <v>0.29514000000000001</v>
      </c>
      <c r="DY14" s="1">
        <v>0.22844</v>
      </c>
      <c r="DZ14" s="1">
        <v>0.23541999999999999</v>
      </c>
      <c r="EA14" s="1">
        <v>0.23998</v>
      </c>
      <c r="EB14" s="1">
        <v>0.25352999999999998</v>
      </c>
      <c r="EC14" s="1">
        <v>0.31280000000000002</v>
      </c>
      <c r="EE14" s="1">
        <v>0.27806999999999998</v>
      </c>
    </row>
    <row r="15" spans="1:140" ht="15.6" x14ac:dyDescent="0.3">
      <c r="T15" s="1"/>
      <c r="BE15" s="1"/>
    </row>
    <row r="16" spans="1:140" ht="15.6" x14ac:dyDescent="0.3">
      <c r="A16" s="2" t="s">
        <v>10</v>
      </c>
      <c r="T16" s="1"/>
      <c r="BE16" s="1"/>
    </row>
    <row r="17" spans="1:140" ht="15.6" x14ac:dyDescent="0.3">
      <c r="B17" s="3" t="s">
        <v>11</v>
      </c>
      <c r="C17" s="1">
        <v>0.77229999999999999</v>
      </c>
      <c r="D17" s="1">
        <v>0.81969999999999998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0.1469</v>
      </c>
      <c r="R17" s="1">
        <v>0.20899999999999999</v>
      </c>
      <c r="S17" s="1">
        <v>0.25490000000000002</v>
      </c>
      <c r="T17" s="1">
        <v>0.57130000000000003</v>
      </c>
      <c r="U17" s="1">
        <v>0.77</v>
      </c>
      <c r="V17" s="1">
        <v>0.52039999999999997</v>
      </c>
      <c r="W17" s="1">
        <v>0.38729999999999998</v>
      </c>
      <c r="X17" s="1">
        <v>0.3</v>
      </c>
      <c r="Y17" s="1">
        <v>0.16339999999999999</v>
      </c>
      <c r="Z17" s="1">
        <v>0.11210000000000001</v>
      </c>
      <c r="AA17" s="1">
        <v>0.2</v>
      </c>
      <c r="AB17" s="1">
        <v>0.1056</v>
      </c>
      <c r="AC17" s="1">
        <v>7.17E-2</v>
      </c>
      <c r="AD17" s="1">
        <v>0.1</v>
      </c>
      <c r="AG17" s="8">
        <v>0.77</v>
      </c>
      <c r="AH17" s="8">
        <v>0.52039999999999997</v>
      </c>
      <c r="AI17" s="8">
        <v>0.38729999999999998</v>
      </c>
      <c r="AJ17" s="8">
        <v>0.3</v>
      </c>
      <c r="AK17" s="8">
        <v>0.16339999999999999</v>
      </c>
      <c r="AM17" s="8">
        <v>0.2</v>
      </c>
      <c r="AS17" s="1">
        <v>0.77</v>
      </c>
      <c r="AT17" s="1">
        <v>0.52039999999999997</v>
      </c>
      <c r="AU17" s="1">
        <v>0.38729999999999998</v>
      </c>
      <c r="AV17" s="1">
        <v>0.3</v>
      </c>
      <c r="AW17" s="1">
        <v>0.16339999999999999</v>
      </c>
      <c r="AX17" s="1">
        <v>0.11210000000000001</v>
      </c>
      <c r="AY17" s="1">
        <v>0.2</v>
      </c>
      <c r="AZ17" s="1">
        <v>0.1056</v>
      </c>
      <c r="BA17" s="1">
        <v>7.17E-2</v>
      </c>
      <c r="BB17" s="1">
        <v>0.1</v>
      </c>
      <c r="BE17" s="1">
        <v>0.77</v>
      </c>
      <c r="BF17" s="1">
        <v>0.52039999999999997</v>
      </c>
      <c r="BG17" s="1">
        <v>0.38729999999999998</v>
      </c>
      <c r="BH17" s="1">
        <v>0.3</v>
      </c>
      <c r="BI17" s="1">
        <v>0.16339999999999999</v>
      </c>
      <c r="BJ17" s="1">
        <v>0.11210000000000001</v>
      </c>
      <c r="BK17" s="1">
        <v>0.2</v>
      </c>
      <c r="BL17" s="1">
        <v>0.1056</v>
      </c>
      <c r="BM17" s="1">
        <v>7.17E-2</v>
      </c>
      <c r="BN17" s="1">
        <v>0.1</v>
      </c>
      <c r="BQ17" s="1">
        <v>0.77</v>
      </c>
      <c r="BR17" s="1">
        <v>0.52039999999999997</v>
      </c>
      <c r="BS17" s="1">
        <v>0.38729999999999998</v>
      </c>
      <c r="BT17" s="1">
        <v>0.3</v>
      </c>
      <c r="BU17" s="1">
        <v>0.16339999999999999</v>
      </c>
      <c r="BW17" s="1">
        <v>0.2</v>
      </c>
      <c r="CC17" s="1">
        <v>0.77</v>
      </c>
      <c r="CD17" s="1">
        <v>0.52039999999999997</v>
      </c>
      <c r="CE17" s="1">
        <v>0.38729999999999998</v>
      </c>
      <c r="CF17" s="1">
        <v>0.3</v>
      </c>
      <c r="CG17" s="1">
        <v>0.16339999999999999</v>
      </c>
      <c r="CH17" s="1">
        <v>0.21529999999999999</v>
      </c>
      <c r="CI17" s="1">
        <v>0.2</v>
      </c>
      <c r="CL17" s="1">
        <v>0.3</v>
      </c>
      <c r="CO17" s="1">
        <v>0.77</v>
      </c>
      <c r="CP17" s="1">
        <v>0.52039999999999997</v>
      </c>
      <c r="CQ17" s="1">
        <v>0.38729999999999998</v>
      </c>
      <c r="CR17" s="1">
        <v>0.3</v>
      </c>
      <c r="CS17" s="1">
        <v>0.16339999999999999</v>
      </c>
      <c r="CT17" s="1">
        <v>0.11210000000000001</v>
      </c>
      <c r="CU17" s="1">
        <v>0.2</v>
      </c>
      <c r="CV17" s="1">
        <v>0.1056</v>
      </c>
      <c r="CW17" s="1">
        <v>7.17E-2</v>
      </c>
      <c r="CX17" s="1">
        <v>0.1</v>
      </c>
      <c r="DA17" s="1">
        <v>0.77</v>
      </c>
      <c r="DB17" s="1">
        <v>0.52039999999999997</v>
      </c>
      <c r="DC17" s="1">
        <v>0.38729999999999998</v>
      </c>
      <c r="DD17" s="1">
        <v>0.3</v>
      </c>
      <c r="DE17" s="1">
        <v>0.16339999999999999</v>
      </c>
      <c r="DF17" s="1">
        <v>0.11210000000000001</v>
      </c>
      <c r="DG17" s="1">
        <v>0.2</v>
      </c>
      <c r="DH17" s="1">
        <v>0.1056</v>
      </c>
      <c r="DI17" s="1">
        <v>7.17E-2</v>
      </c>
      <c r="DJ17" s="1">
        <v>0.1</v>
      </c>
      <c r="DM17" s="1">
        <v>0.77</v>
      </c>
      <c r="DN17" s="1">
        <v>0.52039999999999997</v>
      </c>
      <c r="DO17" s="1">
        <v>0.38729999999999998</v>
      </c>
      <c r="DP17" s="1">
        <v>0.3</v>
      </c>
      <c r="DQ17" s="1">
        <v>0.16339999999999999</v>
      </c>
      <c r="DS17" s="1">
        <v>0.2</v>
      </c>
      <c r="DY17" s="1">
        <v>0.77</v>
      </c>
      <c r="DZ17" s="1">
        <v>0.52039999999999997</v>
      </c>
      <c r="EA17" s="1">
        <v>0.38729999999999998</v>
      </c>
      <c r="EB17" s="1">
        <v>0.3</v>
      </c>
      <c r="EC17" s="1">
        <v>0.16339999999999999</v>
      </c>
      <c r="EE17" s="1">
        <v>0.2</v>
      </c>
    </row>
    <row r="18" spans="1:140" ht="15.6" x14ac:dyDescent="0.3">
      <c r="B18" s="3" t="s">
        <v>12</v>
      </c>
      <c r="C18" s="1">
        <v>6.6669999999999993E-2</v>
      </c>
      <c r="D18" s="1">
        <v>0.13333</v>
      </c>
      <c r="E18" s="1">
        <v>6.6669999999999993E-2</v>
      </c>
      <c r="F18" s="1">
        <v>6.6669999999999993E-2</v>
      </c>
      <c r="G18" s="1">
        <v>0.13333</v>
      </c>
      <c r="H18" s="1">
        <v>0.13333</v>
      </c>
      <c r="I18" s="1">
        <v>6.6669999999999993E-2</v>
      </c>
      <c r="J18" s="1">
        <v>6.6669999999999993E-2</v>
      </c>
      <c r="K18" s="1">
        <v>0.13333</v>
      </c>
      <c r="L18" s="1">
        <v>0.13333</v>
      </c>
      <c r="M18" s="1">
        <v>6.6669999999999993E-2</v>
      </c>
      <c r="N18" s="1">
        <v>6.6669999999999993E-2</v>
      </c>
      <c r="O18" s="1">
        <v>0.13333</v>
      </c>
      <c r="P18" s="1">
        <v>0.13333</v>
      </c>
      <c r="Q18" s="1">
        <v>6.6669999999999993E-2</v>
      </c>
      <c r="R18" s="1">
        <v>6.6669999999999993E-2</v>
      </c>
      <c r="S18" s="1">
        <v>0.13333</v>
      </c>
      <c r="T18" s="1">
        <v>0.13333</v>
      </c>
      <c r="U18" s="1">
        <v>6.6669999999999993E-2</v>
      </c>
      <c r="V18" s="1">
        <v>6.6669999999999993E-2</v>
      </c>
      <c r="W18" s="1">
        <v>6.6669999999999993E-2</v>
      </c>
      <c r="X18" s="1">
        <v>6.6669999999999993E-2</v>
      </c>
      <c r="Y18" s="1">
        <v>6.6669999999999993E-2</v>
      </c>
      <c r="Z18" s="1">
        <v>6.6669999999999993E-2</v>
      </c>
      <c r="AA18" s="1">
        <v>6.6669999999999993E-2</v>
      </c>
      <c r="AB18" s="1">
        <v>6.6669999999999993E-2</v>
      </c>
      <c r="AC18" s="1">
        <v>6.6669999999999993E-2</v>
      </c>
      <c r="AD18" s="1">
        <v>6.6669999999999993E-2</v>
      </c>
      <c r="AG18" s="8">
        <v>0.13333</v>
      </c>
      <c r="AH18" s="8">
        <v>0.13333</v>
      </c>
      <c r="AI18" s="8">
        <v>0.13333</v>
      </c>
      <c r="AJ18" s="8">
        <v>0.13333</v>
      </c>
      <c r="AK18" s="8">
        <v>0.13333</v>
      </c>
      <c r="AM18" s="8">
        <v>0.13333</v>
      </c>
      <c r="AS18" s="1">
        <v>6.6669999999999993E-2</v>
      </c>
      <c r="AT18" s="1">
        <v>6.6669999999999993E-2</v>
      </c>
      <c r="AU18" s="1">
        <v>6.6669999999999993E-2</v>
      </c>
      <c r="AV18" s="1">
        <v>6.6669999999999993E-2</v>
      </c>
      <c r="AW18" s="1">
        <v>6.6669999999999993E-2</v>
      </c>
      <c r="AX18" s="1">
        <v>6.6669999999999993E-2</v>
      </c>
      <c r="AY18" s="1">
        <v>6.6669999999999993E-2</v>
      </c>
      <c r="AZ18" s="1">
        <v>6.6669999999999993E-2</v>
      </c>
      <c r="BA18" s="1">
        <v>6.6669999999999993E-2</v>
      </c>
      <c r="BB18" s="1">
        <v>6.6669999999999993E-2</v>
      </c>
      <c r="BE18" s="1">
        <v>6.6669999999999993E-2</v>
      </c>
      <c r="BF18" s="1">
        <v>6.6669999999999993E-2</v>
      </c>
      <c r="BG18" s="1">
        <v>6.6669999999999993E-2</v>
      </c>
      <c r="BH18" s="1">
        <v>6.6669999999999993E-2</v>
      </c>
      <c r="BI18" s="1">
        <v>6.6669999999999993E-2</v>
      </c>
      <c r="BJ18" s="1">
        <v>6.6669999999999993E-2</v>
      </c>
      <c r="BK18" s="1">
        <v>6.6669999999999993E-2</v>
      </c>
      <c r="BL18" s="1">
        <v>6.6669999999999993E-2</v>
      </c>
      <c r="BM18" s="1">
        <v>6.6669999999999993E-2</v>
      </c>
      <c r="BN18" s="1">
        <v>6.6669999999999993E-2</v>
      </c>
      <c r="BQ18" s="1">
        <v>0.13333</v>
      </c>
      <c r="BR18" s="1">
        <v>0.13333</v>
      </c>
      <c r="BS18" s="1">
        <v>0.13333</v>
      </c>
      <c r="BT18" s="1">
        <v>0.13333</v>
      </c>
      <c r="BU18" s="1">
        <v>0.13333</v>
      </c>
      <c r="BW18" s="1">
        <v>0.13333</v>
      </c>
      <c r="CC18" s="1">
        <v>0.13333</v>
      </c>
      <c r="CD18" s="1">
        <v>0.13333</v>
      </c>
      <c r="CE18" s="1">
        <v>0.13333</v>
      </c>
      <c r="CF18" s="1">
        <v>0.13333</v>
      </c>
      <c r="CG18" s="1">
        <v>0.13333</v>
      </c>
      <c r="CH18" s="1">
        <v>0.11554</v>
      </c>
      <c r="CI18" s="1">
        <v>0.13333</v>
      </c>
      <c r="CL18" s="1">
        <v>0.10667</v>
      </c>
      <c r="CO18" s="1">
        <v>6.6669999999999993E-2</v>
      </c>
      <c r="CP18" s="1">
        <v>6.6669999999999993E-2</v>
      </c>
      <c r="CQ18" s="1">
        <v>6.6669999999999993E-2</v>
      </c>
      <c r="CR18" s="1">
        <v>6.6669999999999993E-2</v>
      </c>
      <c r="CS18" s="1">
        <v>6.6669999999999993E-2</v>
      </c>
      <c r="CT18" s="1">
        <v>6.6669999999999993E-2</v>
      </c>
      <c r="CU18" s="1">
        <v>6.6669999999999993E-2</v>
      </c>
      <c r="CV18" s="1">
        <v>6.6669999999999993E-2</v>
      </c>
      <c r="CW18" s="1">
        <v>6.6669999999999993E-2</v>
      </c>
      <c r="CX18" s="1">
        <v>6.6669999999999993E-2</v>
      </c>
      <c r="DA18" s="1">
        <v>6.6669999999999993E-2</v>
      </c>
      <c r="DB18" s="1">
        <v>6.6669999999999993E-2</v>
      </c>
      <c r="DC18" s="1">
        <v>6.6669999999999993E-2</v>
      </c>
      <c r="DD18" s="1">
        <v>6.6669999999999993E-2</v>
      </c>
      <c r="DE18" s="1">
        <v>6.6669999999999993E-2</v>
      </c>
      <c r="DF18" s="1">
        <v>6.6669999999999993E-2</v>
      </c>
      <c r="DG18" s="1">
        <v>6.6669999999999993E-2</v>
      </c>
      <c r="DH18" s="1">
        <v>6.6669999999999993E-2</v>
      </c>
      <c r="DI18" s="1">
        <v>6.6669999999999993E-2</v>
      </c>
      <c r="DJ18" s="1">
        <v>6.6669999999999993E-2</v>
      </c>
      <c r="DM18" s="1">
        <v>0.13333</v>
      </c>
      <c r="DN18" s="1">
        <v>0.13333</v>
      </c>
      <c r="DO18" s="1">
        <v>0.13333</v>
      </c>
      <c r="DP18" s="1">
        <v>0.13333</v>
      </c>
      <c r="DQ18" s="1">
        <v>0.13333</v>
      </c>
      <c r="DS18" s="1">
        <v>0.13333</v>
      </c>
      <c r="DY18" s="1">
        <v>0.13333</v>
      </c>
      <c r="DZ18" s="1">
        <v>0.13333</v>
      </c>
      <c r="EA18" s="1">
        <v>0.13333</v>
      </c>
      <c r="EB18" s="1">
        <v>0.13333</v>
      </c>
      <c r="EC18" s="1">
        <v>0.13333</v>
      </c>
      <c r="EE18" s="1">
        <v>0.13333</v>
      </c>
    </row>
    <row r="19" spans="1:140" ht="15.6" x14ac:dyDescent="0.3">
      <c r="B19" s="3" t="s">
        <v>13</v>
      </c>
      <c r="C19" s="1">
        <v>1.9609999999999999E-2</v>
      </c>
      <c r="D19" s="1">
        <v>3.5779999999999999E-2</v>
      </c>
      <c r="E19" s="1">
        <v>3.5310000000000001E-2</v>
      </c>
      <c r="F19" s="1">
        <v>2.7820000000000001E-2</v>
      </c>
      <c r="G19" s="1">
        <v>6.087E-2</v>
      </c>
      <c r="H19" s="1">
        <v>4.3380000000000002E-2</v>
      </c>
      <c r="I19" s="1">
        <v>3.7900000000000003E-2</v>
      </c>
      <c r="J19" s="1">
        <v>2.8469999999999999E-2</v>
      </c>
      <c r="K19" s="1">
        <v>6.8650000000000003E-2</v>
      </c>
      <c r="L19" s="1">
        <v>5.0430000000000003E-2</v>
      </c>
      <c r="M19" s="1">
        <v>4.7230000000000001E-2</v>
      </c>
      <c r="N19" s="1">
        <v>3.2870000000000003E-2</v>
      </c>
      <c r="O19" s="1">
        <v>8.4949999999999998E-2</v>
      </c>
      <c r="P19" s="1">
        <v>5.74E-2</v>
      </c>
      <c r="Q19" s="1">
        <v>2.6900000000000001E-3</v>
      </c>
      <c r="R19" s="1">
        <v>4.96E-3</v>
      </c>
      <c r="S19" s="1">
        <v>1.1809999999999999E-2</v>
      </c>
      <c r="T19" s="1">
        <v>1.9529999999999999E-2</v>
      </c>
      <c r="U19" s="1">
        <v>2.0389999999999998E-2</v>
      </c>
      <c r="V19" s="1">
        <v>1.865E-2</v>
      </c>
      <c r="W19" s="1">
        <v>1.511E-2</v>
      </c>
      <c r="X19" s="1">
        <v>1.184E-2</v>
      </c>
      <c r="Y19" s="1">
        <v>5.3400000000000001E-3</v>
      </c>
      <c r="Z19" s="1">
        <v>2.5500000000000002E-3</v>
      </c>
      <c r="AA19" s="1">
        <v>7.26E-3</v>
      </c>
      <c r="AB19" s="1">
        <v>2.1900000000000001E-3</v>
      </c>
      <c r="AC19" s="1">
        <v>2.3000000000000001E-4</v>
      </c>
      <c r="AD19" s="1">
        <v>1.8799999999999999E-3</v>
      </c>
      <c r="AG19" s="8">
        <v>3.5639999999999998E-2</v>
      </c>
      <c r="AH19" s="8">
        <v>3.0669999999999999E-2</v>
      </c>
      <c r="AI19" s="8">
        <v>2.3019999999999999E-2</v>
      </c>
      <c r="AJ19" s="8">
        <v>1.5980000000000001E-2</v>
      </c>
      <c r="AK19" s="8">
        <v>2.7100000000000002E-3</v>
      </c>
      <c r="AM19" s="8">
        <v>6.5399999999999998E-3</v>
      </c>
      <c r="AS19" s="1">
        <v>2.6239999999999999E-2</v>
      </c>
      <c r="AT19" s="1">
        <v>1.8540000000000001E-2</v>
      </c>
      <c r="AU19" s="1">
        <v>1.444E-2</v>
      </c>
      <c r="AV19" s="1">
        <v>1.166E-2</v>
      </c>
      <c r="AW19" s="1">
        <v>5.4099999999999999E-3</v>
      </c>
      <c r="AX19" s="1">
        <v>2.6199999999999999E-3</v>
      </c>
      <c r="AY19" s="1">
        <v>7.3099999999999997E-3</v>
      </c>
      <c r="AZ19" s="1">
        <v>2.2399999999999998E-3</v>
      </c>
      <c r="BA19" s="1">
        <v>3.1E-4</v>
      </c>
      <c r="BB19" s="1">
        <v>1.97E-3</v>
      </c>
      <c r="BE19" s="1">
        <v>2.3970000000000002E-2</v>
      </c>
      <c r="BF19" s="1">
        <v>1.975E-2</v>
      </c>
      <c r="BG19" s="1">
        <v>1.5049999999999999E-2</v>
      </c>
      <c r="BH19" s="1">
        <v>1.149E-2</v>
      </c>
      <c r="BI19" s="1">
        <v>5.1599999999999997E-3</v>
      </c>
      <c r="BJ19" s="1">
        <v>2.5300000000000001E-3</v>
      </c>
      <c r="BK19" s="1">
        <v>7.2399999999999999E-3</v>
      </c>
      <c r="BL19" s="1">
        <v>2.1800000000000001E-3</v>
      </c>
      <c r="BM19" s="1">
        <v>2.5000000000000001E-4</v>
      </c>
      <c r="BN19" s="1">
        <v>1.91E-3</v>
      </c>
      <c r="BQ19" s="1">
        <v>4.3060000000000001E-2</v>
      </c>
      <c r="BR19" s="1">
        <v>3.2349999999999997E-2</v>
      </c>
      <c r="BS19" s="1">
        <v>2.3050000000000001E-2</v>
      </c>
      <c r="BT19" s="1">
        <v>1.704E-2</v>
      </c>
      <c r="BU19" s="1">
        <v>3.1199999999999999E-3</v>
      </c>
      <c r="BW19" s="1">
        <v>6.1500000000000001E-3</v>
      </c>
      <c r="CC19" s="1">
        <v>3.533E-2</v>
      </c>
      <c r="CD19" s="1">
        <v>2.7629999999999998E-2</v>
      </c>
      <c r="CE19" s="1">
        <v>2.2339999999999999E-2</v>
      </c>
      <c r="CF19" s="1">
        <v>1.417E-2</v>
      </c>
      <c r="CG19" s="1">
        <v>2.7699999999999999E-3</v>
      </c>
      <c r="CH19" s="1">
        <v>3.4000000000000002E-4</v>
      </c>
      <c r="CI19" s="1">
        <v>6.43E-3</v>
      </c>
      <c r="CL19" s="1">
        <v>1.2899999999999999E-3</v>
      </c>
      <c r="CO19" s="1">
        <v>2.8289999999999999E-2</v>
      </c>
      <c r="CP19" s="1">
        <v>2.196E-2</v>
      </c>
      <c r="CQ19" s="1">
        <v>1.677E-2</v>
      </c>
      <c r="CR19" s="1">
        <v>1.3089999999999999E-2</v>
      </c>
      <c r="CS19" s="1">
        <v>5.6699999999999997E-3</v>
      </c>
      <c r="CT19" s="1">
        <v>2.7000000000000001E-3</v>
      </c>
      <c r="CU19" s="1">
        <v>7.7999999999999996E-3</v>
      </c>
      <c r="CV19" s="1">
        <v>2.3E-3</v>
      </c>
      <c r="CW19" s="1">
        <v>2.5000000000000001E-4</v>
      </c>
      <c r="CX19" s="1">
        <v>1.97E-3</v>
      </c>
      <c r="DA19" s="1">
        <v>2.4549999999999999E-2</v>
      </c>
      <c r="DB19" s="1">
        <v>2.0160000000000001E-2</v>
      </c>
      <c r="DC19" s="1">
        <v>1.5990000000000001E-2</v>
      </c>
      <c r="DD19" s="1">
        <v>1.2489999999999999E-2</v>
      </c>
      <c r="DE19" s="1">
        <v>5.5199999999999997E-3</v>
      </c>
      <c r="DF19" s="1">
        <v>2.64E-3</v>
      </c>
      <c r="DG19" s="1">
        <v>7.6E-3</v>
      </c>
      <c r="DH19" s="1">
        <v>2.2499999999999998E-3</v>
      </c>
      <c r="DI19" s="1">
        <v>2.5000000000000001E-4</v>
      </c>
      <c r="DJ19" s="1">
        <v>1.9300000000000001E-3</v>
      </c>
      <c r="DM19" s="1">
        <v>5.0709999999999998E-2</v>
      </c>
      <c r="DN19" s="1">
        <v>3.7220000000000003E-2</v>
      </c>
      <c r="DO19" s="1">
        <v>2.639E-2</v>
      </c>
      <c r="DP19" s="1">
        <v>1.788E-2</v>
      </c>
      <c r="DQ19" s="1">
        <v>2.9499999999999999E-3</v>
      </c>
      <c r="DS19" s="1">
        <v>7.1700000000000002E-3</v>
      </c>
      <c r="DY19" s="1">
        <v>4.283E-2</v>
      </c>
      <c r="DZ19" s="1">
        <v>3.3489999999999999E-2</v>
      </c>
      <c r="EA19" s="1">
        <v>2.461E-2</v>
      </c>
      <c r="EB19" s="1">
        <v>1.6879999999999999E-2</v>
      </c>
      <c r="EC19" s="1">
        <v>2.8E-3</v>
      </c>
      <c r="EE19" s="1">
        <v>6.8100000000000001E-3</v>
      </c>
    </row>
    <row r="20" spans="1:140" ht="15.6" x14ac:dyDescent="0.3">
      <c r="T20" s="1"/>
      <c r="BE20" s="1"/>
    </row>
    <row r="21" spans="1:140" ht="15.6" x14ac:dyDescent="0.3">
      <c r="A21" s="2" t="s">
        <v>14</v>
      </c>
      <c r="T21" s="1"/>
      <c r="BE21" s="1"/>
    </row>
    <row r="22" spans="1:140" ht="15.6" x14ac:dyDescent="0.3">
      <c r="B22" s="3" t="s">
        <v>15</v>
      </c>
      <c r="C22" s="1">
        <v>0.49667</v>
      </c>
      <c r="D22" s="1">
        <v>0.64332999999999996</v>
      </c>
      <c r="E22" s="1">
        <v>0.3</v>
      </c>
      <c r="F22" s="1">
        <v>0.38333</v>
      </c>
      <c r="G22" s="1">
        <v>0.53332999999999997</v>
      </c>
      <c r="H22" s="1">
        <v>0.7</v>
      </c>
      <c r="I22" s="1">
        <v>0.19667000000000001</v>
      </c>
      <c r="J22" s="1">
        <v>0.28666999999999998</v>
      </c>
      <c r="K22" s="1">
        <v>0.39</v>
      </c>
      <c r="L22" s="1">
        <v>0.53666999999999998</v>
      </c>
      <c r="M22" s="1">
        <v>0.1</v>
      </c>
      <c r="N22" s="1">
        <v>0.16667000000000001</v>
      </c>
      <c r="O22" s="1">
        <v>0.2</v>
      </c>
      <c r="P22" s="1">
        <v>0.33333000000000002</v>
      </c>
      <c r="Q22" s="1">
        <v>0.66666999999999998</v>
      </c>
      <c r="R22" s="1">
        <v>0.66666999999999998</v>
      </c>
      <c r="S22" s="1">
        <v>0.66666999999999998</v>
      </c>
      <c r="T22" s="1">
        <v>0.63332999999999995</v>
      </c>
      <c r="U22" s="1">
        <v>0.38</v>
      </c>
      <c r="V22" s="1">
        <v>0.41</v>
      </c>
      <c r="W22" s="1">
        <v>0.46333000000000002</v>
      </c>
      <c r="X22" s="1">
        <v>0.49332999999999999</v>
      </c>
      <c r="Y22" s="1">
        <v>0.65332999999999997</v>
      </c>
      <c r="Z22" s="1">
        <v>0.81333</v>
      </c>
      <c r="AA22" s="1">
        <v>0.58333000000000002</v>
      </c>
      <c r="AB22" s="1">
        <v>0.84</v>
      </c>
      <c r="AC22" s="1">
        <v>1</v>
      </c>
      <c r="AD22" s="1">
        <v>0.86333000000000004</v>
      </c>
      <c r="AG22" s="8">
        <v>0.65</v>
      </c>
      <c r="AH22" s="8">
        <v>0.68332999999999999</v>
      </c>
      <c r="AI22" s="8">
        <v>0.75666999999999995</v>
      </c>
      <c r="AJ22" s="8">
        <v>0.82</v>
      </c>
      <c r="AK22" s="8">
        <v>0.99666999999999994</v>
      </c>
      <c r="AM22" s="8">
        <v>0.94333</v>
      </c>
      <c r="AS22" s="1">
        <v>0.33333000000000002</v>
      </c>
      <c r="AT22" s="1">
        <v>0.33333000000000002</v>
      </c>
      <c r="AU22" s="1">
        <v>0.36667</v>
      </c>
      <c r="AV22" s="1">
        <v>0.46666999999999997</v>
      </c>
      <c r="AW22" s="1">
        <v>0.63332999999999995</v>
      </c>
      <c r="AX22" s="1">
        <v>0.76666999999999996</v>
      </c>
      <c r="AY22" s="1">
        <v>0.53332999999999997</v>
      </c>
      <c r="AZ22" s="1">
        <v>0.8</v>
      </c>
      <c r="BA22" s="1">
        <v>1</v>
      </c>
      <c r="BB22" s="1">
        <v>0.83333000000000002</v>
      </c>
      <c r="BE22" s="1">
        <v>0.4</v>
      </c>
      <c r="BF22" s="1">
        <v>0.43332999999999999</v>
      </c>
      <c r="BG22" s="1">
        <v>0.51666999999999996</v>
      </c>
      <c r="BH22" s="1">
        <v>0.56667000000000001</v>
      </c>
      <c r="BI22" s="1">
        <v>0.66666999999999998</v>
      </c>
      <c r="BJ22" s="1">
        <v>0.8</v>
      </c>
      <c r="BK22" s="1">
        <v>0.61667000000000005</v>
      </c>
      <c r="BL22" s="1">
        <v>0.81667000000000001</v>
      </c>
      <c r="BM22" s="1">
        <v>1</v>
      </c>
      <c r="BN22" s="1">
        <v>0.85</v>
      </c>
      <c r="BQ22" s="1">
        <v>0.66666999999999998</v>
      </c>
      <c r="BR22" s="1">
        <v>0.66666999999999998</v>
      </c>
      <c r="BS22" s="1">
        <v>0.6</v>
      </c>
      <c r="BT22" s="1">
        <v>0.8</v>
      </c>
      <c r="BU22" s="1">
        <v>1</v>
      </c>
      <c r="BW22" s="1">
        <v>1</v>
      </c>
      <c r="CC22" s="1">
        <v>0.76666999999999996</v>
      </c>
      <c r="CD22" s="1">
        <v>0.76666999999999996</v>
      </c>
      <c r="CE22" s="1">
        <v>0.83333000000000002</v>
      </c>
      <c r="CF22" s="1">
        <v>0.83333000000000002</v>
      </c>
      <c r="CG22" s="1">
        <v>1</v>
      </c>
      <c r="CH22" s="1">
        <v>1</v>
      </c>
      <c r="CI22" s="1">
        <v>0.93332999999999999</v>
      </c>
      <c r="CL22" s="1">
        <v>1</v>
      </c>
      <c r="CO22" s="1">
        <v>0.24667</v>
      </c>
      <c r="CP22" s="1">
        <v>0.28666999999999998</v>
      </c>
      <c r="CQ22" s="1">
        <v>0.34666999999999998</v>
      </c>
      <c r="CR22" s="1">
        <v>0.35332999999999998</v>
      </c>
      <c r="CS22" s="1">
        <v>0.56667000000000001</v>
      </c>
      <c r="CT22" s="1">
        <v>0.74333000000000005</v>
      </c>
      <c r="CU22" s="1">
        <v>0.50666999999999995</v>
      </c>
      <c r="CV22" s="1">
        <v>0.77</v>
      </c>
      <c r="CW22" s="1">
        <v>0.99333000000000005</v>
      </c>
      <c r="CX22" s="1">
        <v>0.79</v>
      </c>
      <c r="DA22" s="1">
        <v>0.30332999999999999</v>
      </c>
      <c r="DB22" s="1">
        <v>0.34666999999999998</v>
      </c>
      <c r="DC22" s="1">
        <v>0.41332999999999998</v>
      </c>
      <c r="DD22" s="1">
        <v>0.42666999999999999</v>
      </c>
      <c r="DE22" s="1">
        <v>0.61333000000000004</v>
      </c>
      <c r="DF22" s="1">
        <v>0.78</v>
      </c>
      <c r="DG22" s="1">
        <v>0.54332999999999998</v>
      </c>
      <c r="DH22" s="1">
        <v>0.8</v>
      </c>
      <c r="DI22" s="1">
        <v>1</v>
      </c>
      <c r="DJ22" s="1">
        <v>0.83333000000000002</v>
      </c>
      <c r="DM22" s="1">
        <v>0.46</v>
      </c>
      <c r="DN22" s="1">
        <v>0.53332999999999997</v>
      </c>
      <c r="DO22" s="1">
        <v>0.6</v>
      </c>
      <c r="DP22" s="1">
        <v>0.69333</v>
      </c>
      <c r="DQ22" s="1">
        <v>0.98</v>
      </c>
      <c r="DS22" s="1">
        <v>0.89</v>
      </c>
      <c r="DY22" s="1">
        <v>0.56667000000000001</v>
      </c>
      <c r="DZ22" s="1">
        <v>0.62333000000000005</v>
      </c>
      <c r="EA22" s="1">
        <v>0.7</v>
      </c>
      <c r="EB22" s="1">
        <v>0.76332999999999995</v>
      </c>
      <c r="EC22" s="1">
        <v>0.99333000000000005</v>
      </c>
      <c r="EE22" s="1">
        <v>0.92</v>
      </c>
    </row>
    <row r="23" spans="1:140" ht="15.6" x14ac:dyDescent="0.3">
      <c r="T23" s="1"/>
      <c r="BE23" s="1"/>
    </row>
    <row r="24" spans="1:140" ht="15.6" x14ac:dyDescent="0.3">
      <c r="A24" s="2" t="s">
        <v>16</v>
      </c>
      <c r="T24" s="1"/>
      <c r="BE24" s="1"/>
    </row>
    <row r="25" spans="1:140" ht="15.6" x14ac:dyDescent="0.3">
      <c r="B25" s="3" t="s">
        <v>17</v>
      </c>
      <c r="C25" s="1">
        <v>0.36079</v>
      </c>
      <c r="D25" s="1">
        <v>0.40161999999999998</v>
      </c>
      <c r="E25" s="1">
        <v>0.59628999999999999</v>
      </c>
      <c r="F25" s="1">
        <v>0.48386000000000001</v>
      </c>
      <c r="G25" s="1">
        <v>0.58980999999999995</v>
      </c>
      <c r="H25" s="1">
        <v>0.45862000000000003</v>
      </c>
      <c r="I25" s="1">
        <v>0.63512999999999997</v>
      </c>
      <c r="J25" s="1">
        <v>0.49362</v>
      </c>
      <c r="K25" s="1">
        <v>0.64815999999999996</v>
      </c>
      <c r="L25" s="1">
        <v>0.51149</v>
      </c>
      <c r="M25" s="1">
        <v>0.77515999999999996</v>
      </c>
      <c r="N25" s="1">
        <v>0.55967</v>
      </c>
      <c r="O25" s="1">
        <v>0.77042999999999995</v>
      </c>
      <c r="P25" s="1">
        <v>0.56379999999999997</v>
      </c>
      <c r="Q25" s="1">
        <v>0.10686</v>
      </c>
      <c r="R25" s="1">
        <v>0.14097000000000001</v>
      </c>
      <c r="S25" s="1">
        <v>0.22181000000000001</v>
      </c>
      <c r="T25" s="1">
        <v>0.27971000000000001</v>
      </c>
      <c r="U25" s="1">
        <v>0.37239</v>
      </c>
      <c r="V25" s="1">
        <v>0.3463</v>
      </c>
      <c r="W25" s="1">
        <v>0.29322999999999999</v>
      </c>
      <c r="X25" s="1">
        <v>0.24417</v>
      </c>
      <c r="Y25" s="1">
        <v>0.14674000000000001</v>
      </c>
      <c r="Z25" s="1">
        <v>0.1048</v>
      </c>
      <c r="AA25" s="1">
        <v>0.17555000000000001</v>
      </c>
      <c r="AB25" s="1">
        <v>9.9449999999999997E-2</v>
      </c>
      <c r="AC25" s="1">
        <v>7.009E-2</v>
      </c>
      <c r="AD25" s="1">
        <v>9.4729999999999995E-2</v>
      </c>
      <c r="AG25" s="8">
        <v>0.40056999999999998</v>
      </c>
      <c r="AH25" s="8">
        <v>0.36331999999999998</v>
      </c>
      <c r="AI25" s="8">
        <v>0.30595</v>
      </c>
      <c r="AJ25" s="8">
        <v>0.25308999999999998</v>
      </c>
      <c r="AK25" s="8">
        <v>0.15357999999999999</v>
      </c>
      <c r="AM25" s="8">
        <v>0.18232000000000001</v>
      </c>
      <c r="AS25" s="1">
        <v>0.46023999999999998</v>
      </c>
      <c r="AT25" s="1">
        <v>0.34472999999999998</v>
      </c>
      <c r="AU25" s="1">
        <v>0.28325</v>
      </c>
      <c r="AV25" s="1">
        <v>0.24143999999999999</v>
      </c>
      <c r="AW25" s="1">
        <v>0.14771999999999999</v>
      </c>
      <c r="AX25" s="1">
        <v>0.10592</v>
      </c>
      <c r="AY25" s="1">
        <v>0.17627000000000001</v>
      </c>
      <c r="AZ25" s="1">
        <v>0.10011</v>
      </c>
      <c r="BA25" s="1">
        <v>7.1169999999999997E-2</v>
      </c>
      <c r="BB25" s="1">
        <v>9.6079999999999999E-2</v>
      </c>
      <c r="BE25" s="1">
        <v>0.42621999999999999</v>
      </c>
      <c r="BF25" s="1">
        <v>0.36285000000000001</v>
      </c>
      <c r="BG25" s="1">
        <v>0.29242000000000001</v>
      </c>
      <c r="BH25" s="1">
        <v>0.23896000000000001</v>
      </c>
      <c r="BI25" s="1">
        <v>0.14398</v>
      </c>
      <c r="BJ25" s="1">
        <v>0.10453999999999999</v>
      </c>
      <c r="BK25" s="1">
        <v>0.17524999999999999</v>
      </c>
      <c r="BL25" s="1">
        <v>9.9210000000000007E-2</v>
      </c>
      <c r="BM25" s="1">
        <v>7.0309999999999997E-2</v>
      </c>
      <c r="BN25" s="1">
        <v>9.5269999999999994E-2</v>
      </c>
      <c r="BQ25" s="1">
        <v>0.45624999999999999</v>
      </c>
      <c r="BR25" s="1">
        <v>0.37591999999999998</v>
      </c>
      <c r="BS25" s="1">
        <v>0.30614000000000002</v>
      </c>
      <c r="BT25" s="1">
        <v>0.26105</v>
      </c>
      <c r="BU25" s="1">
        <v>0.15664</v>
      </c>
      <c r="BW25" s="1">
        <v>0.17938999999999999</v>
      </c>
      <c r="CC25" s="1">
        <v>0.39823999999999998</v>
      </c>
      <c r="CD25" s="1">
        <v>0.34049000000000001</v>
      </c>
      <c r="CE25" s="1">
        <v>0.30084</v>
      </c>
      <c r="CF25" s="1">
        <v>0.23956</v>
      </c>
      <c r="CG25" s="1">
        <v>0.15404999999999999</v>
      </c>
      <c r="CH25" s="1">
        <v>0.13134000000000001</v>
      </c>
      <c r="CI25" s="1">
        <v>0.18151</v>
      </c>
      <c r="CL25" s="1">
        <v>0.15490999999999999</v>
      </c>
      <c r="CO25" s="1">
        <v>0.49101</v>
      </c>
      <c r="CP25" s="1">
        <v>0.39606999999999998</v>
      </c>
      <c r="CQ25" s="1">
        <v>0.31822</v>
      </c>
      <c r="CR25" s="1">
        <v>0.26296999999999998</v>
      </c>
      <c r="CS25" s="1">
        <v>0.15162</v>
      </c>
      <c r="CT25" s="1">
        <v>0.10715</v>
      </c>
      <c r="CU25" s="1">
        <v>0.18361</v>
      </c>
      <c r="CV25" s="1">
        <v>0.10106999999999999</v>
      </c>
      <c r="CW25" s="1">
        <v>7.0389999999999994E-2</v>
      </c>
      <c r="CX25" s="1">
        <v>9.6159999999999995E-2</v>
      </c>
      <c r="DA25" s="1">
        <v>0.43480000000000002</v>
      </c>
      <c r="DB25" s="1">
        <v>0.36893999999999999</v>
      </c>
      <c r="DC25" s="1">
        <v>0.30647999999999997</v>
      </c>
      <c r="DD25" s="1">
        <v>0.25389</v>
      </c>
      <c r="DE25" s="1">
        <v>0.14946000000000001</v>
      </c>
      <c r="DF25" s="1">
        <v>0.10614</v>
      </c>
      <c r="DG25" s="1">
        <v>0.18057999999999999</v>
      </c>
      <c r="DH25" s="1">
        <v>0.10029</v>
      </c>
      <c r="DI25" s="1">
        <v>7.0319999999999994E-2</v>
      </c>
      <c r="DJ25" s="1">
        <v>9.5460000000000003E-2</v>
      </c>
      <c r="DM25" s="1">
        <v>0.51358999999999999</v>
      </c>
      <c r="DN25" s="1">
        <v>0.41239999999999999</v>
      </c>
      <c r="DO25" s="1">
        <v>0.33116000000000001</v>
      </c>
      <c r="DP25" s="1">
        <v>0.26734999999999998</v>
      </c>
      <c r="DQ25" s="1">
        <v>0.15540999999999999</v>
      </c>
      <c r="DS25" s="1">
        <v>0.18706</v>
      </c>
      <c r="DY25" s="1">
        <v>0.45454</v>
      </c>
      <c r="DZ25" s="1">
        <v>0.38444</v>
      </c>
      <c r="EA25" s="1">
        <v>0.31788</v>
      </c>
      <c r="EB25" s="1">
        <v>0.25984000000000002</v>
      </c>
      <c r="EC25" s="1">
        <v>0.15423000000000001</v>
      </c>
      <c r="EE25" s="1">
        <v>0.18432999999999999</v>
      </c>
    </row>
    <row r="26" spans="1:140" ht="15.6" x14ac:dyDescent="0.3">
      <c r="T26" s="1"/>
      <c r="BE26" s="1"/>
    </row>
    <row r="27" spans="1:140" ht="15.6" x14ac:dyDescent="0.3">
      <c r="A27" s="2" t="s">
        <v>27</v>
      </c>
      <c r="T27" s="1"/>
      <c r="BE27" s="1"/>
    </row>
    <row r="28" spans="1:140" ht="15.6" x14ac:dyDescent="0.3">
      <c r="B28" s="3" t="s">
        <v>28</v>
      </c>
      <c r="C28" s="1">
        <v>12.957789999999999</v>
      </c>
      <c r="D28" s="1">
        <v>22.938849999999999</v>
      </c>
      <c r="E28" s="1">
        <v>7.7835900000000002</v>
      </c>
      <c r="F28" s="1">
        <v>8.8080800000000004</v>
      </c>
      <c r="G28" s="1">
        <v>14.36783</v>
      </c>
      <c r="H28" s="1">
        <v>16.033740000000002</v>
      </c>
      <c r="I28" s="1">
        <v>11.554309999999999</v>
      </c>
      <c r="J28" s="1">
        <v>12.51027</v>
      </c>
      <c r="K28" s="1">
        <v>20.606819999999999</v>
      </c>
      <c r="L28" s="1">
        <v>22.147010000000002</v>
      </c>
      <c r="M28" s="1">
        <v>7.6664199999999996</v>
      </c>
      <c r="N28" s="1">
        <v>6.9988599999999996</v>
      </c>
      <c r="O28" s="1">
        <v>13.84445</v>
      </c>
      <c r="P28" s="1">
        <v>13.728999999999999</v>
      </c>
      <c r="Q28" s="1">
        <v>5.96753</v>
      </c>
      <c r="R28" s="1">
        <v>6.3250000000000002</v>
      </c>
      <c r="S28" s="1">
        <v>12.30813</v>
      </c>
      <c r="T28" s="1">
        <v>12.79185</v>
      </c>
      <c r="U28" s="1">
        <v>13.081860000000001</v>
      </c>
      <c r="V28" s="1">
        <v>12.87555</v>
      </c>
      <c r="W28" s="1">
        <v>12.371880000000001</v>
      </c>
      <c r="X28" s="1">
        <v>11.779109999999999</v>
      </c>
      <c r="Y28" s="1">
        <v>10.01249</v>
      </c>
      <c r="Z28" s="1">
        <v>8.7398399999999992</v>
      </c>
      <c r="AA28" s="1">
        <v>10.66469</v>
      </c>
      <c r="AB28" s="1">
        <v>8.4997600000000002</v>
      </c>
      <c r="AC28" s="1">
        <v>6.8109799999999998</v>
      </c>
      <c r="AD28" s="1">
        <v>8.3009000000000004</v>
      </c>
      <c r="AG28" s="8">
        <v>22.91686</v>
      </c>
      <c r="AH28" s="8">
        <v>22.306280000000001</v>
      </c>
      <c r="AI28" s="8">
        <v>21.051069999999999</v>
      </c>
      <c r="AJ28" s="8">
        <v>19.609369999999998</v>
      </c>
      <c r="AK28" s="8">
        <v>14.99136</v>
      </c>
      <c r="AM28" s="8">
        <v>16.7286</v>
      </c>
      <c r="AS28" s="1">
        <v>7.7552099999999999</v>
      </c>
      <c r="AT28" s="1">
        <v>7.5838400000000004</v>
      </c>
      <c r="AU28" s="1">
        <v>7.3749399999999996</v>
      </c>
      <c r="AV28" s="1">
        <v>7.2119299999999997</v>
      </c>
      <c r="AW28" s="1">
        <v>6.7936800000000002</v>
      </c>
      <c r="AX28" s="1">
        <v>6.3780799999999997</v>
      </c>
      <c r="AY28" s="1">
        <v>6.9482100000000004</v>
      </c>
      <c r="AZ28" s="1">
        <v>6.2884599999999997</v>
      </c>
      <c r="BA28" s="1">
        <v>5.4030800000000001</v>
      </c>
      <c r="BB28" s="1">
        <v>6.1935099999999998</v>
      </c>
      <c r="BE28" s="1">
        <v>8.6883999999999997</v>
      </c>
      <c r="BF28" s="1">
        <v>8.4899900000000006</v>
      </c>
      <c r="BG28" s="1">
        <v>8.2978100000000001</v>
      </c>
      <c r="BH28" s="1">
        <v>8.0714799999999993</v>
      </c>
      <c r="BI28" s="1">
        <v>7.5857099999999997</v>
      </c>
      <c r="BJ28" s="1">
        <v>7.2175099999999999</v>
      </c>
      <c r="BK28" s="1">
        <v>7.7633900000000002</v>
      </c>
      <c r="BL28" s="1">
        <v>7.1246200000000002</v>
      </c>
      <c r="BM28" s="1">
        <v>5.9371799999999997</v>
      </c>
      <c r="BN28" s="1">
        <v>7.0086500000000003</v>
      </c>
      <c r="BQ28" s="1">
        <v>13.93825</v>
      </c>
      <c r="BR28" s="1">
        <v>13.76859</v>
      </c>
      <c r="BS28" s="1">
        <v>13.67013</v>
      </c>
      <c r="BT28" s="1">
        <v>13.4657</v>
      </c>
      <c r="BU28" s="1">
        <v>11.86158</v>
      </c>
      <c r="BW28" s="1">
        <v>12.52322</v>
      </c>
      <c r="CC28" s="1">
        <v>15.918950000000001</v>
      </c>
      <c r="CD28" s="1">
        <v>15.58592</v>
      </c>
      <c r="CE28" s="1">
        <v>15.285780000000001</v>
      </c>
      <c r="CF28" s="1">
        <v>14.898020000000001</v>
      </c>
      <c r="CG28" s="1">
        <v>13.03844</v>
      </c>
      <c r="CH28" s="1">
        <v>9.7941500000000001</v>
      </c>
      <c r="CI28" s="1">
        <v>14.006819999999999</v>
      </c>
      <c r="CL28" s="1">
        <v>8.9617000000000004</v>
      </c>
      <c r="CO28" s="1">
        <v>11.214869999999999</v>
      </c>
      <c r="CP28" s="1">
        <v>10.819800000000001</v>
      </c>
      <c r="CQ28" s="1">
        <v>10.388949999999999</v>
      </c>
      <c r="CR28" s="1">
        <v>9.9407499999999995</v>
      </c>
      <c r="CS28" s="1">
        <v>8.4363399999999995</v>
      </c>
      <c r="CT28" s="1">
        <v>7.3686499999999997</v>
      </c>
      <c r="CU28" s="1">
        <v>8.9566800000000004</v>
      </c>
      <c r="CV28" s="1">
        <v>7.14161</v>
      </c>
      <c r="CW28" s="1">
        <v>5.7453900000000004</v>
      </c>
      <c r="CX28" s="1">
        <v>6.9577299999999997</v>
      </c>
      <c r="DA28" s="1">
        <v>12.394769999999999</v>
      </c>
      <c r="DB28" s="1">
        <v>12.036390000000001</v>
      </c>
      <c r="DC28" s="1">
        <v>11.5564</v>
      </c>
      <c r="DD28" s="1">
        <v>11.0291</v>
      </c>
      <c r="DE28" s="1">
        <v>9.3694100000000002</v>
      </c>
      <c r="DF28" s="1">
        <v>8.2163799999999991</v>
      </c>
      <c r="DG28" s="1">
        <v>10.01004</v>
      </c>
      <c r="DH28" s="1">
        <v>7.9616199999999999</v>
      </c>
      <c r="DI28" s="1">
        <v>6.4141399999999997</v>
      </c>
      <c r="DJ28" s="1">
        <v>7.77468</v>
      </c>
      <c r="DM28" s="1">
        <v>19.92944</v>
      </c>
      <c r="DN28" s="1">
        <v>18.901789999999998</v>
      </c>
      <c r="DO28" s="1">
        <v>17.76445</v>
      </c>
      <c r="DP28" s="1">
        <v>16.517769999999999</v>
      </c>
      <c r="DQ28" s="1">
        <v>12.644590000000001</v>
      </c>
      <c r="DS28" s="1">
        <v>14.065860000000001</v>
      </c>
      <c r="DY28" s="1">
        <v>21.71959</v>
      </c>
      <c r="DZ28" s="1">
        <v>20.849160000000001</v>
      </c>
      <c r="EA28" s="1">
        <v>19.654160000000001</v>
      </c>
      <c r="EB28" s="1">
        <v>18.294640000000001</v>
      </c>
      <c r="EC28" s="1">
        <v>14.008190000000001</v>
      </c>
      <c r="EE28" s="1">
        <v>15.591290000000001</v>
      </c>
    </row>
    <row r="29" spans="1:140" ht="15.6" x14ac:dyDescent="0.3">
      <c r="B29" s="3" t="s">
        <v>29</v>
      </c>
      <c r="C29" s="1">
        <v>13.60186</v>
      </c>
      <c r="D29" s="1">
        <v>23.527090000000001</v>
      </c>
      <c r="E29" s="1">
        <v>8.0953900000000001</v>
      </c>
      <c r="F29" s="1">
        <v>9.2119700000000009</v>
      </c>
      <c r="G29" s="1">
        <v>14.7821</v>
      </c>
      <c r="H29" s="1">
        <v>16.473769999999998</v>
      </c>
      <c r="I29" s="1">
        <v>11.95486</v>
      </c>
      <c r="J29" s="1">
        <v>13.05335</v>
      </c>
      <c r="K29" s="1">
        <v>21.045559999999998</v>
      </c>
      <c r="L29" s="1">
        <v>22.69378</v>
      </c>
      <c r="M29" s="1">
        <v>7.9287700000000001</v>
      </c>
      <c r="N29" s="1">
        <v>7.3308299999999997</v>
      </c>
      <c r="O29" s="1">
        <v>14.131729999999999</v>
      </c>
      <c r="P29" s="1">
        <v>14.11619</v>
      </c>
      <c r="Q29" s="1">
        <v>6.18872</v>
      </c>
      <c r="R29" s="1">
        <v>6.5831499999999998</v>
      </c>
      <c r="S29" s="1">
        <v>12.538880000000001</v>
      </c>
      <c r="T29" s="1">
        <v>13.10905</v>
      </c>
      <c r="U29" s="1">
        <v>13.718999999999999</v>
      </c>
      <c r="V29" s="1">
        <v>13.50942</v>
      </c>
      <c r="W29" s="1">
        <v>12.98002</v>
      </c>
      <c r="X29" s="1">
        <v>12.36304</v>
      </c>
      <c r="Y29" s="1">
        <v>10.54593</v>
      </c>
      <c r="Z29" s="1">
        <v>9.1920900000000003</v>
      </c>
      <c r="AA29" s="1">
        <v>11.20007</v>
      </c>
      <c r="AB29" s="1">
        <v>8.9172499999999992</v>
      </c>
      <c r="AC29" s="1">
        <v>7.0707700000000004</v>
      </c>
      <c r="AD29" s="1">
        <v>8.6958199999999994</v>
      </c>
      <c r="AG29" s="8">
        <v>23.52122</v>
      </c>
      <c r="AH29" s="8">
        <v>22.881229999999999</v>
      </c>
      <c r="AI29" s="8">
        <v>21.60858</v>
      </c>
      <c r="AJ29" s="8">
        <v>20.059640000000002</v>
      </c>
      <c r="AK29" s="8">
        <v>15.31025</v>
      </c>
      <c r="AM29" s="8">
        <v>17.124359999999999</v>
      </c>
      <c r="AS29" s="1">
        <v>8.0237099999999995</v>
      </c>
      <c r="AT29" s="1">
        <v>7.8811999999999998</v>
      </c>
      <c r="AU29" s="1">
        <v>7.65564</v>
      </c>
      <c r="AV29" s="1">
        <v>7.5145799999999996</v>
      </c>
      <c r="AW29" s="1">
        <v>7.1008599999999999</v>
      </c>
      <c r="AX29" s="1">
        <v>6.6669600000000004</v>
      </c>
      <c r="AY29" s="1">
        <v>7.2317499999999999</v>
      </c>
      <c r="AZ29" s="1">
        <v>6.5433700000000004</v>
      </c>
      <c r="BA29" s="1">
        <v>5.4681800000000003</v>
      </c>
      <c r="BB29" s="1">
        <v>6.4949700000000004</v>
      </c>
      <c r="BE29" s="1">
        <v>9.1043900000000004</v>
      </c>
      <c r="BF29" s="1">
        <v>8.9331099999999992</v>
      </c>
      <c r="BG29" s="1">
        <v>8.71814</v>
      </c>
      <c r="BH29" s="1">
        <v>8.4998100000000001</v>
      </c>
      <c r="BI29" s="1">
        <v>8.0166900000000005</v>
      </c>
      <c r="BJ29" s="1">
        <v>7.5983299999999998</v>
      </c>
      <c r="BK29" s="1">
        <v>8.1810799999999997</v>
      </c>
      <c r="BL29" s="1">
        <v>7.4985799999999996</v>
      </c>
      <c r="BM29" s="1">
        <v>6.1472600000000002</v>
      </c>
      <c r="BN29" s="1">
        <v>7.38992</v>
      </c>
      <c r="BQ29" s="1">
        <v>14.271409999999999</v>
      </c>
      <c r="BR29" s="1">
        <v>14.095230000000001</v>
      </c>
      <c r="BS29" s="1">
        <v>13.99785</v>
      </c>
      <c r="BT29" s="1">
        <v>13.776059999999999</v>
      </c>
      <c r="BU29" s="1">
        <v>12.088480000000001</v>
      </c>
      <c r="BW29" s="1">
        <v>12.819319999999999</v>
      </c>
      <c r="CC29" s="1">
        <v>16.354050000000001</v>
      </c>
      <c r="CD29" s="1">
        <v>16.054079999999999</v>
      </c>
      <c r="CE29" s="1">
        <v>15.73462</v>
      </c>
      <c r="CF29" s="1">
        <v>15.337820000000001</v>
      </c>
      <c r="CG29" s="1">
        <v>13.39898</v>
      </c>
      <c r="CH29" s="1">
        <v>9.7571100000000008</v>
      </c>
      <c r="CI29" s="1">
        <v>14.44641</v>
      </c>
      <c r="CL29" s="1">
        <v>8.9217300000000002</v>
      </c>
      <c r="CO29" s="1">
        <v>11.63148</v>
      </c>
      <c r="CP29" s="1">
        <v>11.227309999999999</v>
      </c>
      <c r="CQ29" s="1">
        <v>10.80711</v>
      </c>
      <c r="CR29" s="1">
        <v>10.287369999999999</v>
      </c>
      <c r="CS29" s="1">
        <v>8.7641299999999998</v>
      </c>
      <c r="CT29" s="1">
        <v>7.6399100000000004</v>
      </c>
      <c r="CU29" s="1">
        <v>9.3224800000000005</v>
      </c>
      <c r="CV29" s="1">
        <v>7.3891600000000004</v>
      </c>
      <c r="CW29" s="1">
        <v>5.8526800000000003</v>
      </c>
      <c r="CX29" s="1">
        <v>7.2194799999999999</v>
      </c>
      <c r="DA29" s="1">
        <v>12.957409999999999</v>
      </c>
      <c r="DB29" s="1">
        <v>12.59995</v>
      </c>
      <c r="DC29" s="1">
        <v>12.1065</v>
      </c>
      <c r="DD29" s="1">
        <v>11.5619</v>
      </c>
      <c r="DE29" s="1">
        <v>9.8279099999999993</v>
      </c>
      <c r="DF29" s="1">
        <v>8.6214200000000005</v>
      </c>
      <c r="DG29" s="1">
        <v>10.48556</v>
      </c>
      <c r="DH29" s="1">
        <v>8.3222900000000006</v>
      </c>
      <c r="DI29" s="1">
        <v>6.6575100000000003</v>
      </c>
      <c r="DJ29" s="1">
        <v>8.1306200000000004</v>
      </c>
      <c r="DM29" s="1">
        <v>20.318529999999999</v>
      </c>
      <c r="DN29" s="1">
        <v>19.315200000000001</v>
      </c>
      <c r="DO29" s="1">
        <v>18.156949999999998</v>
      </c>
      <c r="DP29" s="1">
        <v>16.845120000000001</v>
      </c>
      <c r="DQ29" s="1">
        <v>12.84479</v>
      </c>
      <c r="DS29" s="1">
        <v>14.36797</v>
      </c>
      <c r="DY29" s="1">
        <v>22.275780000000001</v>
      </c>
      <c r="DZ29" s="1">
        <v>21.362200000000001</v>
      </c>
      <c r="EA29" s="1">
        <v>20.145130000000002</v>
      </c>
      <c r="EB29" s="1">
        <v>18.77075</v>
      </c>
      <c r="EC29" s="1">
        <v>14.31732</v>
      </c>
      <c r="EE29" s="1">
        <v>15.969860000000001</v>
      </c>
    </row>
    <row r="30" spans="1:140" ht="15.6" x14ac:dyDescent="0.3">
      <c r="A30" s="1"/>
      <c r="B30" s="1"/>
      <c r="T30" s="1"/>
      <c r="BE30" s="1"/>
    </row>
    <row r="31" spans="1:140" ht="15.6" x14ac:dyDescent="0.3">
      <c r="A31" s="2" t="s">
        <v>21</v>
      </c>
      <c r="T31" s="1"/>
      <c r="BE31" s="1"/>
    </row>
    <row r="32" spans="1:140" ht="15.6" x14ac:dyDescent="0.3">
      <c r="B32" s="13" t="s">
        <v>22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0.77</v>
      </c>
      <c r="V32" s="1">
        <v>0.77</v>
      </c>
      <c r="W32" s="1">
        <v>0.77</v>
      </c>
      <c r="X32" s="1">
        <v>0.3</v>
      </c>
      <c r="Y32" s="1">
        <v>0.3</v>
      </c>
      <c r="Z32" s="1">
        <v>0.3</v>
      </c>
      <c r="AA32" s="1">
        <v>0.2</v>
      </c>
      <c r="AB32" s="1">
        <v>0.2</v>
      </c>
      <c r="AC32" s="1">
        <v>0.2</v>
      </c>
      <c r="AD32" s="1">
        <v>0.1</v>
      </c>
      <c r="AE32" s="1">
        <v>0.1</v>
      </c>
      <c r="AF32" s="1">
        <v>0.1</v>
      </c>
      <c r="AG32" s="8">
        <v>0.77</v>
      </c>
      <c r="AH32" s="8">
        <v>0.77</v>
      </c>
      <c r="AI32" s="8">
        <v>0.77</v>
      </c>
      <c r="AJ32" s="8">
        <v>0.3</v>
      </c>
      <c r="AK32" s="8">
        <v>0.3</v>
      </c>
      <c r="AL32" s="8">
        <v>0.3</v>
      </c>
      <c r="AM32" s="8">
        <v>0.2</v>
      </c>
      <c r="AN32" s="8">
        <v>0.2</v>
      </c>
      <c r="AO32" s="8">
        <v>0.2</v>
      </c>
      <c r="AP32" s="8">
        <v>0.1</v>
      </c>
      <c r="AQ32" s="8">
        <v>0.1</v>
      </c>
      <c r="AR32" s="8">
        <v>0.1</v>
      </c>
      <c r="AS32" s="1">
        <v>0.77</v>
      </c>
      <c r="AT32" s="1">
        <v>0.77</v>
      </c>
      <c r="AU32" s="1">
        <v>0.77</v>
      </c>
      <c r="AV32" s="1">
        <v>0.3</v>
      </c>
      <c r="AW32" s="1">
        <v>0.3</v>
      </c>
      <c r="AX32" s="1">
        <v>0.3</v>
      </c>
      <c r="AY32" s="1">
        <v>0.2</v>
      </c>
      <c r="AZ32" s="1">
        <v>0.2</v>
      </c>
      <c r="BA32" s="1">
        <v>0.2</v>
      </c>
      <c r="BB32" s="1">
        <v>0.1</v>
      </c>
      <c r="BC32" s="1">
        <v>0.1</v>
      </c>
      <c r="BD32" s="1">
        <v>0.1</v>
      </c>
      <c r="BE32" s="1">
        <v>0.77</v>
      </c>
      <c r="BF32" s="1">
        <v>0.77</v>
      </c>
      <c r="BG32" s="1">
        <v>0.77</v>
      </c>
      <c r="BH32" s="1">
        <v>0.3</v>
      </c>
      <c r="BI32" s="1">
        <v>0.3</v>
      </c>
      <c r="BJ32" s="1">
        <v>0.3</v>
      </c>
      <c r="BK32" s="1">
        <v>0.2</v>
      </c>
      <c r="BL32" s="1">
        <v>0.2</v>
      </c>
      <c r="BM32" s="1">
        <v>0.2</v>
      </c>
      <c r="BN32" s="1">
        <v>0.1</v>
      </c>
      <c r="BO32" s="1">
        <v>0.1</v>
      </c>
      <c r="BP32" s="1">
        <v>0.1</v>
      </c>
      <c r="BQ32" s="1">
        <v>0.77</v>
      </c>
      <c r="BR32" s="1">
        <v>0.77</v>
      </c>
      <c r="BS32" s="1">
        <v>0.77</v>
      </c>
      <c r="BT32" s="1">
        <v>0.3</v>
      </c>
      <c r="BU32" s="1">
        <v>0.3</v>
      </c>
      <c r="BV32" s="1">
        <v>0.3</v>
      </c>
      <c r="BW32" s="1">
        <v>0.2</v>
      </c>
      <c r="BX32" s="1">
        <v>0.2</v>
      </c>
      <c r="BY32" s="1">
        <v>0.2</v>
      </c>
      <c r="BZ32" s="1">
        <v>0.1</v>
      </c>
      <c r="CA32" s="1">
        <v>0.1</v>
      </c>
      <c r="CB32" s="1">
        <v>0.1</v>
      </c>
      <c r="CC32" s="1">
        <v>0.77</v>
      </c>
      <c r="CD32" s="1">
        <v>0.77</v>
      </c>
      <c r="CE32" s="1">
        <v>0.77</v>
      </c>
      <c r="CF32" s="1">
        <v>0.3</v>
      </c>
      <c r="CG32" s="1">
        <v>0.3</v>
      </c>
      <c r="CH32" s="1">
        <v>0.3</v>
      </c>
      <c r="CI32" s="1">
        <v>0.2</v>
      </c>
      <c r="CJ32" s="1">
        <v>0.2</v>
      </c>
      <c r="CK32" s="1">
        <v>0.2</v>
      </c>
      <c r="CL32" s="1">
        <v>0.1</v>
      </c>
      <c r="CM32" s="1">
        <v>0.1</v>
      </c>
      <c r="CN32" s="1">
        <v>0.1</v>
      </c>
      <c r="CO32" s="1">
        <v>0.77</v>
      </c>
      <c r="CP32" s="1">
        <v>0.77</v>
      </c>
      <c r="CQ32" s="1">
        <v>0.77</v>
      </c>
      <c r="CR32" s="1">
        <v>0.3</v>
      </c>
      <c r="CS32" s="1">
        <v>0.3</v>
      </c>
      <c r="CT32" s="1">
        <v>0.3</v>
      </c>
      <c r="CU32" s="1">
        <v>0.2</v>
      </c>
      <c r="CV32" s="1">
        <v>0.2</v>
      </c>
      <c r="CW32" s="1">
        <v>0.2</v>
      </c>
      <c r="CX32" s="1">
        <v>0.1</v>
      </c>
      <c r="CY32" s="1">
        <v>0.1</v>
      </c>
      <c r="CZ32" s="1">
        <v>0.1</v>
      </c>
      <c r="DA32" s="1">
        <v>0.77</v>
      </c>
      <c r="DB32" s="1">
        <v>0.77</v>
      </c>
      <c r="DC32" s="1">
        <v>0.77</v>
      </c>
      <c r="DD32" s="1">
        <v>0.3</v>
      </c>
      <c r="DE32" s="1">
        <v>0.3</v>
      </c>
      <c r="DF32" s="1">
        <v>0.3</v>
      </c>
      <c r="DG32" s="1">
        <v>0.2</v>
      </c>
      <c r="DH32" s="1">
        <v>0.2</v>
      </c>
      <c r="DI32" s="1">
        <v>0.2</v>
      </c>
      <c r="DJ32" s="1">
        <v>0.1</v>
      </c>
      <c r="DK32" s="1">
        <v>0.1</v>
      </c>
      <c r="DL32" s="1">
        <v>0.1</v>
      </c>
      <c r="DM32" s="1">
        <v>0.77</v>
      </c>
      <c r="DN32" s="1">
        <v>0.77</v>
      </c>
      <c r="DO32" s="1">
        <v>0.77</v>
      </c>
      <c r="DP32" s="1">
        <v>0.3</v>
      </c>
      <c r="DQ32" s="1">
        <v>0.3</v>
      </c>
      <c r="DR32" s="8">
        <v>0.3</v>
      </c>
      <c r="DS32" s="1">
        <v>0.2</v>
      </c>
      <c r="DT32" s="1">
        <v>0.2</v>
      </c>
      <c r="DU32" s="1">
        <v>0.2</v>
      </c>
      <c r="DV32" s="1">
        <v>0.1</v>
      </c>
      <c r="DW32" s="1">
        <v>0.1</v>
      </c>
      <c r="DX32" s="1">
        <v>0.1</v>
      </c>
      <c r="DY32" s="1">
        <v>0.77</v>
      </c>
      <c r="DZ32" s="1">
        <v>0.77</v>
      </c>
      <c r="EA32" s="1">
        <v>0.77</v>
      </c>
      <c r="EB32" s="1">
        <v>0.3</v>
      </c>
      <c r="EC32" s="1">
        <v>0.3</v>
      </c>
      <c r="ED32" s="8">
        <v>0.3</v>
      </c>
      <c r="EE32" s="1">
        <v>0.2</v>
      </c>
      <c r="EF32" s="1">
        <v>0.2</v>
      </c>
      <c r="EG32" s="1">
        <v>0.2</v>
      </c>
      <c r="EH32" s="1">
        <v>0.1</v>
      </c>
      <c r="EI32" s="1">
        <v>0.1</v>
      </c>
      <c r="EJ32" s="1">
        <v>0.1</v>
      </c>
    </row>
    <row r="33" spans="1:140" ht="15.6" x14ac:dyDescent="0.3">
      <c r="B33" s="3" t="s">
        <v>23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2</v>
      </c>
      <c r="W33" s="1">
        <v>3</v>
      </c>
      <c r="X33" s="1">
        <v>1</v>
      </c>
      <c r="Y33" s="1">
        <v>2</v>
      </c>
      <c r="Z33" s="1">
        <v>3</v>
      </c>
      <c r="AA33" s="1">
        <v>1</v>
      </c>
      <c r="AB33" s="1">
        <v>2</v>
      </c>
      <c r="AC33" s="1">
        <v>3</v>
      </c>
      <c r="AD33" s="1">
        <v>1</v>
      </c>
      <c r="AE33" s="1">
        <v>2</v>
      </c>
      <c r="AF33" s="1">
        <v>3</v>
      </c>
      <c r="AG33" s="8">
        <v>1</v>
      </c>
      <c r="AH33" s="8">
        <v>2</v>
      </c>
      <c r="AI33" s="8">
        <v>3</v>
      </c>
      <c r="AJ33" s="8">
        <v>1</v>
      </c>
      <c r="AK33" s="8">
        <v>2</v>
      </c>
      <c r="AL33" s="8">
        <v>3</v>
      </c>
      <c r="AM33" s="8">
        <v>1</v>
      </c>
      <c r="AN33" s="8">
        <v>2</v>
      </c>
      <c r="AO33" s="8">
        <v>3</v>
      </c>
      <c r="AP33" s="8">
        <v>1</v>
      </c>
      <c r="AQ33" s="8">
        <v>2</v>
      </c>
      <c r="AR33" s="8">
        <v>3</v>
      </c>
      <c r="AS33" s="1">
        <v>1</v>
      </c>
      <c r="AT33" s="1">
        <v>2</v>
      </c>
      <c r="AU33" s="1">
        <v>3</v>
      </c>
      <c r="AV33" s="1">
        <v>1</v>
      </c>
      <c r="AW33" s="1">
        <v>2</v>
      </c>
      <c r="AX33" s="1">
        <v>3</v>
      </c>
      <c r="AY33" s="1">
        <v>1</v>
      </c>
      <c r="AZ33" s="1">
        <v>2</v>
      </c>
      <c r="BA33" s="1">
        <v>3</v>
      </c>
      <c r="BB33" s="1">
        <v>1</v>
      </c>
      <c r="BC33" s="1">
        <v>2</v>
      </c>
      <c r="BD33" s="1">
        <v>3</v>
      </c>
      <c r="BE33" s="1">
        <v>1</v>
      </c>
      <c r="BF33" s="1">
        <v>2</v>
      </c>
      <c r="BG33" s="1">
        <v>3</v>
      </c>
      <c r="BH33" s="1">
        <v>1</v>
      </c>
      <c r="BI33" s="1">
        <v>2</v>
      </c>
      <c r="BJ33" s="1">
        <v>3</v>
      </c>
      <c r="BK33" s="1">
        <v>1</v>
      </c>
      <c r="BL33" s="1">
        <v>2</v>
      </c>
      <c r="BM33" s="1">
        <v>3</v>
      </c>
      <c r="BN33" s="1">
        <v>1</v>
      </c>
      <c r="BO33" s="1">
        <v>2</v>
      </c>
      <c r="BP33" s="1">
        <v>3</v>
      </c>
      <c r="BQ33" s="1">
        <v>1</v>
      </c>
      <c r="BR33" s="1">
        <v>2</v>
      </c>
      <c r="BS33" s="1">
        <v>3</v>
      </c>
      <c r="BT33" s="1">
        <v>1</v>
      </c>
      <c r="BU33" s="1">
        <v>2</v>
      </c>
      <c r="BV33" s="1">
        <v>3</v>
      </c>
      <c r="BW33" s="1">
        <v>1</v>
      </c>
      <c r="BX33" s="1">
        <v>2</v>
      </c>
      <c r="BY33" s="1">
        <v>3</v>
      </c>
      <c r="BZ33" s="1">
        <v>1</v>
      </c>
      <c r="CA33" s="1">
        <v>2</v>
      </c>
      <c r="CB33" s="1">
        <v>3</v>
      </c>
      <c r="CC33" s="1">
        <v>1</v>
      </c>
      <c r="CD33" s="1">
        <v>2</v>
      </c>
      <c r="CE33" s="1">
        <v>3</v>
      </c>
      <c r="CF33" s="1">
        <v>1</v>
      </c>
      <c r="CG33" s="1">
        <v>2</v>
      </c>
      <c r="CH33" s="1">
        <v>3</v>
      </c>
      <c r="CI33" s="1">
        <v>1</v>
      </c>
      <c r="CJ33" s="1">
        <v>2</v>
      </c>
      <c r="CK33" s="1">
        <v>3</v>
      </c>
      <c r="CL33" s="1">
        <v>1</v>
      </c>
      <c r="CM33" s="1">
        <v>2</v>
      </c>
      <c r="CN33" s="1">
        <v>3</v>
      </c>
      <c r="CO33" s="1">
        <v>1</v>
      </c>
      <c r="CP33" s="1">
        <v>2</v>
      </c>
      <c r="CQ33" s="1">
        <v>3</v>
      </c>
      <c r="CR33" s="1">
        <v>1</v>
      </c>
      <c r="CS33" s="1">
        <v>2</v>
      </c>
      <c r="CT33" s="1">
        <v>3</v>
      </c>
      <c r="CU33" s="1">
        <v>1</v>
      </c>
      <c r="CV33" s="1">
        <v>2</v>
      </c>
      <c r="CW33" s="1">
        <v>3</v>
      </c>
      <c r="CX33" s="1">
        <v>1</v>
      </c>
      <c r="CY33" s="1">
        <v>2</v>
      </c>
      <c r="CZ33" s="1">
        <v>3</v>
      </c>
      <c r="DA33" s="1">
        <v>1</v>
      </c>
      <c r="DB33" s="1">
        <v>2</v>
      </c>
      <c r="DC33" s="1">
        <v>3</v>
      </c>
      <c r="DD33" s="1">
        <v>1</v>
      </c>
      <c r="DE33" s="1">
        <v>2</v>
      </c>
      <c r="DF33" s="1">
        <v>3</v>
      </c>
      <c r="DG33" s="1">
        <v>1</v>
      </c>
      <c r="DH33" s="1">
        <v>2</v>
      </c>
      <c r="DI33" s="1">
        <v>3</v>
      </c>
      <c r="DJ33" s="1">
        <v>1</v>
      </c>
      <c r="DK33" s="1">
        <v>2</v>
      </c>
      <c r="DL33" s="1">
        <v>3</v>
      </c>
      <c r="DM33" s="1">
        <v>1</v>
      </c>
      <c r="DN33" s="1">
        <v>2</v>
      </c>
      <c r="DO33" s="1">
        <v>3</v>
      </c>
      <c r="DP33" s="1">
        <v>1</v>
      </c>
      <c r="DQ33" s="1">
        <v>2</v>
      </c>
      <c r="DR33" s="8">
        <v>3</v>
      </c>
      <c r="DS33" s="1">
        <v>1</v>
      </c>
      <c r="DT33" s="1">
        <v>2</v>
      </c>
      <c r="DU33" s="1">
        <v>3</v>
      </c>
      <c r="DV33" s="1">
        <v>1</v>
      </c>
      <c r="DW33" s="1">
        <v>2</v>
      </c>
      <c r="DX33" s="1">
        <v>3</v>
      </c>
      <c r="DY33" s="1">
        <v>1</v>
      </c>
      <c r="DZ33" s="1">
        <v>2</v>
      </c>
      <c r="EA33" s="1">
        <v>3</v>
      </c>
      <c r="EB33" s="1">
        <v>1</v>
      </c>
      <c r="EC33" s="1">
        <v>2</v>
      </c>
      <c r="ED33" s="8">
        <v>3</v>
      </c>
      <c r="EE33" s="1">
        <v>1</v>
      </c>
      <c r="EF33" s="1">
        <v>2</v>
      </c>
      <c r="EG33" s="1">
        <v>3</v>
      </c>
      <c r="EH33" s="1">
        <v>1</v>
      </c>
      <c r="EI33" s="1">
        <v>2</v>
      </c>
      <c r="EJ33" s="1">
        <v>3</v>
      </c>
    </row>
    <row r="34" spans="1:140" ht="15.6" x14ac:dyDescent="0.3">
      <c r="A34" s="1"/>
      <c r="B34" s="3" t="s">
        <v>24</v>
      </c>
      <c r="C34" s="1">
        <v>0.50244</v>
      </c>
      <c r="D34" s="1">
        <v>0.53900999999999999</v>
      </c>
      <c r="E34" s="1">
        <v>0.83333000000000002</v>
      </c>
      <c r="F34" s="1">
        <v>0.61441000000000001</v>
      </c>
      <c r="G34" s="1">
        <v>0.69230999999999998</v>
      </c>
      <c r="H34" s="1">
        <v>0.57916999999999996</v>
      </c>
      <c r="I34" s="1">
        <v>0.68108999999999997</v>
      </c>
      <c r="J34" s="1">
        <v>0.58877000000000002</v>
      </c>
      <c r="K34" s="1">
        <v>0.70226999999999995</v>
      </c>
      <c r="L34" s="1">
        <v>0.60594999999999999</v>
      </c>
      <c r="M34" s="1">
        <v>0.9</v>
      </c>
      <c r="N34" s="1">
        <v>0.78846000000000005</v>
      </c>
      <c r="O34" s="1">
        <v>0.85294000000000003</v>
      </c>
      <c r="P34" s="1">
        <v>0.66666999999999998</v>
      </c>
      <c r="Q34" s="1">
        <v>0.2</v>
      </c>
      <c r="R34" s="1">
        <v>0.25</v>
      </c>
      <c r="S34" s="1">
        <v>0.35</v>
      </c>
      <c r="T34" s="1">
        <v>0.42499999999999999</v>
      </c>
      <c r="U34" s="1">
        <v>0.50593999999999995</v>
      </c>
      <c r="V34" s="1">
        <v>0.48321999999999998</v>
      </c>
      <c r="W34" s="1">
        <v>0.38682</v>
      </c>
      <c r="X34" s="1">
        <v>0.3</v>
      </c>
      <c r="Y34" s="1">
        <v>0.16333</v>
      </c>
      <c r="Z34" s="1">
        <v>0.11208</v>
      </c>
      <c r="AA34" s="1">
        <v>0.2</v>
      </c>
      <c r="AB34" s="1">
        <v>0.10557</v>
      </c>
      <c r="AC34" s="1">
        <v>7.1669999999999998E-2</v>
      </c>
      <c r="AD34" s="1">
        <v>0.1</v>
      </c>
      <c r="AG34" s="8">
        <v>0.53344999999999998</v>
      </c>
      <c r="AH34" s="8">
        <v>0.48968</v>
      </c>
      <c r="AI34" s="8">
        <v>0.38652999999999998</v>
      </c>
      <c r="AJ34" s="8">
        <v>0.3</v>
      </c>
      <c r="AK34" s="8">
        <v>0.16333</v>
      </c>
      <c r="AM34" s="8">
        <v>0.2</v>
      </c>
      <c r="AS34" s="6">
        <v>0.63077000000000005</v>
      </c>
      <c r="AT34" s="1">
        <v>0.52039000000000002</v>
      </c>
      <c r="AU34" s="1">
        <v>0.38727</v>
      </c>
      <c r="AV34" s="6">
        <v>0.3</v>
      </c>
      <c r="AW34" s="1">
        <v>0.16333</v>
      </c>
      <c r="AX34" s="1">
        <v>0.11208</v>
      </c>
      <c r="AY34" s="1">
        <v>0.2</v>
      </c>
      <c r="AZ34" s="1">
        <v>0.10557</v>
      </c>
      <c r="BA34" s="1">
        <v>7.1669999999999998E-2</v>
      </c>
      <c r="BB34" s="1">
        <v>0.1</v>
      </c>
      <c r="BE34" s="1">
        <v>0.61363999999999996</v>
      </c>
      <c r="BF34" s="1">
        <v>0.50043000000000004</v>
      </c>
      <c r="BG34" s="1">
        <v>0.38727</v>
      </c>
      <c r="BH34" s="1">
        <v>0.3</v>
      </c>
      <c r="BI34" s="1">
        <v>0.16333</v>
      </c>
      <c r="BJ34" s="1">
        <v>0.11208</v>
      </c>
      <c r="BK34" s="1">
        <v>0.2</v>
      </c>
      <c r="BL34" s="1">
        <v>0.10557</v>
      </c>
      <c r="BM34" s="1">
        <v>7.1669999999999998E-2</v>
      </c>
      <c r="BN34" s="1">
        <v>0.1</v>
      </c>
      <c r="BQ34" s="1">
        <v>0.60080999999999996</v>
      </c>
      <c r="BR34" s="1">
        <v>0.52039000000000002</v>
      </c>
      <c r="BS34" s="1">
        <v>0.38727</v>
      </c>
      <c r="BT34" s="1">
        <v>0.3</v>
      </c>
      <c r="BU34" s="1">
        <v>0.16333</v>
      </c>
      <c r="BW34" s="1">
        <v>0.2</v>
      </c>
      <c r="CC34" s="1">
        <v>0.52822999999999998</v>
      </c>
      <c r="CD34" s="1">
        <v>0.47545999999999999</v>
      </c>
      <c r="CE34" s="1">
        <v>0.38725999999999999</v>
      </c>
      <c r="CF34" s="1">
        <v>0.3</v>
      </c>
      <c r="CG34" s="1">
        <v>0.16333</v>
      </c>
      <c r="CH34" s="1">
        <v>0.11208</v>
      </c>
      <c r="CI34" s="1">
        <v>0.2</v>
      </c>
      <c r="CL34" s="1">
        <v>0.1</v>
      </c>
      <c r="CO34" s="1">
        <v>0.62058999999999997</v>
      </c>
      <c r="CP34" s="1">
        <v>0.51539999999999997</v>
      </c>
      <c r="CQ34" s="1">
        <v>0.38725999999999999</v>
      </c>
      <c r="CR34" s="1">
        <v>0.3</v>
      </c>
      <c r="CS34" s="1">
        <v>0.16333</v>
      </c>
      <c r="CT34" s="1">
        <v>0.11208</v>
      </c>
      <c r="CU34" s="1">
        <v>0.2</v>
      </c>
      <c r="CV34" s="1">
        <v>0.10557</v>
      </c>
      <c r="CW34" s="1">
        <v>7.1669999999999998E-2</v>
      </c>
      <c r="CX34" s="1">
        <v>0.1</v>
      </c>
      <c r="DA34" s="1">
        <v>0.56194</v>
      </c>
      <c r="DB34" s="1">
        <v>0.49286000000000002</v>
      </c>
      <c r="DC34" s="1">
        <v>0.38718000000000002</v>
      </c>
      <c r="DD34" s="1">
        <v>0.3</v>
      </c>
      <c r="DE34" s="1">
        <v>0.16333</v>
      </c>
      <c r="DF34" s="1">
        <v>0.11208</v>
      </c>
      <c r="DG34" s="1">
        <v>0.2</v>
      </c>
      <c r="DH34" s="1">
        <v>0.10557</v>
      </c>
      <c r="DI34" s="1">
        <v>7.1669999999999998E-2</v>
      </c>
      <c r="DJ34" s="1">
        <v>0.1</v>
      </c>
      <c r="DM34" s="1">
        <v>0.62831000000000004</v>
      </c>
      <c r="DN34" s="1">
        <v>0.52037</v>
      </c>
      <c r="DO34" s="1">
        <v>0.38727</v>
      </c>
      <c r="DP34" s="1">
        <v>0.3</v>
      </c>
      <c r="DQ34" s="1">
        <v>0.16333</v>
      </c>
      <c r="DS34" s="1">
        <v>0.2</v>
      </c>
      <c r="DY34" s="1">
        <v>0.58155999999999997</v>
      </c>
      <c r="DZ34" s="1">
        <v>0.50585999999999998</v>
      </c>
      <c r="EA34" s="1">
        <v>0.38724999999999998</v>
      </c>
      <c r="EB34" s="1">
        <v>0.3</v>
      </c>
      <c r="EC34" s="1">
        <v>0.16333</v>
      </c>
      <c r="EE34" s="1">
        <v>0.2</v>
      </c>
    </row>
    <row r="35" spans="1:140" ht="15.6" x14ac:dyDescent="0.3">
      <c r="A35" s="1"/>
      <c r="B35" s="3" t="s">
        <v>25</v>
      </c>
      <c r="C35" s="1">
        <v>0.74087999999999998</v>
      </c>
      <c r="D35" s="1">
        <v>0.77488000000000001</v>
      </c>
      <c r="E35" s="1">
        <v>0.96667000000000003</v>
      </c>
      <c r="F35" s="1">
        <v>0.80171999999999999</v>
      </c>
      <c r="G35" s="1">
        <v>0.82050999999999996</v>
      </c>
      <c r="H35" s="1">
        <v>0.76356000000000002</v>
      </c>
      <c r="I35" s="1">
        <v>0.79466999999999999</v>
      </c>
      <c r="J35" s="1">
        <v>0.76934000000000002</v>
      </c>
      <c r="K35" s="1">
        <v>0.82864000000000004</v>
      </c>
      <c r="L35" s="1">
        <v>0.78786</v>
      </c>
      <c r="M35" s="1">
        <v>1</v>
      </c>
      <c r="N35" s="1">
        <v>0.94550999999999996</v>
      </c>
      <c r="O35" s="1">
        <v>1</v>
      </c>
      <c r="P35" s="1">
        <v>0.86667000000000005</v>
      </c>
      <c r="Q35" s="1">
        <v>0.4</v>
      </c>
      <c r="R35" s="1">
        <v>0.42068</v>
      </c>
      <c r="S35" s="1">
        <v>0.6</v>
      </c>
      <c r="T35" s="1">
        <v>0.67778000000000005</v>
      </c>
      <c r="U35" s="1">
        <v>0.74273999999999996</v>
      </c>
      <c r="V35" s="1">
        <v>0.73050999999999999</v>
      </c>
      <c r="W35" s="1">
        <v>0.62404000000000004</v>
      </c>
      <c r="X35" s="1">
        <v>0.51483000000000001</v>
      </c>
      <c r="Y35" s="1">
        <v>0.3</v>
      </c>
      <c r="Z35" s="1">
        <v>0.21162</v>
      </c>
      <c r="AA35" s="1">
        <v>0.4</v>
      </c>
      <c r="AB35" s="1">
        <v>0.2</v>
      </c>
      <c r="AC35" s="1">
        <v>0.13822000000000001</v>
      </c>
      <c r="AD35" s="1">
        <v>0.2</v>
      </c>
      <c r="AG35" s="8">
        <v>0.77027999999999996</v>
      </c>
      <c r="AH35" s="8">
        <v>0.73711000000000004</v>
      </c>
      <c r="AI35" s="8">
        <v>0.62378</v>
      </c>
      <c r="AJ35" s="8">
        <v>0.52166999999999997</v>
      </c>
      <c r="AK35" s="8">
        <v>0.3</v>
      </c>
      <c r="AM35" s="8">
        <v>0.37778</v>
      </c>
      <c r="AS35" s="1">
        <v>0.84613000000000005</v>
      </c>
      <c r="AT35" s="6">
        <v>0.77</v>
      </c>
      <c r="AU35" s="1">
        <v>0.62458000000000002</v>
      </c>
      <c r="AV35" s="1">
        <v>0.51537999999999995</v>
      </c>
      <c r="AW35" s="6">
        <v>0.3</v>
      </c>
      <c r="AX35" s="1">
        <v>0.21162</v>
      </c>
      <c r="AY35" s="1">
        <v>0.4</v>
      </c>
      <c r="AZ35" s="1">
        <v>0.2</v>
      </c>
      <c r="BA35" s="1">
        <v>0.13822000000000001</v>
      </c>
      <c r="BB35" s="1">
        <v>0.2</v>
      </c>
      <c r="BE35" s="1">
        <v>0.85909000000000002</v>
      </c>
      <c r="BF35" s="1">
        <v>0.74929999999999997</v>
      </c>
      <c r="BG35" s="1">
        <v>0.62458000000000002</v>
      </c>
      <c r="BH35" s="1">
        <v>0.51724000000000003</v>
      </c>
      <c r="BI35" s="1">
        <v>0.3</v>
      </c>
      <c r="BJ35" s="1">
        <v>0.21162</v>
      </c>
      <c r="BK35" s="1">
        <v>0.37778</v>
      </c>
      <c r="BL35" s="1">
        <v>0.2</v>
      </c>
      <c r="BM35" s="1">
        <v>0.13822000000000001</v>
      </c>
      <c r="BN35" s="1">
        <v>0.2</v>
      </c>
      <c r="BQ35" s="1">
        <v>0.86667000000000005</v>
      </c>
      <c r="BR35" s="1">
        <v>0.77</v>
      </c>
      <c r="BS35" s="1">
        <v>0.62458000000000002</v>
      </c>
      <c r="BT35" s="1">
        <v>0.53332999999999997</v>
      </c>
      <c r="BU35" s="1">
        <v>0.3</v>
      </c>
      <c r="BW35" s="1">
        <v>0.37778</v>
      </c>
      <c r="CC35" s="1">
        <v>0.74880999999999998</v>
      </c>
      <c r="CD35" s="1">
        <v>0.72241</v>
      </c>
      <c r="CE35" s="1">
        <v>0.62456999999999996</v>
      </c>
      <c r="CF35" s="1">
        <v>0.51537999999999995</v>
      </c>
      <c r="CG35" s="1">
        <v>0.3</v>
      </c>
      <c r="CH35" s="1">
        <v>0.21162</v>
      </c>
      <c r="CI35" s="1">
        <v>0.37778</v>
      </c>
      <c r="CL35" s="1">
        <v>0.2</v>
      </c>
      <c r="CO35" s="1">
        <v>0.83396000000000003</v>
      </c>
      <c r="CP35" s="1">
        <v>0.76502999999999999</v>
      </c>
      <c r="CQ35" s="1">
        <v>0.62458000000000002</v>
      </c>
      <c r="CR35" s="1">
        <v>0.53332999999999997</v>
      </c>
      <c r="CS35" s="1">
        <v>0.3</v>
      </c>
      <c r="CT35" s="1">
        <v>0.21162</v>
      </c>
      <c r="CU35" s="1">
        <v>0.38</v>
      </c>
      <c r="CV35" s="1">
        <v>0.2</v>
      </c>
      <c r="CW35" s="1">
        <v>0.13822000000000001</v>
      </c>
      <c r="CX35" s="1">
        <v>0.2</v>
      </c>
      <c r="DA35" s="1">
        <v>0.78461000000000003</v>
      </c>
      <c r="DB35" s="1">
        <v>0.74095999999999995</v>
      </c>
      <c r="DC35" s="1">
        <v>0.62448000000000004</v>
      </c>
      <c r="DD35" s="1">
        <v>0.51778000000000002</v>
      </c>
      <c r="DE35" s="1">
        <v>0.3</v>
      </c>
      <c r="DF35" s="1">
        <v>0.21162</v>
      </c>
      <c r="DG35" s="1">
        <v>0.4</v>
      </c>
      <c r="DH35" s="1">
        <v>0.2</v>
      </c>
      <c r="DI35" s="1">
        <v>0.13822000000000001</v>
      </c>
      <c r="DJ35" s="1">
        <v>0.2</v>
      </c>
      <c r="DM35" s="1">
        <v>0.85</v>
      </c>
      <c r="DN35" s="1">
        <v>0.76998</v>
      </c>
      <c r="DO35" s="1">
        <v>0.62458000000000002</v>
      </c>
      <c r="DP35" s="1">
        <v>0.53332999999999997</v>
      </c>
      <c r="DQ35" s="1">
        <v>0.3</v>
      </c>
      <c r="DS35" s="1">
        <v>0.4</v>
      </c>
      <c r="DY35" s="1">
        <v>0.80503000000000002</v>
      </c>
      <c r="DZ35" s="1">
        <v>0.75490000000000002</v>
      </c>
      <c r="EA35" s="1">
        <v>0.62456999999999996</v>
      </c>
      <c r="EB35" s="1">
        <v>0.52556000000000003</v>
      </c>
      <c r="EC35" s="1">
        <v>0.3</v>
      </c>
      <c r="EE35" s="1">
        <v>0.39</v>
      </c>
    </row>
    <row r="36" spans="1:140" ht="15.6" x14ac:dyDescent="0.3">
      <c r="A36" s="1"/>
      <c r="B36" s="3" t="s">
        <v>26</v>
      </c>
      <c r="C36" s="1">
        <v>0.86053000000000002</v>
      </c>
      <c r="D36" s="1">
        <v>0.88532999999999995</v>
      </c>
      <c r="E36" s="1">
        <v>1</v>
      </c>
      <c r="F36" s="1">
        <v>0.89802999999999999</v>
      </c>
      <c r="G36" s="1">
        <v>0.90210000000000001</v>
      </c>
      <c r="H36" s="1">
        <v>0.88749999999999996</v>
      </c>
      <c r="I36" s="1">
        <v>0.88</v>
      </c>
      <c r="J36" s="1">
        <v>0.86773999999999996</v>
      </c>
      <c r="K36" s="1">
        <v>0.90529999999999999</v>
      </c>
      <c r="L36" s="1">
        <v>0.89080000000000004</v>
      </c>
      <c r="M36" s="1">
        <v>1</v>
      </c>
      <c r="N36" s="1">
        <v>1</v>
      </c>
      <c r="O36" s="1">
        <v>1</v>
      </c>
      <c r="P36" s="1">
        <v>1</v>
      </c>
      <c r="Q36" s="1">
        <v>0.6</v>
      </c>
      <c r="R36" s="1">
        <v>0.6</v>
      </c>
      <c r="S36" s="1">
        <v>0.77083000000000002</v>
      </c>
      <c r="T36" s="1">
        <v>0.82499999999999996</v>
      </c>
      <c r="U36" s="1">
        <v>0.86089000000000004</v>
      </c>
      <c r="V36" s="1">
        <v>0.85801000000000005</v>
      </c>
      <c r="W36" s="1">
        <v>0.76949999999999996</v>
      </c>
      <c r="X36" s="1">
        <v>0.75</v>
      </c>
      <c r="Y36" s="1">
        <v>0.42308000000000001</v>
      </c>
      <c r="Z36" s="1">
        <v>0.3</v>
      </c>
      <c r="AA36" s="1">
        <v>0.6</v>
      </c>
      <c r="AB36" s="1">
        <v>0.3</v>
      </c>
      <c r="AC36" s="1">
        <v>0.2</v>
      </c>
      <c r="AD36" s="1">
        <v>0.3</v>
      </c>
      <c r="AG36" s="8">
        <v>0.88192000000000004</v>
      </c>
      <c r="AH36" s="8">
        <v>0.86302000000000001</v>
      </c>
      <c r="AI36" s="8">
        <v>0.76934999999999998</v>
      </c>
      <c r="AJ36" s="8">
        <v>0.69520999999999999</v>
      </c>
      <c r="AK36" s="8">
        <v>0.42857000000000001</v>
      </c>
      <c r="AM36" s="8">
        <v>0.53332999999999997</v>
      </c>
      <c r="AS36" s="1">
        <v>0.93042999999999998</v>
      </c>
      <c r="AT36" s="1">
        <v>1</v>
      </c>
      <c r="AU36" s="6">
        <v>0.77</v>
      </c>
      <c r="AV36" s="1">
        <v>0.67647000000000002</v>
      </c>
      <c r="AW36" s="1">
        <v>0.42857000000000001</v>
      </c>
      <c r="AX36" s="6">
        <v>0.3</v>
      </c>
      <c r="AY36" s="1">
        <v>0.6</v>
      </c>
      <c r="AZ36" s="1">
        <v>0.3</v>
      </c>
      <c r="BA36" s="1">
        <v>0.2</v>
      </c>
      <c r="BB36" s="1">
        <v>0.3</v>
      </c>
      <c r="BE36" s="1">
        <v>0.95152000000000003</v>
      </c>
      <c r="BF36" s="1">
        <v>0.87358000000000002</v>
      </c>
      <c r="BG36" s="1">
        <v>0.77</v>
      </c>
      <c r="BH36" s="1">
        <v>0.75</v>
      </c>
      <c r="BI36" s="1">
        <v>0.42857000000000001</v>
      </c>
      <c r="BJ36" s="1">
        <v>0.3</v>
      </c>
      <c r="BK36" s="1">
        <v>0.53332999999999997</v>
      </c>
      <c r="BL36" s="1">
        <v>0.3</v>
      </c>
      <c r="BM36" s="1">
        <v>0.2</v>
      </c>
      <c r="BN36" s="1">
        <v>0.3</v>
      </c>
      <c r="BQ36" s="1">
        <v>0.97499999999999998</v>
      </c>
      <c r="BR36" s="1">
        <v>0.89041000000000003</v>
      </c>
      <c r="BS36" s="1">
        <v>0.77</v>
      </c>
      <c r="BT36" s="1">
        <v>0.75</v>
      </c>
      <c r="BU36" s="1">
        <v>0.42857000000000001</v>
      </c>
      <c r="BW36" s="1">
        <v>0.53332999999999997</v>
      </c>
      <c r="CC36" s="1">
        <v>0.85516000000000003</v>
      </c>
      <c r="CD36" s="1">
        <v>0.85226000000000002</v>
      </c>
      <c r="CE36" s="1">
        <v>0.77</v>
      </c>
      <c r="CF36" s="1">
        <v>0.66842000000000001</v>
      </c>
      <c r="CG36" s="1">
        <v>0.42857000000000001</v>
      </c>
      <c r="CH36" s="1">
        <v>0.3</v>
      </c>
      <c r="CI36" s="1">
        <v>0.53332999999999997</v>
      </c>
      <c r="CL36" s="1">
        <v>0.3</v>
      </c>
      <c r="CO36" s="1">
        <v>0.91786000000000001</v>
      </c>
      <c r="CP36" s="1">
        <v>0.88599000000000006</v>
      </c>
      <c r="CQ36" s="1">
        <v>0.77</v>
      </c>
      <c r="CR36" s="1">
        <v>0.75</v>
      </c>
      <c r="CS36" s="1">
        <v>0.42857000000000001</v>
      </c>
      <c r="CT36" s="1">
        <v>0.3</v>
      </c>
      <c r="CU36" s="1">
        <v>0.56999999999999995</v>
      </c>
      <c r="CV36" s="1">
        <v>0.3</v>
      </c>
      <c r="CW36" s="1">
        <v>0.2</v>
      </c>
      <c r="CX36" s="1">
        <v>0.3</v>
      </c>
      <c r="DA36" s="1">
        <v>0.88531000000000004</v>
      </c>
      <c r="DB36" s="1">
        <v>0.86800999999999995</v>
      </c>
      <c r="DC36" s="1">
        <v>0.76990999999999998</v>
      </c>
      <c r="DD36" s="1">
        <v>0.75</v>
      </c>
      <c r="DE36" s="1">
        <v>0.42857000000000001</v>
      </c>
      <c r="DF36" s="1">
        <v>0.3</v>
      </c>
      <c r="DG36" s="1">
        <v>0.6</v>
      </c>
      <c r="DH36" s="1">
        <v>0.3</v>
      </c>
      <c r="DI36" s="1">
        <v>0.2</v>
      </c>
      <c r="DJ36" s="1">
        <v>0.3</v>
      </c>
      <c r="DM36" s="1">
        <v>0.97499999999999998</v>
      </c>
      <c r="DN36" s="1">
        <v>0.88990999999999998</v>
      </c>
      <c r="DO36" s="1">
        <v>0.77</v>
      </c>
      <c r="DP36" s="1">
        <v>0.70833000000000002</v>
      </c>
      <c r="DQ36" s="1">
        <v>0.42857000000000001</v>
      </c>
      <c r="DS36" s="1">
        <v>0.6</v>
      </c>
      <c r="DY36" s="1">
        <v>0.90225</v>
      </c>
      <c r="DZ36" s="1">
        <v>0.878</v>
      </c>
      <c r="EA36" s="1">
        <v>0.77</v>
      </c>
      <c r="EB36" s="1">
        <v>0.69957999999999998</v>
      </c>
      <c r="EC36" s="1">
        <v>0.42857000000000001</v>
      </c>
      <c r="EE36" s="1">
        <v>0.58499999999999996</v>
      </c>
    </row>
    <row r="37" spans="1:140" ht="15.6" x14ac:dyDescent="0.3">
      <c r="A37" s="1"/>
      <c r="B37" s="1" t="s">
        <v>78</v>
      </c>
      <c r="C37" s="1" t="str">
        <f>""&amp;C32</f>
        <v>1</v>
      </c>
      <c r="D37" s="8" t="str">
        <f t="shared" ref="D37:BO37" si="0">""&amp;D32</f>
        <v>1</v>
      </c>
      <c r="E37" s="8" t="str">
        <f t="shared" si="0"/>
        <v>1</v>
      </c>
      <c r="F37" s="8" t="str">
        <f t="shared" si="0"/>
        <v>1</v>
      </c>
      <c r="G37" s="8" t="str">
        <f t="shared" si="0"/>
        <v>1</v>
      </c>
      <c r="H37" s="8" t="str">
        <f t="shared" si="0"/>
        <v>1</v>
      </c>
      <c r="I37" s="8" t="str">
        <f t="shared" si="0"/>
        <v>1</v>
      </c>
      <c r="J37" s="8" t="str">
        <f t="shared" si="0"/>
        <v>1</v>
      </c>
      <c r="K37" s="8" t="str">
        <f t="shared" si="0"/>
        <v>1</v>
      </c>
      <c r="L37" s="8" t="str">
        <f t="shared" si="0"/>
        <v>1</v>
      </c>
      <c r="M37" s="8" t="str">
        <f t="shared" si="0"/>
        <v>1</v>
      </c>
      <c r="N37" s="8" t="str">
        <f t="shared" si="0"/>
        <v>1</v>
      </c>
      <c r="O37" s="8" t="str">
        <f t="shared" si="0"/>
        <v>1</v>
      </c>
      <c r="P37" s="8" t="str">
        <f t="shared" si="0"/>
        <v>1</v>
      </c>
      <c r="Q37" s="8" t="str">
        <f t="shared" si="0"/>
        <v>1</v>
      </c>
      <c r="R37" s="8" t="str">
        <f t="shared" si="0"/>
        <v>1</v>
      </c>
      <c r="S37" s="8" t="str">
        <f t="shared" ref="S37:T37" si="1">""&amp;S32</f>
        <v>1</v>
      </c>
      <c r="T37" s="8" t="str">
        <f t="shared" si="1"/>
        <v>1</v>
      </c>
      <c r="U37" s="8" t="str">
        <f t="shared" si="0"/>
        <v>0.77</v>
      </c>
      <c r="V37" s="8" t="str">
        <f t="shared" si="0"/>
        <v>0.77</v>
      </c>
      <c r="W37" s="8" t="str">
        <f t="shared" si="0"/>
        <v>0.77</v>
      </c>
      <c r="X37" s="8" t="str">
        <f t="shared" si="0"/>
        <v>0.3</v>
      </c>
      <c r="Y37" s="8" t="str">
        <f t="shared" si="0"/>
        <v>0.3</v>
      </c>
      <c r="Z37" s="8" t="str">
        <f t="shared" si="0"/>
        <v>0.3</v>
      </c>
      <c r="AA37" s="8" t="str">
        <f t="shared" si="0"/>
        <v>0.2</v>
      </c>
      <c r="AB37" s="8" t="str">
        <f t="shared" si="0"/>
        <v>0.2</v>
      </c>
      <c r="AC37" s="8" t="str">
        <f t="shared" si="0"/>
        <v>0.2</v>
      </c>
      <c r="AD37" s="8" t="str">
        <f t="shared" si="0"/>
        <v>0.1</v>
      </c>
      <c r="AE37" s="8" t="str">
        <f t="shared" si="0"/>
        <v>0.1</v>
      </c>
      <c r="AF37" s="8" t="str">
        <f t="shared" si="0"/>
        <v>0.1</v>
      </c>
      <c r="AG37" s="8" t="str">
        <f t="shared" si="0"/>
        <v>0.77</v>
      </c>
      <c r="AH37" s="8" t="str">
        <f t="shared" si="0"/>
        <v>0.77</v>
      </c>
      <c r="AI37" s="8" t="str">
        <f t="shared" si="0"/>
        <v>0.77</v>
      </c>
      <c r="AJ37" s="8" t="str">
        <f t="shared" si="0"/>
        <v>0.3</v>
      </c>
      <c r="AK37" s="8" t="str">
        <f t="shared" si="0"/>
        <v>0.3</v>
      </c>
      <c r="AL37" s="8" t="str">
        <f t="shared" si="0"/>
        <v>0.3</v>
      </c>
      <c r="AM37" s="8" t="str">
        <f t="shared" si="0"/>
        <v>0.2</v>
      </c>
      <c r="AN37" s="8" t="str">
        <f t="shared" si="0"/>
        <v>0.2</v>
      </c>
      <c r="AO37" s="8" t="str">
        <f t="shared" si="0"/>
        <v>0.2</v>
      </c>
      <c r="AP37" s="8" t="str">
        <f t="shared" si="0"/>
        <v>0.1</v>
      </c>
      <c r="AQ37" s="8" t="str">
        <f t="shared" si="0"/>
        <v>0.1</v>
      </c>
      <c r="AR37" s="8" t="str">
        <f t="shared" si="0"/>
        <v>0.1</v>
      </c>
      <c r="AS37" s="8" t="str">
        <f t="shared" si="0"/>
        <v>0.77</v>
      </c>
      <c r="AT37" s="8" t="str">
        <f t="shared" si="0"/>
        <v>0.77</v>
      </c>
      <c r="AU37" s="8" t="str">
        <f t="shared" si="0"/>
        <v>0.77</v>
      </c>
      <c r="AV37" s="8" t="str">
        <f t="shared" si="0"/>
        <v>0.3</v>
      </c>
      <c r="AW37" s="8" t="str">
        <f t="shared" si="0"/>
        <v>0.3</v>
      </c>
      <c r="AX37" s="8" t="str">
        <f t="shared" si="0"/>
        <v>0.3</v>
      </c>
      <c r="AY37" s="8" t="str">
        <f t="shared" si="0"/>
        <v>0.2</v>
      </c>
      <c r="AZ37" s="8" t="str">
        <f t="shared" si="0"/>
        <v>0.2</v>
      </c>
      <c r="BA37" s="8" t="str">
        <f t="shared" si="0"/>
        <v>0.2</v>
      </c>
      <c r="BB37" s="8" t="str">
        <f t="shared" si="0"/>
        <v>0.1</v>
      </c>
      <c r="BC37" s="8" t="str">
        <f t="shared" si="0"/>
        <v>0.1</v>
      </c>
      <c r="BD37" s="8" t="str">
        <f t="shared" si="0"/>
        <v>0.1</v>
      </c>
      <c r="BE37" s="8" t="str">
        <f t="shared" si="0"/>
        <v>0.77</v>
      </c>
      <c r="BF37" s="8" t="str">
        <f t="shared" si="0"/>
        <v>0.77</v>
      </c>
      <c r="BG37" s="8" t="str">
        <f t="shared" si="0"/>
        <v>0.77</v>
      </c>
      <c r="BH37" s="8" t="str">
        <f t="shared" si="0"/>
        <v>0.3</v>
      </c>
      <c r="BI37" s="8" t="str">
        <f t="shared" si="0"/>
        <v>0.3</v>
      </c>
      <c r="BJ37" s="8" t="str">
        <f t="shared" si="0"/>
        <v>0.3</v>
      </c>
      <c r="BK37" s="8" t="str">
        <f t="shared" si="0"/>
        <v>0.2</v>
      </c>
      <c r="BL37" s="8" t="str">
        <f t="shared" si="0"/>
        <v>0.2</v>
      </c>
      <c r="BM37" s="8" t="str">
        <f t="shared" si="0"/>
        <v>0.2</v>
      </c>
      <c r="BN37" s="8" t="str">
        <f t="shared" si="0"/>
        <v>0.1</v>
      </c>
      <c r="BO37" s="8" t="str">
        <f t="shared" si="0"/>
        <v>0.1</v>
      </c>
      <c r="BP37" s="8" t="str">
        <f t="shared" ref="BP37:EA37" si="2">""&amp;BP32</f>
        <v>0.1</v>
      </c>
      <c r="BQ37" s="8" t="str">
        <f t="shared" si="2"/>
        <v>0.77</v>
      </c>
      <c r="BR37" s="8" t="str">
        <f t="shared" si="2"/>
        <v>0.77</v>
      </c>
      <c r="BS37" s="8" t="str">
        <f t="shared" si="2"/>
        <v>0.77</v>
      </c>
      <c r="BT37" s="8" t="str">
        <f t="shared" si="2"/>
        <v>0.3</v>
      </c>
      <c r="BU37" s="8" t="str">
        <f t="shared" si="2"/>
        <v>0.3</v>
      </c>
      <c r="BV37" s="8" t="str">
        <f t="shared" si="2"/>
        <v>0.3</v>
      </c>
      <c r="BW37" s="8" t="str">
        <f t="shared" si="2"/>
        <v>0.2</v>
      </c>
      <c r="BX37" s="8" t="str">
        <f t="shared" si="2"/>
        <v>0.2</v>
      </c>
      <c r="BY37" s="8" t="str">
        <f t="shared" si="2"/>
        <v>0.2</v>
      </c>
      <c r="BZ37" s="8" t="str">
        <f t="shared" si="2"/>
        <v>0.1</v>
      </c>
      <c r="CA37" s="8" t="str">
        <f t="shared" si="2"/>
        <v>0.1</v>
      </c>
      <c r="CB37" s="8" t="str">
        <f t="shared" si="2"/>
        <v>0.1</v>
      </c>
      <c r="CC37" s="8" t="str">
        <f t="shared" si="2"/>
        <v>0.77</v>
      </c>
      <c r="CD37" s="8" t="str">
        <f t="shared" si="2"/>
        <v>0.77</v>
      </c>
      <c r="CE37" s="8" t="str">
        <f t="shared" si="2"/>
        <v>0.77</v>
      </c>
      <c r="CF37" s="8" t="str">
        <f t="shared" si="2"/>
        <v>0.3</v>
      </c>
      <c r="CG37" s="8" t="str">
        <f t="shared" si="2"/>
        <v>0.3</v>
      </c>
      <c r="CH37" s="8" t="str">
        <f t="shared" si="2"/>
        <v>0.3</v>
      </c>
      <c r="CI37" s="8" t="str">
        <f t="shared" si="2"/>
        <v>0.2</v>
      </c>
      <c r="CJ37" s="8" t="str">
        <f t="shared" si="2"/>
        <v>0.2</v>
      </c>
      <c r="CK37" s="8" t="str">
        <f t="shared" si="2"/>
        <v>0.2</v>
      </c>
      <c r="CL37" s="8" t="str">
        <f t="shared" si="2"/>
        <v>0.1</v>
      </c>
      <c r="CM37" s="8" t="str">
        <f t="shared" si="2"/>
        <v>0.1</v>
      </c>
      <c r="CN37" s="8" t="str">
        <f t="shared" si="2"/>
        <v>0.1</v>
      </c>
      <c r="CO37" s="8" t="str">
        <f t="shared" si="2"/>
        <v>0.77</v>
      </c>
      <c r="CP37" s="8" t="str">
        <f t="shared" si="2"/>
        <v>0.77</v>
      </c>
      <c r="CQ37" s="8" t="str">
        <f t="shared" si="2"/>
        <v>0.77</v>
      </c>
      <c r="CR37" s="8" t="str">
        <f t="shared" si="2"/>
        <v>0.3</v>
      </c>
      <c r="CS37" s="8" t="str">
        <f t="shared" si="2"/>
        <v>0.3</v>
      </c>
      <c r="CT37" s="8" t="str">
        <f t="shared" si="2"/>
        <v>0.3</v>
      </c>
      <c r="CU37" s="8" t="str">
        <f t="shared" si="2"/>
        <v>0.2</v>
      </c>
      <c r="CV37" s="8" t="str">
        <f t="shared" si="2"/>
        <v>0.2</v>
      </c>
      <c r="CW37" s="8" t="str">
        <f t="shared" si="2"/>
        <v>0.2</v>
      </c>
      <c r="CX37" s="8" t="str">
        <f t="shared" si="2"/>
        <v>0.1</v>
      </c>
      <c r="CY37" s="8" t="str">
        <f t="shared" si="2"/>
        <v>0.1</v>
      </c>
      <c r="CZ37" s="8" t="str">
        <f t="shared" si="2"/>
        <v>0.1</v>
      </c>
      <c r="DA37" s="8" t="str">
        <f t="shared" si="2"/>
        <v>0.77</v>
      </c>
      <c r="DB37" s="8" t="str">
        <f t="shared" si="2"/>
        <v>0.77</v>
      </c>
      <c r="DC37" s="8" t="str">
        <f t="shared" si="2"/>
        <v>0.77</v>
      </c>
      <c r="DD37" s="8" t="str">
        <f t="shared" si="2"/>
        <v>0.3</v>
      </c>
      <c r="DE37" s="8" t="str">
        <f t="shared" si="2"/>
        <v>0.3</v>
      </c>
      <c r="DF37" s="8" t="str">
        <f t="shared" si="2"/>
        <v>0.3</v>
      </c>
      <c r="DG37" s="8" t="str">
        <f t="shared" si="2"/>
        <v>0.2</v>
      </c>
      <c r="DH37" s="8" t="str">
        <f t="shared" si="2"/>
        <v>0.2</v>
      </c>
      <c r="DI37" s="8" t="str">
        <f t="shared" si="2"/>
        <v>0.2</v>
      </c>
      <c r="DJ37" s="8" t="str">
        <f t="shared" si="2"/>
        <v>0.1</v>
      </c>
      <c r="DK37" s="8" t="str">
        <f t="shared" si="2"/>
        <v>0.1</v>
      </c>
      <c r="DL37" s="8" t="str">
        <f t="shared" si="2"/>
        <v>0.1</v>
      </c>
      <c r="DM37" s="8" t="str">
        <f t="shared" si="2"/>
        <v>0.77</v>
      </c>
      <c r="DN37" s="8" t="str">
        <f t="shared" si="2"/>
        <v>0.77</v>
      </c>
      <c r="DO37" s="8" t="str">
        <f t="shared" si="2"/>
        <v>0.77</v>
      </c>
      <c r="DP37" s="8" t="str">
        <f t="shared" si="2"/>
        <v>0.3</v>
      </c>
      <c r="DQ37" s="8" t="str">
        <f t="shared" si="2"/>
        <v>0.3</v>
      </c>
      <c r="DR37" s="8" t="str">
        <f t="shared" si="2"/>
        <v>0.3</v>
      </c>
      <c r="DS37" s="8" t="str">
        <f t="shared" si="2"/>
        <v>0.2</v>
      </c>
      <c r="DT37" s="8" t="str">
        <f t="shared" si="2"/>
        <v>0.2</v>
      </c>
      <c r="DU37" s="8" t="str">
        <f t="shared" si="2"/>
        <v>0.2</v>
      </c>
      <c r="DV37" s="8" t="str">
        <f t="shared" si="2"/>
        <v>0.1</v>
      </c>
      <c r="DW37" s="8" t="str">
        <f t="shared" si="2"/>
        <v>0.1</v>
      </c>
      <c r="DX37" s="8" t="str">
        <f t="shared" si="2"/>
        <v>0.1</v>
      </c>
      <c r="DY37" s="8" t="str">
        <f t="shared" si="2"/>
        <v>0.77</v>
      </c>
      <c r="DZ37" s="8" t="str">
        <f t="shared" si="2"/>
        <v>0.77</v>
      </c>
      <c r="EA37" s="8" t="str">
        <f t="shared" si="2"/>
        <v>0.77</v>
      </c>
      <c r="EB37" s="8" t="str">
        <f t="shared" ref="EB37:EJ37" si="3">""&amp;EB32</f>
        <v>0.3</v>
      </c>
      <c r="EC37" s="8" t="str">
        <f t="shared" si="3"/>
        <v>0.3</v>
      </c>
      <c r="ED37" s="8" t="str">
        <f t="shared" si="3"/>
        <v>0.3</v>
      </c>
      <c r="EE37" s="8" t="str">
        <f t="shared" si="3"/>
        <v>0.2</v>
      </c>
      <c r="EF37" s="8" t="str">
        <f t="shared" si="3"/>
        <v>0.2</v>
      </c>
      <c r="EG37" s="8" t="str">
        <f t="shared" si="3"/>
        <v>0.2</v>
      </c>
      <c r="EH37" s="8" t="str">
        <f t="shared" si="3"/>
        <v>0.1</v>
      </c>
      <c r="EI37" s="8" t="str">
        <f t="shared" si="3"/>
        <v>0.1</v>
      </c>
      <c r="EJ37" s="8" t="str">
        <f t="shared" si="3"/>
        <v>0.1</v>
      </c>
    </row>
    <row r="38" spans="1:140" ht="15.6" x14ac:dyDescent="0.3">
      <c r="A38" s="1"/>
      <c r="B38" s="3" t="s">
        <v>77</v>
      </c>
      <c r="C38" s="1">
        <f>IF(C33=1,C34,IF(C33=2,C35,IF(C33=3,C36)))</f>
        <v>0.50244</v>
      </c>
      <c r="D38" s="8">
        <f t="shared" ref="D38:BO38" si="4">IF(D33=1,D34,IF(D33=2,D35,IF(D33=3,D36)))</f>
        <v>0.53900999999999999</v>
      </c>
      <c r="E38" s="8">
        <f t="shared" si="4"/>
        <v>0.83333000000000002</v>
      </c>
      <c r="F38" s="8">
        <f t="shared" si="4"/>
        <v>0.61441000000000001</v>
      </c>
      <c r="G38" s="8">
        <f t="shared" si="4"/>
        <v>0.69230999999999998</v>
      </c>
      <c r="H38" s="8">
        <f t="shared" si="4"/>
        <v>0.57916999999999996</v>
      </c>
      <c r="I38" s="8">
        <f t="shared" si="4"/>
        <v>0.68108999999999997</v>
      </c>
      <c r="J38" s="8">
        <f t="shared" si="4"/>
        <v>0.58877000000000002</v>
      </c>
      <c r="K38" s="8">
        <f t="shared" si="4"/>
        <v>0.70226999999999995</v>
      </c>
      <c r="L38" s="8">
        <f t="shared" si="4"/>
        <v>0.60594999999999999</v>
      </c>
      <c r="M38" s="8">
        <f t="shared" si="4"/>
        <v>0.9</v>
      </c>
      <c r="N38" s="8">
        <f t="shared" si="4"/>
        <v>0.78846000000000005</v>
      </c>
      <c r="O38" s="8">
        <f t="shared" si="4"/>
        <v>0.85294000000000003</v>
      </c>
      <c r="P38" s="8">
        <f t="shared" si="4"/>
        <v>0.66666999999999998</v>
      </c>
      <c r="Q38" s="8">
        <f t="shared" si="4"/>
        <v>0.2</v>
      </c>
      <c r="R38" s="8">
        <f t="shared" si="4"/>
        <v>0.25</v>
      </c>
      <c r="S38" s="8">
        <f t="shared" ref="S38:T38" si="5">IF(S33=1,S34,IF(S33=2,S35,IF(S33=3,S36)))</f>
        <v>0.35</v>
      </c>
      <c r="T38" s="8">
        <f t="shared" si="5"/>
        <v>0.42499999999999999</v>
      </c>
      <c r="U38" s="8">
        <f t="shared" si="4"/>
        <v>0.50593999999999995</v>
      </c>
      <c r="V38" s="8">
        <f t="shared" si="4"/>
        <v>0.73050999999999999</v>
      </c>
      <c r="W38" s="8">
        <f t="shared" si="4"/>
        <v>0.76949999999999996</v>
      </c>
      <c r="X38" s="8">
        <f t="shared" si="4"/>
        <v>0.3</v>
      </c>
      <c r="Y38" s="8">
        <f t="shared" si="4"/>
        <v>0.3</v>
      </c>
      <c r="Z38" s="8">
        <f t="shared" si="4"/>
        <v>0.3</v>
      </c>
      <c r="AA38" s="8">
        <f t="shared" si="4"/>
        <v>0.2</v>
      </c>
      <c r="AB38" s="8">
        <f t="shared" si="4"/>
        <v>0.2</v>
      </c>
      <c r="AC38" s="8">
        <f t="shared" si="4"/>
        <v>0.2</v>
      </c>
      <c r="AD38" s="8">
        <f t="shared" si="4"/>
        <v>0.1</v>
      </c>
      <c r="AE38" s="8">
        <f t="shared" si="4"/>
        <v>0</v>
      </c>
      <c r="AF38" s="8">
        <f t="shared" si="4"/>
        <v>0</v>
      </c>
      <c r="AG38" s="8">
        <f t="shared" si="4"/>
        <v>0.53344999999999998</v>
      </c>
      <c r="AH38" s="8">
        <f t="shared" si="4"/>
        <v>0.73711000000000004</v>
      </c>
      <c r="AI38" s="8">
        <f t="shared" si="4"/>
        <v>0.76934999999999998</v>
      </c>
      <c r="AJ38" s="8">
        <f t="shared" si="4"/>
        <v>0.3</v>
      </c>
      <c r="AK38" s="8">
        <f t="shared" si="4"/>
        <v>0.3</v>
      </c>
      <c r="AL38" s="8">
        <f t="shared" si="4"/>
        <v>0</v>
      </c>
      <c r="AM38" s="8">
        <f t="shared" si="4"/>
        <v>0.2</v>
      </c>
      <c r="AN38" s="8">
        <f t="shared" si="4"/>
        <v>0</v>
      </c>
      <c r="AO38" s="8">
        <f t="shared" si="4"/>
        <v>0</v>
      </c>
      <c r="AP38" s="8">
        <f t="shared" si="4"/>
        <v>0</v>
      </c>
      <c r="AQ38" s="8">
        <f t="shared" si="4"/>
        <v>0</v>
      </c>
      <c r="AR38" s="8">
        <f t="shared" si="4"/>
        <v>0</v>
      </c>
      <c r="AS38" s="8">
        <f t="shared" si="4"/>
        <v>0.63077000000000005</v>
      </c>
      <c r="AT38" s="8">
        <f t="shared" si="4"/>
        <v>0.77</v>
      </c>
      <c r="AU38" s="8">
        <f t="shared" si="4"/>
        <v>0.77</v>
      </c>
      <c r="AV38" s="8">
        <f t="shared" si="4"/>
        <v>0.3</v>
      </c>
      <c r="AW38" s="8">
        <f t="shared" si="4"/>
        <v>0.3</v>
      </c>
      <c r="AX38" s="8">
        <f t="shared" si="4"/>
        <v>0.3</v>
      </c>
      <c r="AY38" s="8">
        <f t="shared" si="4"/>
        <v>0.2</v>
      </c>
      <c r="AZ38" s="8">
        <f t="shared" si="4"/>
        <v>0.2</v>
      </c>
      <c r="BA38" s="8">
        <f t="shared" si="4"/>
        <v>0.2</v>
      </c>
      <c r="BB38" s="8">
        <f t="shared" si="4"/>
        <v>0.1</v>
      </c>
      <c r="BC38" s="8">
        <f t="shared" si="4"/>
        <v>0</v>
      </c>
      <c r="BD38" s="8">
        <f t="shared" si="4"/>
        <v>0</v>
      </c>
      <c r="BE38" s="8">
        <f t="shared" si="4"/>
        <v>0.61363999999999996</v>
      </c>
      <c r="BF38" s="8">
        <f t="shared" si="4"/>
        <v>0.74929999999999997</v>
      </c>
      <c r="BG38" s="8">
        <f t="shared" si="4"/>
        <v>0.77</v>
      </c>
      <c r="BH38" s="8">
        <f t="shared" si="4"/>
        <v>0.3</v>
      </c>
      <c r="BI38" s="8">
        <f t="shared" si="4"/>
        <v>0.3</v>
      </c>
      <c r="BJ38" s="8">
        <f t="shared" si="4"/>
        <v>0.3</v>
      </c>
      <c r="BK38" s="8">
        <f t="shared" si="4"/>
        <v>0.2</v>
      </c>
      <c r="BL38" s="8">
        <f t="shared" si="4"/>
        <v>0.2</v>
      </c>
      <c r="BM38" s="8">
        <f t="shared" si="4"/>
        <v>0.2</v>
      </c>
      <c r="BN38" s="8">
        <f t="shared" si="4"/>
        <v>0.1</v>
      </c>
      <c r="BO38" s="8">
        <f t="shared" si="4"/>
        <v>0</v>
      </c>
      <c r="BP38" s="8">
        <f t="shared" ref="BP38:EA38" si="6">IF(BP33=1,BP34,IF(BP33=2,BP35,IF(BP33=3,BP36)))</f>
        <v>0</v>
      </c>
      <c r="BQ38" s="8">
        <f t="shared" si="6"/>
        <v>0.60080999999999996</v>
      </c>
      <c r="BR38" s="8">
        <f t="shared" si="6"/>
        <v>0.77</v>
      </c>
      <c r="BS38" s="8">
        <f t="shared" si="6"/>
        <v>0.77</v>
      </c>
      <c r="BT38" s="8">
        <f t="shared" si="6"/>
        <v>0.3</v>
      </c>
      <c r="BU38" s="8">
        <f t="shared" si="6"/>
        <v>0.3</v>
      </c>
      <c r="BV38" s="8">
        <f t="shared" si="6"/>
        <v>0</v>
      </c>
      <c r="BW38" s="8">
        <f t="shared" si="6"/>
        <v>0.2</v>
      </c>
      <c r="BX38" s="8">
        <f t="shared" si="6"/>
        <v>0</v>
      </c>
      <c r="BY38" s="8">
        <f t="shared" si="6"/>
        <v>0</v>
      </c>
      <c r="BZ38" s="8">
        <f t="shared" si="6"/>
        <v>0</v>
      </c>
      <c r="CA38" s="8">
        <f t="shared" si="6"/>
        <v>0</v>
      </c>
      <c r="CB38" s="8">
        <f t="shared" si="6"/>
        <v>0</v>
      </c>
      <c r="CC38" s="8">
        <f t="shared" si="6"/>
        <v>0.52822999999999998</v>
      </c>
      <c r="CD38" s="8">
        <f t="shared" si="6"/>
        <v>0.72241</v>
      </c>
      <c r="CE38" s="8">
        <f t="shared" si="6"/>
        <v>0.77</v>
      </c>
      <c r="CF38" s="8">
        <f t="shared" si="6"/>
        <v>0.3</v>
      </c>
      <c r="CG38" s="8">
        <f t="shared" si="6"/>
        <v>0.3</v>
      </c>
      <c r="CH38" s="8">
        <f t="shared" si="6"/>
        <v>0.3</v>
      </c>
      <c r="CI38" s="8">
        <f t="shared" si="6"/>
        <v>0.2</v>
      </c>
      <c r="CJ38" s="8">
        <f t="shared" si="6"/>
        <v>0</v>
      </c>
      <c r="CK38" s="8">
        <f t="shared" si="6"/>
        <v>0</v>
      </c>
      <c r="CL38" s="8">
        <f t="shared" si="6"/>
        <v>0.1</v>
      </c>
      <c r="CM38" s="8">
        <f t="shared" si="6"/>
        <v>0</v>
      </c>
      <c r="CN38" s="8">
        <f t="shared" si="6"/>
        <v>0</v>
      </c>
      <c r="CO38" s="8">
        <f t="shared" si="6"/>
        <v>0.62058999999999997</v>
      </c>
      <c r="CP38" s="8">
        <f t="shared" si="6"/>
        <v>0.76502999999999999</v>
      </c>
      <c r="CQ38" s="8">
        <f t="shared" si="6"/>
        <v>0.77</v>
      </c>
      <c r="CR38" s="8">
        <f t="shared" si="6"/>
        <v>0.3</v>
      </c>
      <c r="CS38" s="8">
        <f t="shared" si="6"/>
        <v>0.3</v>
      </c>
      <c r="CT38" s="8">
        <f t="shared" si="6"/>
        <v>0.3</v>
      </c>
      <c r="CU38" s="8">
        <f t="shared" si="6"/>
        <v>0.2</v>
      </c>
      <c r="CV38" s="8">
        <f t="shared" si="6"/>
        <v>0.2</v>
      </c>
      <c r="CW38" s="8">
        <f t="shared" si="6"/>
        <v>0.2</v>
      </c>
      <c r="CX38" s="8">
        <f t="shared" si="6"/>
        <v>0.1</v>
      </c>
      <c r="CY38" s="8">
        <f t="shared" si="6"/>
        <v>0</v>
      </c>
      <c r="CZ38" s="8">
        <f t="shared" si="6"/>
        <v>0</v>
      </c>
      <c r="DA38" s="8">
        <f t="shared" si="6"/>
        <v>0.56194</v>
      </c>
      <c r="DB38" s="8">
        <f t="shared" si="6"/>
        <v>0.74095999999999995</v>
      </c>
      <c r="DC38" s="8">
        <f t="shared" si="6"/>
        <v>0.76990999999999998</v>
      </c>
      <c r="DD38" s="8">
        <f t="shared" si="6"/>
        <v>0.3</v>
      </c>
      <c r="DE38" s="8">
        <f t="shared" si="6"/>
        <v>0.3</v>
      </c>
      <c r="DF38" s="8">
        <f t="shared" si="6"/>
        <v>0.3</v>
      </c>
      <c r="DG38" s="8">
        <f t="shared" si="6"/>
        <v>0.2</v>
      </c>
      <c r="DH38" s="8">
        <f t="shared" si="6"/>
        <v>0.2</v>
      </c>
      <c r="DI38" s="8">
        <f t="shared" si="6"/>
        <v>0.2</v>
      </c>
      <c r="DJ38" s="8">
        <f t="shared" si="6"/>
        <v>0.1</v>
      </c>
      <c r="DK38" s="8">
        <f t="shared" si="6"/>
        <v>0</v>
      </c>
      <c r="DL38" s="8">
        <f t="shared" si="6"/>
        <v>0</v>
      </c>
      <c r="DM38" s="8">
        <f t="shared" si="6"/>
        <v>0.62831000000000004</v>
      </c>
      <c r="DN38" s="8">
        <f t="shared" si="6"/>
        <v>0.76998</v>
      </c>
      <c r="DO38" s="8">
        <f t="shared" si="6"/>
        <v>0.77</v>
      </c>
      <c r="DP38" s="8">
        <f t="shared" si="6"/>
        <v>0.3</v>
      </c>
      <c r="DQ38" s="8">
        <f t="shared" si="6"/>
        <v>0.3</v>
      </c>
      <c r="DR38" s="8">
        <f t="shared" si="6"/>
        <v>0</v>
      </c>
      <c r="DS38" s="8">
        <f t="shared" si="6"/>
        <v>0.2</v>
      </c>
      <c r="DT38" s="8">
        <f t="shared" si="6"/>
        <v>0</v>
      </c>
      <c r="DU38" s="8">
        <f t="shared" si="6"/>
        <v>0</v>
      </c>
      <c r="DV38" s="8">
        <f t="shared" si="6"/>
        <v>0</v>
      </c>
      <c r="DW38" s="8">
        <f t="shared" si="6"/>
        <v>0</v>
      </c>
      <c r="DX38" s="8">
        <f t="shared" si="6"/>
        <v>0</v>
      </c>
      <c r="DY38" s="8">
        <f t="shared" si="6"/>
        <v>0.58155999999999997</v>
      </c>
      <c r="DZ38" s="8">
        <f t="shared" si="6"/>
        <v>0.75490000000000002</v>
      </c>
      <c r="EA38" s="8">
        <f t="shared" si="6"/>
        <v>0.77</v>
      </c>
      <c r="EB38" s="8">
        <f t="shared" ref="EB38:EJ38" si="7">IF(EB33=1,EB34,IF(EB33=2,EB35,IF(EB33=3,EB36)))</f>
        <v>0.3</v>
      </c>
      <c r="EC38" s="8">
        <f t="shared" si="7"/>
        <v>0.3</v>
      </c>
      <c r="ED38" s="8">
        <f t="shared" si="7"/>
        <v>0</v>
      </c>
      <c r="EE38" s="8">
        <f t="shared" si="7"/>
        <v>0.2</v>
      </c>
      <c r="EF38" s="8">
        <f t="shared" si="7"/>
        <v>0</v>
      </c>
      <c r="EG38" s="8">
        <f t="shared" si="7"/>
        <v>0</v>
      </c>
      <c r="EH38" s="8">
        <f t="shared" si="7"/>
        <v>0</v>
      </c>
      <c r="EI38" s="8">
        <f t="shared" si="7"/>
        <v>0</v>
      </c>
      <c r="EJ38" s="8">
        <f t="shared" si="7"/>
        <v>0</v>
      </c>
    </row>
    <row r="39" spans="1:140" x14ac:dyDescent="0.3">
      <c r="A39" s="1"/>
      <c r="T39" s="1"/>
    </row>
    <row r="40" spans="1:140" x14ac:dyDescent="0.3">
      <c r="A40" s="1"/>
      <c r="T40" s="1"/>
    </row>
    <row r="41" spans="1:140" x14ac:dyDescent="0.3">
      <c r="A41" s="1"/>
      <c r="T41" s="1"/>
    </row>
    <row r="42" spans="1:140" x14ac:dyDescent="0.3">
      <c r="A42" s="1"/>
      <c r="T42" s="1"/>
    </row>
    <row r="43" spans="1:140" x14ac:dyDescent="0.3">
      <c r="A43" s="1"/>
      <c r="T43" s="1"/>
    </row>
    <row r="44" spans="1:140" x14ac:dyDescent="0.3">
      <c r="A44" s="1"/>
      <c r="T44" s="1"/>
    </row>
    <row r="45" spans="1:140" x14ac:dyDescent="0.3">
      <c r="A45" s="1"/>
    </row>
    <row r="46" spans="1:140" x14ac:dyDescent="0.3">
      <c r="A46" s="1"/>
    </row>
    <row r="47" spans="1:140" x14ac:dyDescent="0.3">
      <c r="A47" s="1"/>
    </row>
    <row r="48" spans="1:140" x14ac:dyDescent="0.3">
      <c r="A48" s="1"/>
    </row>
    <row r="49" spans="1:134" x14ac:dyDescent="0.3">
      <c r="A49" s="1"/>
    </row>
    <row r="50" spans="1:134" ht="15.6" x14ac:dyDescent="0.3">
      <c r="A50" s="1"/>
      <c r="B50" s="1"/>
      <c r="T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E50" s="1"/>
      <c r="DR50" s="1"/>
      <c r="ED50" s="1"/>
    </row>
    <row r="51" spans="1:134" ht="15.6" x14ac:dyDescent="0.3">
      <c r="A51" s="1"/>
      <c r="B51" s="1"/>
      <c r="T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BE51" s="1"/>
      <c r="DR51" s="1"/>
      <c r="ED51" s="1"/>
    </row>
    <row r="52" spans="1:134" ht="15.6" x14ac:dyDescent="0.3">
      <c r="A52" s="1"/>
      <c r="B52" s="1"/>
      <c r="T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BE52" s="1"/>
      <c r="DR52" s="1"/>
      <c r="ED52" s="1"/>
    </row>
    <row r="53" spans="1:134" ht="15.6" x14ac:dyDescent="0.3">
      <c r="A53" s="1"/>
      <c r="B53" s="1"/>
      <c r="T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BE53" s="1"/>
      <c r="DR53" s="1"/>
      <c r="ED53" s="1"/>
    </row>
    <row r="54" spans="1:134" ht="15.6" x14ac:dyDescent="0.3">
      <c r="A54" s="1"/>
      <c r="B54" s="1"/>
      <c r="T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E54" s="1"/>
      <c r="DR54" s="1"/>
      <c r="ED54" s="1"/>
    </row>
    <row r="55" spans="1:134" ht="15.6" x14ac:dyDescent="0.3">
      <c r="A55" s="1"/>
      <c r="B55" s="1"/>
      <c r="T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BE55" s="1"/>
      <c r="DR55" s="1"/>
      <c r="ED55" s="1"/>
    </row>
    <row r="56" spans="1:134" ht="15.6" x14ac:dyDescent="0.3">
      <c r="A56" s="1"/>
      <c r="B56" s="1"/>
      <c r="T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BE56" s="1"/>
      <c r="DR56" s="1"/>
      <c r="ED56" s="1"/>
    </row>
    <row r="57" spans="1:134" ht="15.6" x14ac:dyDescent="0.3">
      <c r="A57" s="1"/>
      <c r="B57" s="1"/>
      <c r="T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BE57" s="1"/>
      <c r="DR57" s="1"/>
      <c r="ED57" s="1"/>
    </row>
    <row r="58" spans="1:134" ht="15.6" x14ac:dyDescent="0.3">
      <c r="A58" s="1"/>
      <c r="B58" s="1"/>
      <c r="T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BE58" s="1"/>
      <c r="DR58" s="1"/>
      <c r="ED58" s="1"/>
    </row>
    <row r="59" spans="1:134" ht="15.6" x14ac:dyDescent="0.3">
      <c r="A59" s="1"/>
      <c r="B59" s="1"/>
      <c r="T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BE59" s="1"/>
      <c r="DR59" s="1"/>
      <c r="ED59" s="1"/>
    </row>
    <row r="60" spans="1:134" ht="15.6" x14ac:dyDescent="0.3">
      <c r="A60" s="1"/>
      <c r="B60" s="1"/>
      <c r="T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BE60" s="1"/>
      <c r="DR60" s="1"/>
      <c r="ED60" s="1"/>
    </row>
    <row r="61" spans="1:134" ht="15.6" x14ac:dyDescent="0.3">
      <c r="A61" s="1"/>
      <c r="B61" s="1"/>
      <c r="T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BE61" s="1"/>
      <c r="DR61" s="1"/>
      <c r="ED61" s="1"/>
    </row>
    <row r="62" spans="1:134" ht="15.6" x14ac:dyDescent="0.3">
      <c r="A62" s="1"/>
      <c r="B62" s="1"/>
      <c r="T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BE62" s="1"/>
      <c r="DR62" s="1"/>
      <c r="ED62" s="1"/>
    </row>
    <row r="63" spans="1:134" ht="15.6" x14ac:dyDescent="0.3">
      <c r="A63" s="1"/>
      <c r="B63" s="1"/>
      <c r="T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BE63" s="1"/>
      <c r="DR63" s="1"/>
      <c r="ED63" s="1"/>
    </row>
    <row r="64" spans="1:134" ht="15.6" x14ac:dyDescent="0.3">
      <c r="A64" s="1"/>
      <c r="B64" s="1"/>
      <c r="T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BE64" s="1"/>
      <c r="DR64" s="1"/>
      <c r="ED64" s="1"/>
    </row>
    <row r="65" spans="1:134" ht="15.6" x14ac:dyDescent="0.3">
      <c r="A65" s="1"/>
      <c r="B65" s="1"/>
      <c r="T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BE65" s="1"/>
      <c r="DR65" s="1"/>
      <c r="ED65" s="1"/>
    </row>
    <row r="66" spans="1:134" ht="15.6" x14ac:dyDescent="0.3">
      <c r="A66" s="1"/>
      <c r="B66" s="1"/>
      <c r="T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BE66" s="1"/>
      <c r="DR66" s="1"/>
      <c r="ED66" s="1"/>
    </row>
    <row r="67" spans="1:134" ht="15.6" x14ac:dyDescent="0.3">
      <c r="A67" s="1"/>
      <c r="B67" s="1"/>
      <c r="T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BE67" s="1"/>
      <c r="DR67" s="1"/>
      <c r="ED67" s="1"/>
    </row>
    <row r="68" spans="1:134" ht="15.6" x14ac:dyDescent="0.3">
      <c r="A68" s="1"/>
      <c r="B68" s="1"/>
      <c r="T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BE68" s="1"/>
      <c r="DR68" s="1"/>
      <c r="ED68" s="1"/>
    </row>
    <row r="69" spans="1:134" ht="15.6" x14ac:dyDescent="0.3">
      <c r="A69" s="1"/>
      <c r="B69" s="1"/>
      <c r="T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BE69" s="1"/>
      <c r="DR69" s="1"/>
      <c r="ED69" s="1"/>
    </row>
    <row r="70" spans="1:134" ht="15.6" x14ac:dyDescent="0.3">
      <c r="A70" s="1"/>
      <c r="B70" s="1"/>
      <c r="T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BE70" s="1"/>
      <c r="DR70" s="1"/>
      <c r="ED70" s="1"/>
    </row>
    <row r="71" spans="1:134" ht="15.6" x14ac:dyDescent="0.3">
      <c r="A71" s="1"/>
      <c r="B71" s="1"/>
      <c r="T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BE71" s="1"/>
      <c r="DR71" s="1"/>
      <c r="ED71" s="1"/>
    </row>
    <row r="72" spans="1:134" ht="15.6" x14ac:dyDescent="0.3">
      <c r="A72" s="1"/>
      <c r="B72" s="1"/>
      <c r="T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BE72" s="1"/>
      <c r="DR72" s="1"/>
      <c r="ED72" s="1"/>
    </row>
    <row r="73" spans="1:134" ht="15.6" x14ac:dyDescent="0.3">
      <c r="A73" s="1"/>
      <c r="B73" s="1"/>
      <c r="T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BE73" s="1"/>
      <c r="DR73" s="1"/>
      <c r="ED73" s="1"/>
    </row>
    <row r="74" spans="1:134" ht="15.6" x14ac:dyDescent="0.3">
      <c r="A74" s="1"/>
      <c r="B74" s="1"/>
      <c r="T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BE74" s="1"/>
      <c r="DR74" s="1"/>
      <c r="ED74" s="1"/>
    </row>
    <row r="75" spans="1:134" ht="15.6" x14ac:dyDescent="0.3">
      <c r="A75" s="1"/>
      <c r="B75" s="1"/>
      <c r="T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BE75" s="1"/>
      <c r="DR75" s="1"/>
      <c r="ED75" s="1"/>
    </row>
    <row r="76" spans="1:134" ht="15.6" x14ac:dyDescent="0.3">
      <c r="A76" s="1"/>
      <c r="B76" s="1"/>
      <c r="T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BE76" s="1"/>
      <c r="DR76" s="1"/>
      <c r="ED76" s="1"/>
    </row>
    <row r="77" spans="1:134" ht="15.6" x14ac:dyDescent="0.3">
      <c r="A77" s="1"/>
      <c r="B77" s="1"/>
      <c r="T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BE77" s="1"/>
      <c r="DR77" s="1"/>
      <c r="ED77" s="1"/>
    </row>
    <row r="78" spans="1:134" ht="15.6" x14ac:dyDescent="0.3">
      <c r="A78" s="1"/>
      <c r="B78" s="1"/>
      <c r="T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BE78" s="1"/>
      <c r="DR78" s="1"/>
      <c r="ED78" s="1"/>
    </row>
    <row r="79" spans="1:134" ht="15.6" x14ac:dyDescent="0.3">
      <c r="A79" s="1"/>
      <c r="B79" s="1"/>
      <c r="T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BE79" s="1"/>
      <c r="DR79" s="1"/>
      <c r="ED79" s="1"/>
    </row>
    <row r="80" spans="1:134" ht="15.6" x14ac:dyDescent="0.3">
      <c r="A80" s="1"/>
      <c r="B80" s="1"/>
      <c r="T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BE80" s="1"/>
      <c r="DR80" s="1"/>
      <c r="ED80" s="1"/>
    </row>
    <row r="81" spans="1:134" ht="15.6" x14ac:dyDescent="0.3">
      <c r="A81" s="1"/>
      <c r="B81" s="1"/>
      <c r="T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BE81" s="1"/>
      <c r="DR81" s="1"/>
      <c r="ED81" s="1"/>
    </row>
    <row r="82" spans="1:134" ht="15.6" x14ac:dyDescent="0.3">
      <c r="A82" s="1"/>
      <c r="B82" s="1"/>
      <c r="T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BE82" s="1"/>
      <c r="DR82" s="1"/>
      <c r="ED82" s="1"/>
    </row>
    <row r="83" spans="1:134" ht="15.6" x14ac:dyDescent="0.3">
      <c r="A83" s="1"/>
      <c r="B83" s="1"/>
      <c r="T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BE83" s="1"/>
      <c r="DR83" s="1"/>
      <c r="ED83" s="1"/>
    </row>
    <row r="84" spans="1:134" ht="15.6" x14ac:dyDescent="0.3">
      <c r="A84" s="1"/>
      <c r="B84" s="1"/>
      <c r="T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BE84" s="1"/>
      <c r="DR84" s="1"/>
      <c r="ED84" s="1"/>
    </row>
    <row r="85" spans="1:134" ht="15.6" x14ac:dyDescent="0.3">
      <c r="A85" s="1"/>
      <c r="B85" s="1"/>
      <c r="T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BE85" s="1"/>
      <c r="DR85" s="1"/>
      <c r="ED85" s="1"/>
    </row>
    <row r="86" spans="1:134" ht="15.6" x14ac:dyDescent="0.3">
      <c r="A86" s="1"/>
      <c r="B86" s="1"/>
      <c r="T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BE86" s="1"/>
      <c r="DR86" s="1"/>
      <c r="ED86" s="1"/>
    </row>
    <row r="87" spans="1:134" ht="15.6" x14ac:dyDescent="0.3">
      <c r="A87" s="1"/>
      <c r="B87" s="1"/>
      <c r="T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BE87" s="1"/>
      <c r="DR87" s="1"/>
      <c r="ED87" s="1"/>
    </row>
    <row r="88" spans="1:134" ht="15.6" x14ac:dyDescent="0.3">
      <c r="A88" s="1"/>
      <c r="B88" s="1"/>
      <c r="T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BE88" s="1"/>
      <c r="DR88" s="1"/>
      <c r="ED88" s="1"/>
    </row>
    <row r="89" spans="1:134" ht="15.6" x14ac:dyDescent="0.3">
      <c r="A89" s="1"/>
      <c r="B89" s="1"/>
      <c r="T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BE89" s="1"/>
      <c r="DR89" s="1"/>
      <c r="ED89" s="1"/>
    </row>
    <row r="90" spans="1:134" ht="15.6" x14ac:dyDescent="0.3">
      <c r="A90" s="1"/>
      <c r="B90" s="1"/>
      <c r="T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BE90" s="1"/>
      <c r="DR90" s="1"/>
      <c r="ED90" s="1"/>
    </row>
    <row r="91" spans="1:134" ht="15.6" x14ac:dyDescent="0.3">
      <c r="A91" s="1"/>
      <c r="B91" s="1"/>
      <c r="T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BE91" s="1"/>
      <c r="DR91" s="1"/>
      <c r="ED91" s="1"/>
    </row>
    <row r="92" spans="1:134" ht="15.6" x14ac:dyDescent="0.3">
      <c r="A92" s="1"/>
      <c r="B92" s="1"/>
      <c r="T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BE92" s="1"/>
      <c r="DR92" s="1"/>
      <c r="ED92" s="1"/>
    </row>
    <row r="93" spans="1:134" ht="15.6" x14ac:dyDescent="0.3">
      <c r="A93" s="1"/>
      <c r="B93" s="1"/>
      <c r="T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BE93" s="1"/>
      <c r="DR93" s="1"/>
      <c r="ED93" s="1"/>
    </row>
    <row r="94" spans="1:134" ht="15.6" x14ac:dyDescent="0.3">
      <c r="A94" s="1"/>
      <c r="B94" s="1"/>
      <c r="T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BE94" s="1"/>
      <c r="DR94" s="1"/>
      <c r="ED94" s="1"/>
    </row>
    <row r="95" spans="1:134" ht="15.6" x14ac:dyDescent="0.3">
      <c r="A95" s="1"/>
      <c r="B95" s="1"/>
      <c r="T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BE95" s="1"/>
      <c r="DR95" s="1"/>
      <c r="ED95" s="1"/>
    </row>
    <row r="96" spans="1:134" ht="15.6" x14ac:dyDescent="0.3">
      <c r="A96" s="1"/>
      <c r="B96" s="1"/>
      <c r="T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BE96" s="1"/>
      <c r="DR96" s="1"/>
      <c r="ED96" s="1"/>
    </row>
    <row r="97" spans="1:134" ht="15.6" x14ac:dyDescent="0.3">
      <c r="A97" s="1"/>
      <c r="B97" s="1"/>
      <c r="T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BE97" s="1"/>
      <c r="DR97" s="1"/>
      <c r="ED97" s="1"/>
    </row>
    <row r="98" spans="1:134" ht="15.6" x14ac:dyDescent="0.3">
      <c r="A98" s="1"/>
      <c r="B98" s="1"/>
      <c r="T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BE98" s="1"/>
      <c r="DR98" s="1"/>
      <c r="ED98" s="1"/>
    </row>
    <row r="99" spans="1:134" ht="15.6" x14ac:dyDescent="0.3">
      <c r="A99" s="1"/>
      <c r="B99" s="1"/>
      <c r="T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BE99" s="1"/>
      <c r="DR99" s="1"/>
      <c r="ED99" s="1"/>
    </row>
    <row r="100" spans="1:134" ht="15.6" x14ac:dyDescent="0.3">
      <c r="A100" s="1"/>
      <c r="B100" s="1"/>
      <c r="T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BE100" s="1"/>
      <c r="DR100" s="1"/>
      <c r="ED100" s="1"/>
    </row>
    <row r="101" spans="1:134" ht="15.6" x14ac:dyDescent="0.3">
      <c r="A101" s="1"/>
      <c r="B101" s="1"/>
      <c r="T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BE101" s="1"/>
      <c r="DR101" s="1"/>
      <c r="ED101" s="1"/>
    </row>
    <row r="102" spans="1:134" ht="15.6" x14ac:dyDescent="0.3">
      <c r="A102" s="1"/>
      <c r="B102" s="1"/>
      <c r="T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BE102" s="1"/>
      <c r="DR102" s="1"/>
      <c r="ED102" s="1"/>
    </row>
    <row r="103" spans="1:134" ht="15.6" x14ac:dyDescent="0.3">
      <c r="A103" s="1"/>
      <c r="B103" s="1"/>
      <c r="T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BE103" s="1"/>
      <c r="DR103" s="1"/>
      <c r="ED103" s="1"/>
    </row>
    <row r="104" spans="1:134" ht="15.6" x14ac:dyDescent="0.3">
      <c r="A104" s="1"/>
      <c r="B104" s="1"/>
      <c r="T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BE104" s="1"/>
      <c r="DR104" s="1"/>
      <c r="ED104" s="1"/>
    </row>
    <row r="105" spans="1:134" ht="15.6" x14ac:dyDescent="0.3">
      <c r="A105" s="1"/>
      <c r="B105" s="1"/>
      <c r="T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BE105" s="1"/>
      <c r="DR105" s="1"/>
      <c r="ED105" s="1"/>
    </row>
    <row r="106" spans="1:134" ht="15.6" x14ac:dyDescent="0.3">
      <c r="A106" s="1"/>
      <c r="B106" s="1"/>
      <c r="T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BE106" s="1"/>
      <c r="DR106" s="1"/>
      <c r="ED106" s="1"/>
    </row>
    <row r="107" spans="1:134" ht="15.6" x14ac:dyDescent="0.3">
      <c r="A107" s="1"/>
      <c r="B107" s="1"/>
      <c r="T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BE107" s="1"/>
      <c r="DR107" s="1"/>
      <c r="ED107" s="1"/>
    </row>
    <row r="108" spans="1:134" ht="15.6" x14ac:dyDescent="0.3">
      <c r="A108" s="1"/>
      <c r="B108" s="1"/>
      <c r="T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BE108" s="1"/>
      <c r="DR108" s="1"/>
      <c r="ED108" s="1"/>
    </row>
    <row r="109" spans="1:134" ht="15.6" x14ac:dyDescent="0.3">
      <c r="A109" s="1"/>
      <c r="B109" s="1"/>
      <c r="T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BE109" s="1"/>
      <c r="DR109" s="1"/>
      <c r="ED109" s="1"/>
    </row>
    <row r="110" spans="1:134" ht="15.6" x14ac:dyDescent="0.3">
      <c r="A110" s="1"/>
      <c r="B110" s="1"/>
      <c r="T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BE110" s="1"/>
      <c r="DR110" s="1"/>
      <c r="ED110" s="1"/>
    </row>
    <row r="111" spans="1:134" ht="15.6" x14ac:dyDescent="0.3">
      <c r="A111" s="1"/>
      <c r="B111" s="1"/>
      <c r="T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BE111" s="1"/>
      <c r="DR111" s="1"/>
      <c r="ED111" s="1"/>
    </row>
    <row r="112" spans="1:134" ht="15.6" x14ac:dyDescent="0.3">
      <c r="A112" s="1"/>
      <c r="B112" s="1"/>
      <c r="T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BE112" s="1"/>
      <c r="DR112" s="1"/>
      <c r="ED112" s="1"/>
    </row>
    <row r="113" spans="1:134" ht="15.6" x14ac:dyDescent="0.3">
      <c r="A113" s="1"/>
      <c r="B113" s="1"/>
      <c r="T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BE113" s="1"/>
      <c r="DR113" s="1"/>
      <c r="ED113" s="1"/>
    </row>
    <row r="114" spans="1:134" ht="15.6" x14ac:dyDescent="0.3">
      <c r="A114" s="1"/>
      <c r="B114" s="1"/>
      <c r="T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BE114" s="1"/>
      <c r="DR114" s="1"/>
      <c r="ED114" s="1"/>
    </row>
    <row r="115" spans="1:134" ht="15.6" x14ac:dyDescent="0.3">
      <c r="A115" s="1"/>
      <c r="B115" s="1"/>
      <c r="T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BE115" s="1"/>
      <c r="DR115" s="1"/>
      <c r="ED115" s="1"/>
    </row>
    <row r="116" spans="1:134" ht="15.6" x14ac:dyDescent="0.3">
      <c r="A116" s="1"/>
      <c r="B116" s="1"/>
      <c r="T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BE116" s="1"/>
      <c r="DR116" s="1"/>
      <c r="ED116" s="1"/>
    </row>
    <row r="117" spans="1:134" ht="15.6" x14ac:dyDescent="0.3">
      <c r="A117" s="1"/>
      <c r="B117" s="1"/>
      <c r="T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BE117" s="1"/>
      <c r="DR117" s="1"/>
      <c r="ED117" s="1"/>
    </row>
    <row r="118" spans="1:134" ht="15.6" x14ac:dyDescent="0.3">
      <c r="A118" s="1"/>
      <c r="B118" s="1"/>
      <c r="T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BE118" s="1"/>
      <c r="DR118" s="1"/>
      <c r="ED118" s="1"/>
    </row>
    <row r="119" spans="1:134" ht="15.6" x14ac:dyDescent="0.3">
      <c r="A119" s="1"/>
      <c r="B119" s="1"/>
      <c r="T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BE119" s="1"/>
      <c r="DR119" s="1"/>
      <c r="ED119" s="1"/>
    </row>
    <row r="120" spans="1:134" ht="15.6" x14ac:dyDescent="0.3">
      <c r="A120" s="1"/>
      <c r="B120" s="1"/>
      <c r="T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BE120" s="1"/>
      <c r="DR120" s="1"/>
      <c r="ED120" s="1"/>
    </row>
    <row r="121" spans="1:134" ht="15.6" x14ac:dyDescent="0.3">
      <c r="A121" s="1"/>
      <c r="B121" s="1"/>
      <c r="T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BE121" s="1"/>
      <c r="DR121" s="1"/>
      <c r="ED121" s="1"/>
    </row>
    <row r="122" spans="1:134" ht="15.6" x14ac:dyDescent="0.3">
      <c r="A122" s="1"/>
      <c r="B122" s="1"/>
      <c r="T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BE122" s="1"/>
      <c r="DR122" s="1"/>
      <c r="ED122" s="1"/>
    </row>
    <row r="123" spans="1:134" ht="15.6" x14ac:dyDescent="0.3">
      <c r="A123" s="1"/>
      <c r="B123" s="1"/>
      <c r="T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BE123" s="1"/>
      <c r="DR123" s="1"/>
      <c r="ED123" s="1"/>
    </row>
    <row r="124" spans="1:134" ht="15.6" x14ac:dyDescent="0.3">
      <c r="A124" s="1"/>
      <c r="B124" s="1"/>
      <c r="T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BE124" s="1"/>
      <c r="DR124" s="1"/>
      <c r="ED124" s="1"/>
    </row>
    <row r="125" spans="1:134" ht="15.6" x14ac:dyDescent="0.3">
      <c r="A125" s="1"/>
      <c r="B125" s="1"/>
      <c r="T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BE125" s="1"/>
      <c r="DR125" s="1"/>
      <c r="ED125" s="1"/>
    </row>
    <row r="126" spans="1:134" ht="15.6" x14ac:dyDescent="0.3">
      <c r="A126" s="1"/>
      <c r="B126" s="1"/>
      <c r="T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BE126" s="1"/>
      <c r="DR126" s="1"/>
      <c r="ED126" s="1"/>
    </row>
    <row r="127" spans="1:134" ht="15.6" x14ac:dyDescent="0.3">
      <c r="A127" s="1"/>
      <c r="B127" s="1"/>
      <c r="T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BE127" s="1"/>
      <c r="DR127" s="1"/>
      <c r="ED127" s="1"/>
    </row>
    <row r="128" spans="1:134" ht="15.6" x14ac:dyDescent="0.3">
      <c r="A128" s="1"/>
      <c r="B128" s="1"/>
      <c r="T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BE128" s="1"/>
      <c r="DR128" s="1"/>
      <c r="ED128" s="1"/>
    </row>
    <row r="129" spans="1:134" ht="15.6" x14ac:dyDescent="0.3">
      <c r="A129" s="1"/>
      <c r="B129" s="1"/>
      <c r="T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BE129" s="1"/>
      <c r="DR129" s="1"/>
      <c r="ED129" s="1"/>
    </row>
    <row r="130" spans="1:134" ht="15.6" x14ac:dyDescent="0.3">
      <c r="A130" s="1"/>
      <c r="B130" s="1"/>
      <c r="T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BE130" s="1"/>
      <c r="DR130" s="1"/>
      <c r="ED130" s="1"/>
    </row>
    <row r="131" spans="1:134" ht="15.6" x14ac:dyDescent="0.3">
      <c r="A131" s="1"/>
      <c r="B131" s="1"/>
      <c r="T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BE131" s="1"/>
      <c r="DR131" s="1"/>
      <c r="ED131" s="1"/>
    </row>
    <row r="132" spans="1:134" ht="15.6" x14ac:dyDescent="0.3">
      <c r="A132" s="1"/>
      <c r="B132" s="1"/>
      <c r="T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BE132" s="1"/>
      <c r="DR132" s="1"/>
      <c r="ED132" s="1"/>
    </row>
    <row r="133" spans="1:134" ht="15.6" x14ac:dyDescent="0.3">
      <c r="A133" s="1"/>
      <c r="B133" s="1"/>
      <c r="T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BE133" s="1"/>
      <c r="DR133" s="1"/>
      <c r="ED133" s="1"/>
    </row>
    <row r="134" spans="1:134" ht="15.6" x14ac:dyDescent="0.3">
      <c r="A134" s="1"/>
      <c r="B134" s="1"/>
      <c r="T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BE134" s="1"/>
      <c r="DR134" s="1"/>
      <c r="ED134" s="1"/>
    </row>
    <row r="135" spans="1:134" ht="15.6" x14ac:dyDescent="0.3">
      <c r="A135" s="1"/>
      <c r="B135" s="1"/>
      <c r="T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BE135" s="1"/>
      <c r="DR135" s="1"/>
      <c r="ED135" s="1"/>
    </row>
    <row r="136" spans="1:134" ht="15.6" x14ac:dyDescent="0.3">
      <c r="A136" s="1"/>
      <c r="B136" s="1"/>
      <c r="T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BE136" s="1"/>
      <c r="DR136" s="1"/>
      <c r="ED136" s="1"/>
    </row>
    <row r="137" spans="1:134" ht="15.6" x14ac:dyDescent="0.3">
      <c r="A137" s="1"/>
      <c r="B137" s="1"/>
      <c r="T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BE137" s="1"/>
      <c r="DR137" s="1"/>
      <c r="ED137" s="1"/>
    </row>
    <row r="138" spans="1:134" ht="15.6" x14ac:dyDescent="0.3">
      <c r="A138" s="1"/>
      <c r="B138" s="1"/>
      <c r="T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BE138" s="1"/>
      <c r="DR138" s="1"/>
      <c r="ED138" s="1"/>
    </row>
    <row r="139" spans="1:134" ht="15.6" x14ac:dyDescent="0.3">
      <c r="A139" s="1"/>
      <c r="B139" s="1"/>
      <c r="T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BE139" s="1"/>
      <c r="DR139" s="1"/>
      <c r="ED139" s="1"/>
    </row>
    <row r="140" spans="1:134" ht="15.6" x14ac:dyDescent="0.3">
      <c r="A140" s="1"/>
      <c r="B140" s="1"/>
      <c r="T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BE140" s="1"/>
      <c r="DR140" s="1"/>
      <c r="ED140" s="1"/>
    </row>
    <row r="141" spans="1:134" ht="15.6" x14ac:dyDescent="0.3">
      <c r="A141" s="1"/>
      <c r="B141" s="1"/>
      <c r="T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BE141" s="1"/>
      <c r="DR141" s="1"/>
      <c r="ED141" s="1"/>
    </row>
    <row r="142" spans="1:134" ht="15.6" x14ac:dyDescent="0.3">
      <c r="A142" s="1"/>
      <c r="B142" s="1"/>
      <c r="T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BE142" s="1"/>
      <c r="DR142" s="1"/>
      <c r="ED142" s="1"/>
    </row>
    <row r="143" spans="1:134" ht="15.6" x14ac:dyDescent="0.3">
      <c r="A143" s="1"/>
      <c r="B143" s="1"/>
      <c r="T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BE143" s="1"/>
      <c r="DR143" s="1"/>
      <c r="ED143" s="1"/>
    </row>
    <row r="144" spans="1:134" ht="15.6" x14ac:dyDescent="0.3">
      <c r="A144" s="1"/>
      <c r="B144" s="1"/>
      <c r="T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BE144" s="1"/>
      <c r="DR144" s="1"/>
      <c r="ED144" s="1"/>
    </row>
    <row r="145" spans="1:134" ht="15.6" x14ac:dyDescent="0.3">
      <c r="A145" s="1"/>
      <c r="B145" s="1"/>
      <c r="T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BE145" s="1"/>
      <c r="DR145" s="1"/>
      <c r="ED145" s="1"/>
    </row>
    <row r="146" spans="1:134" ht="15.6" x14ac:dyDescent="0.3">
      <c r="A146" s="1"/>
      <c r="B146" s="1"/>
      <c r="T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BE146" s="1"/>
      <c r="DR146" s="1"/>
      <c r="ED146" s="1"/>
    </row>
    <row r="147" spans="1:134" ht="15.6" x14ac:dyDescent="0.3">
      <c r="A147" s="1"/>
      <c r="B147" s="1"/>
      <c r="T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BE147" s="1"/>
      <c r="DR147" s="1"/>
      <c r="ED147" s="1"/>
    </row>
    <row r="148" spans="1:134" ht="15.6" x14ac:dyDescent="0.3">
      <c r="A148" s="1"/>
      <c r="B148" s="1"/>
      <c r="T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BE148" s="1"/>
      <c r="DR148" s="1"/>
      <c r="ED148" s="1"/>
    </row>
    <row r="149" spans="1:134" ht="15.6" x14ac:dyDescent="0.3">
      <c r="A149" s="1"/>
      <c r="B149" s="1"/>
      <c r="T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BE149" s="1"/>
      <c r="DR149" s="1"/>
      <c r="ED149" s="1"/>
    </row>
    <row r="150" spans="1:134" ht="15.6" x14ac:dyDescent="0.3">
      <c r="A150" s="1"/>
      <c r="B150" s="1"/>
      <c r="T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BE150" s="1"/>
      <c r="DR150" s="1"/>
      <c r="ED150" s="1"/>
    </row>
    <row r="151" spans="1:134" ht="15.6" x14ac:dyDescent="0.3">
      <c r="A151" s="1"/>
      <c r="B151" s="1"/>
      <c r="T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BE151" s="1"/>
      <c r="DR151" s="1"/>
      <c r="ED151" s="1"/>
    </row>
    <row r="152" spans="1:134" ht="15.6" x14ac:dyDescent="0.3">
      <c r="A152" s="1"/>
      <c r="B152" s="1"/>
      <c r="T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BE152" s="1"/>
      <c r="DR152" s="1"/>
      <c r="ED152" s="1"/>
    </row>
    <row r="153" spans="1:134" ht="15.6" x14ac:dyDescent="0.3">
      <c r="A153" s="1"/>
      <c r="B153" s="1"/>
      <c r="T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BE153" s="1"/>
      <c r="DR153" s="1"/>
      <c r="ED153" s="1"/>
    </row>
    <row r="154" spans="1:134" ht="15.6" x14ac:dyDescent="0.3">
      <c r="A154" s="1"/>
      <c r="B154" s="1"/>
      <c r="T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BE154" s="1"/>
      <c r="DR154" s="1"/>
      <c r="ED154" s="1"/>
    </row>
    <row r="155" spans="1:134" ht="15.6" x14ac:dyDescent="0.3">
      <c r="A155" s="1"/>
      <c r="B155" s="1"/>
      <c r="T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BE155" s="1"/>
      <c r="DR155" s="1"/>
      <c r="ED155" s="1"/>
    </row>
    <row r="156" spans="1:134" ht="15.6" x14ac:dyDescent="0.3">
      <c r="A156" s="1"/>
      <c r="B156" s="1"/>
      <c r="T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BE156" s="1"/>
      <c r="DR156" s="1"/>
      <c r="ED156" s="1"/>
    </row>
    <row r="157" spans="1:134" ht="15.6" x14ac:dyDescent="0.3">
      <c r="A157" s="1"/>
      <c r="B157" s="1"/>
      <c r="T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BE157" s="1"/>
      <c r="DR157" s="1"/>
      <c r="ED157" s="1"/>
    </row>
    <row r="158" spans="1:134" ht="15.6" x14ac:dyDescent="0.3">
      <c r="A158" s="1"/>
      <c r="B158" s="1"/>
      <c r="T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BE158" s="1"/>
      <c r="DR158" s="1"/>
      <c r="ED158" s="1"/>
    </row>
    <row r="159" spans="1:134" ht="15.6" x14ac:dyDescent="0.3">
      <c r="A159" s="1"/>
      <c r="B159" s="1"/>
      <c r="T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BE159" s="1"/>
      <c r="DR159" s="1"/>
      <c r="ED159" s="1"/>
    </row>
    <row r="160" spans="1:134" ht="15.6" x14ac:dyDescent="0.3">
      <c r="A160" s="1"/>
      <c r="B160" s="1"/>
      <c r="T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BE160" s="1"/>
      <c r="DR160" s="1"/>
      <c r="ED160" s="1"/>
    </row>
    <row r="161" spans="1:134" ht="15.6" x14ac:dyDescent="0.3">
      <c r="A161" s="1"/>
      <c r="B161" s="1"/>
      <c r="T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BE161" s="1"/>
      <c r="DR161" s="1"/>
      <c r="ED161" s="1"/>
    </row>
    <row r="162" spans="1:134" ht="15.6" x14ac:dyDescent="0.3">
      <c r="A162" s="1"/>
      <c r="B162" s="1"/>
      <c r="T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BE162" s="1"/>
      <c r="DR162" s="1"/>
      <c r="ED162" s="1"/>
    </row>
    <row r="163" spans="1:134" ht="15.6" x14ac:dyDescent="0.3">
      <c r="A163" s="1"/>
      <c r="B163" s="1"/>
      <c r="T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BE163" s="1"/>
      <c r="DR163" s="1"/>
      <c r="ED163" s="1"/>
    </row>
    <row r="164" spans="1:134" ht="15.6" x14ac:dyDescent="0.3">
      <c r="A164" s="1"/>
      <c r="B164" s="1"/>
      <c r="T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BE164" s="1"/>
      <c r="DR164" s="1"/>
      <c r="ED164" s="1"/>
    </row>
    <row r="165" spans="1:134" ht="15.6" x14ac:dyDescent="0.3">
      <c r="A165" s="1"/>
      <c r="B165" s="1"/>
      <c r="T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BE165" s="1"/>
      <c r="DR165" s="1"/>
      <c r="ED165" s="1"/>
    </row>
    <row r="166" spans="1:134" ht="15.6" x14ac:dyDescent="0.3">
      <c r="A166" s="1"/>
      <c r="B166" s="1"/>
      <c r="T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BE166" s="1"/>
      <c r="DR166" s="1"/>
      <c r="ED166" s="1"/>
    </row>
    <row r="167" spans="1:134" ht="15.6" x14ac:dyDescent="0.3">
      <c r="A167" s="1"/>
      <c r="B167" s="1"/>
      <c r="T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BE167" s="1"/>
      <c r="DR167" s="1"/>
      <c r="ED167" s="1"/>
    </row>
    <row r="168" spans="1:134" ht="15.6" x14ac:dyDescent="0.3">
      <c r="A168" s="1"/>
      <c r="B168" s="1"/>
      <c r="T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BE168" s="1"/>
      <c r="DR168" s="1"/>
      <c r="ED168" s="1"/>
    </row>
    <row r="169" spans="1:134" ht="15.6" x14ac:dyDescent="0.3">
      <c r="A169" s="1"/>
      <c r="B169" s="1"/>
      <c r="T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BE169" s="1"/>
      <c r="DR169" s="1"/>
      <c r="ED169" s="1"/>
    </row>
    <row r="170" spans="1:134" ht="15.6" x14ac:dyDescent="0.3">
      <c r="A170" s="1"/>
      <c r="B170" s="1"/>
      <c r="T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BE170" s="1"/>
      <c r="DR170" s="1"/>
      <c r="ED170" s="1"/>
    </row>
    <row r="171" spans="1:134" ht="15.6" x14ac:dyDescent="0.3">
      <c r="A171" s="1"/>
      <c r="B171" s="1"/>
      <c r="T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BE171" s="1"/>
      <c r="DR171" s="1"/>
      <c r="ED171" s="1"/>
    </row>
    <row r="172" spans="1:134" ht="15.6" x14ac:dyDescent="0.3">
      <c r="A172" s="1"/>
      <c r="B172" s="1"/>
      <c r="T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BE172" s="1"/>
      <c r="DR172" s="1"/>
      <c r="ED172" s="1"/>
    </row>
    <row r="173" spans="1:134" ht="15.6" x14ac:dyDescent="0.3">
      <c r="A173" s="1"/>
      <c r="B173" s="1"/>
      <c r="T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BE173" s="1"/>
      <c r="DR173" s="1"/>
      <c r="ED173" s="1"/>
    </row>
    <row r="174" spans="1:134" ht="15.6" x14ac:dyDescent="0.3">
      <c r="A174" s="1"/>
      <c r="B174" s="1"/>
      <c r="T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BE174" s="1"/>
      <c r="DR174" s="1"/>
      <c r="ED174" s="1"/>
    </row>
    <row r="175" spans="1:134" ht="15.6" x14ac:dyDescent="0.3">
      <c r="A175" s="1"/>
      <c r="B175" s="1"/>
      <c r="T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BE175" s="1"/>
      <c r="DR175" s="1"/>
      <c r="ED175" s="1"/>
    </row>
    <row r="176" spans="1:134" ht="15.6" x14ac:dyDescent="0.3">
      <c r="A176" s="1"/>
      <c r="B176" s="1"/>
      <c r="T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BE176" s="1"/>
      <c r="DR176" s="1"/>
      <c r="ED176" s="1"/>
    </row>
    <row r="177" spans="1:134" ht="15.6" x14ac:dyDescent="0.3">
      <c r="A177" s="1"/>
      <c r="B177" s="1"/>
      <c r="T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BE177" s="1"/>
      <c r="DR177" s="1"/>
      <c r="ED177" s="1"/>
    </row>
    <row r="178" spans="1:134" ht="15.6" x14ac:dyDescent="0.3">
      <c r="A178" s="1"/>
      <c r="B178" s="1"/>
      <c r="T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BE178" s="1"/>
      <c r="DR178" s="1"/>
      <c r="ED178" s="1"/>
    </row>
    <row r="179" spans="1:134" ht="15.6" x14ac:dyDescent="0.3">
      <c r="A179" s="1"/>
      <c r="B179" s="1"/>
      <c r="T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BE179" s="1"/>
      <c r="DR179" s="1"/>
      <c r="ED179" s="1"/>
    </row>
    <row r="180" spans="1:134" ht="15.6" x14ac:dyDescent="0.3">
      <c r="A180" s="1"/>
      <c r="B180" s="1"/>
      <c r="T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BE180" s="1"/>
      <c r="DR180" s="1"/>
      <c r="ED180" s="1"/>
    </row>
    <row r="181" spans="1:134" ht="15.6" x14ac:dyDescent="0.3">
      <c r="A181" s="1"/>
      <c r="B181" s="1"/>
      <c r="T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BE181" s="1"/>
      <c r="DR181" s="1"/>
      <c r="ED181" s="1"/>
    </row>
    <row r="182" spans="1:134" ht="15.6" x14ac:dyDescent="0.3">
      <c r="A182" s="1"/>
      <c r="B182" s="1"/>
      <c r="T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BE182" s="1"/>
      <c r="DR182" s="1"/>
      <c r="ED182" s="1"/>
    </row>
    <row r="183" spans="1:134" ht="15.6" x14ac:dyDescent="0.3">
      <c r="A183" s="1"/>
      <c r="B183" s="1"/>
      <c r="T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BE183" s="1"/>
      <c r="DR183" s="1"/>
      <c r="ED183" s="1"/>
    </row>
    <row r="184" spans="1:134" ht="15.6" x14ac:dyDescent="0.3">
      <c r="A184" s="1"/>
      <c r="B184" s="1"/>
      <c r="T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BE184" s="1"/>
      <c r="DR184" s="1"/>
      <c r="ED184" s="1"/>
    </row>
    <row r="185" spans="1:134" ht="15.6" x14ac:dyDescent="0.3">
      <c r="A185" s="1"/>
      <c r="B185" s="1"/>
      <c r="T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BE185" s="1"/>
      <c r="DR185" s="1"/>
      <c r="ED185" s="1"/>
    </row>
    <row r="186" spans="1:134" ht="15.6" x14ac:dyDescent="0.3">
      <c r="A186" s="1"/>
      <c r="B186" s="1"/>
      <c r="T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BE186" s="1"/>
      <c r="DR186" s="1"/>
      <c r="ED186" s="1"/>
    </row>
    <row r="187" spans="1:134" ht="15.6" x14ac:dyDescent="0.3">
      <c r="A187" s="1"/>
      <c r="B187" s="1"/>
      <c r="T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BE187" s="1"/>
      <c r="DR187" s="1"/>
      <c r="ED187" s="1"/>
    </row>
    <row r="188" spans="1:134" ht="15.6" x14ac:dyDescent="0.3">
      <c r="A188" s="1"/>
      <c r="B188" s="1"/>
      <c r="T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BE188" s="1"/>
      <c r="DR188" s="1"/>
      <c r="ED188" s="1"/>
    </row>
    <row r="189" spans="1:134" ht="15.6" x14ac:dyDescent="0.3">
      <c r="A189" s="1"/>
      <c r="B189" s="1"/>
      <c r="T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BE189" s="1"/>
      <c r="DR189" s="1"/>
      <c r="ED189" s="1"/>
    </row>
    <row r="190" spans="1:134" ht="15.6" x14ac:dyDescent="0.3">
      <c r="A190" s="1"/>
      <c r="B190" s="1"/>
      <c r="T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BE190" s="1"/>
      <c r="DR190" s="1"/>
      <c r="ED190" s="1"/>
    </row>
    <row r="191" spans="1:134" ht="15.6" x14ac:dyDescent="0.3">
      <c r="A191" s="1"/>
      <c r="B191" s="1"/>
      <c r="T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BE191" s="1"/>
      <c r="DR191" s="1"/>
      <c r="ED191" s="1"/>
    </row>
    <row r="192" spans="1:134" ht="15.6" x14ac:dyDescent="0.3">
      <c r="A192" s="1"/>
      <c r="B192" s="1"/>
      <c r="T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BE192" s="1"/>
      <c r="DR192" s="1"/>
      <c r="ED192" s="1"/>
    </row>
    <row r="193" spans="1:134" ht="15.6" x14ac:dyDescent="0.3">
      <c r="A193" s="1"/>
      <c r="B193" s="1"/>
      <c r="T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BE193" s="1"/>
      <c r="DR193" s="1"/>
      <c r="ED193" s="1"/>
    </row>
    <row r="194" spans="1:134" ht="15.6" x14ac:dyDescent="0.3">
      <c r="A194" s="1"/>
      <c r="B194" s="1"/>
      <c r="T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BE194" s="1"/>
      <c r="DR194" s="1"/>
      <c r="ED194" s="1"/>
    </row>
    <row r="195" spans="1:134" ht="15.6" x14ac:dyDescent="0.3">
      <c r="A195" s="1"/>
      <c r="B195" s="1"/>
      <c r="T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BE195" s="1"/>
      <c r="DR195" s="1"/>
      <c r="ED195" s="1"/>
    </row>
    <row r="196" spans="1:134" ht="15.6" x14ac:dyDescent="0.3">
      <c r="A196" s="1"/>
      <c r="B196" s="1"/>
      <c r="T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BE196" s="1"/>
      <c r="DR196" s="1"/>
      <c r="ED196" s="1"/>
    </row>
    <row r="197" spans="1:134" ht="15.6" x14ac:dyDescent="0.3">
      <c r="A197" s="1"/>
      <c r="B197" s="1"/>
      <c r="T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BE197" s="1"/>
      <c r="DR197" s="1"/>
      <c r="ED197" s="1"/>
    </row>
    <row r="198" spans="1:134" ht="15.6" x14ac:dyDescent="0.3">
      <c r="A198" s="1"/>
      <c r="B198" s="1"/>
      <c r="T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BE198" s="1"/>
      <c r="DR198" s="1"/>
      <c r="ED198" s="1"/>
    </row>
    <row r="199" spans="1:134" ht="15.6" x14ac:dyDescent="0.3">
      <c r="A199" s="1"/>
      <c r="B199" s="1"/>
      <c r="T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BE199" s="1"/>
      <c r="DR199" s="1"/>
      <c r="ED199" s="1"/>
    </row>
    <row r="200" spans="1:134" ht="15.6" x14ac:dyDescent="0.3">
      <c r="A200" s="1"/>
      <c r="B200" s="1"/>
      <c r="T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BE200" s="1"/>
      <c r="DR200" s="1"/>
      <c r="ED200" s="1"/>
    </row>
    <row r="201" spans="1:134" ht="15.6" x14ac:dyDescent="0.3">
      <c r="A201" s="1"/>
      <c r="B201" s="1"/>
      <c r="T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BE201" s="1"/>
      <c r="DR201" s="1"/>
      <c r="ED201" s="1"/>
    </row>
    <row r="202" spans="1:134" ht="15.6" x14ac:dyDescent="0.3">
      <c r="A202" s="1"/>
      <c r="B202" s="1"/>
      <c r="T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BE202" s="1"/>
      <c r="DR202" s="1"/>
      <c r="ED2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5"/>
  <sheetViews>
    <sheetView topLeftCell="A86" zoomScale="115" zoomScaleNormal="115" workbookViewId="0">
      <selection activeCell="B68" sqref="B68:B91"/>
    </sheetView>
  </sheetViews>
  <sheetFormatPr defaultRowHeight="16.2" x14ac:dyDescent="0.3"/>
  <cols>
    <col min="1" max="1" width="8.88671875" style="8"/>
    <col min="2" max="2" width="21.44140625" style="9" customWidth="1"/>
    <col min="3" max="3" width="8.88671875" style="3"/>
    <col min="4" max="7" width="8.88671875" style="1"/>
    <col min="8" max="8" width="8.88671875" style="1" customWidth="1"/>
    <col min="9" max="15" width="8.88671875" style="1"/>
    <col min="16" max="16" width="8.88671875" style="14"/>
    <col min="17" max="45" width="8.88671875" style="1"/>
    <col min="47" max="16384" width="8.88671875" style="1"/>
  </cols>
  <sheetData>
    <row r="1" spans="1:46" ht="15" customHeight="1" x14ac:dyDescent="0.3">
      <c r="A1" s="7" t="s">
        <v>37</v>
      </c>
      <c r="B1" s="8" t="s">
        <v>66</v>
      </c>
      <c r="C1" s="8" t="s">
        <v>45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6</v>
      </c>
      <c r="I1" s="8" t="s">
        <v>9</v>
      </c>
      <c r="J1" s="8" t="s">
        <v>65</v>
      </c>
      <c r="K1" s="8" t="s">
        <v>64</v>
      </c>
      <c r="L1" s="8" t="s">
        <v>63</v>
      </c>
      <c r="M1" s="10" t="s">
        <v>33</v>
      </c>
      <c r="N1" s="10" t="s">
        <v>32</v>
      </c>
      <c r="O1" s="10" t="s">
        <v>30</v>
      </c>
      <c r="P1" s="10" t="s">
        <v>31</v>
      </c>
      <c r="Q1" s="8" t="s">
        <v>67</v>
      </c>
      <c r="R1" s="8" t="s">
        <v>49</v>
      </c>
      <c r="S1" s="10" t="s">
        <v>59</v>
      </c>
      <c r="T1" s="10" t="s">
        <v>60</v>
      </c>
      <c r="U1" s="10" t="s">
        <v>61</v>
      </c>
      <c r="V1" s="8" t="s">
        <v>62</v>
      </c>
      <c r="W1" s="8" t="s">
        <v>36</v>
      </c>
      <c r="AT1" s="1"/>
    </row>
    <row r="2" spans="1:46" ht="15" customHeight="1" x14ac:dyDescent="0.3">
      <c r="A2" s="7">
        <v>1</v>
      </c>
      <c r="B2" s="8" t="s">
        <v>69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-3.6700000000000001E-3</v>
      </c>
      <c r="I2" s="8">
        <v>0.28843000000000002</v>
      </c>
      <c r="J2" s="8">
        <v>0.77229999999999999</v>
      </c>
      <c r="K2" s="8">
        <v>6.6669999999999993E-2</v>
      </c>
      <c r="L2" s="8">
        <v>1.9609999999999999E-2</v>
      </c>
      <c r="M2" s="8">
        <v>0.49667</v>
      </c>
      <c r="N2" s="8">
        <v>0.36079</v>
      </c>
      <c r="O2" s="8">
        <v>12.957789999999999</v>
      </c>
      <c r="P2" s="8">
        <v>13.60186</v>
      </c>
      <c r="Q2" s="8">
        <v>1</v>
      </c>
      <c r="R2" s="8">
        <v>1</v>
      </c>
      <c r="S2" s="8">
        <v>0.50244</v>
      </c>
      <c r="T2" s="8">
        <v>0.74087999999999998</v>
      </c>
      <c r="U2" s="8">
        <v>0.86053000000000002</v>
      </c>
      <c r="V2" s="8" t="str">
        <f>" "&amp;Q2</f>
        <v xml:space="preserve"> 1</v>
      </c>
      <c r="W2" s="8">
        <f>IF(R2=1,S2,IF(R2=2,T2,IF(R2=3,U2)))</f>
        <v>0.50244</v>
      </c>
      <c r="AT2" s="1"/>
    </row>
    <row r="3" spans="1:46" ht="15" customHeight="1" x14ac:dyDescent="0.3">
      <c r="A3" s="7">
        <v>3</v>
      </c>
      <c r="B3" s="8" t="s">
        <v>69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-3.6700000000000001E-3</v>
      </c>
      <c r="I3" s="8">
        <v>0.28843000000000002</v>
      </c>
      <c r="J3" s="8">
        <v>0.77229999999999999</v>
      </c>
      <c r="K3" s="8">
        <v>6.6669999999999993E-2</v>
      </c>
      <c r="L3" s="8">
        <v>1.9609999999999999E-2</v>
      </c>
      <c r="M3" s="8">
        <v>0.49667</v>
      </c>
      <c r="N3" s="8">
        <v>0.36079</v>
      </c>
      <c r="O3" s="8">
        <v>12.957789999999999</v>
      </c>
      <c r="P3" s="8">
        <v>13.60186</v>
      </c>
      <c r="Q3" s="8">
        <v>1</v>
      </c>
      <c r="R3" s="8">
        <v>1</v>
      </c>
      <c r="S3" s="8">
        <v>0.50244</v>
      </c>
      <c r="T3" s="8">
        <v>0.74087999999999998</v>
      </c>
      <c r="U3" s="8">
        <v>0.86053000000000002</v>
      </c>
      <c r="V3" s="8" t="str">
        <f>" "&amp;Q3</f>
        <v xml:space="preserve"> 1</v>
      </c>
      <c r="W3" s="8">
        <f t="shared" ref="W3:W66" si="0">IF(R3=1,S3,IF(R3=2,T3,IF(R3=3,U3)))</f>
        <v>0.50244</v>
      </c>
      <c r="AT3" s="1"/>
    </row>
    <row r="4" spans="1:46" ht="15" customHeight="1" x14ac:dyDescent="0.3">
      <c r="A4" s="7">
        <v>5</v>
      </c>
      <c r="B4" s="8" t="s">
        <v>55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1.65E-3</v>
      </c>
      <c r="I4" s="8">
        <v>0.36514999999999997</v>
      </c>
      <c r="J4" s="8">
        <v>1</v>
      </c>
      <c r="K4" s="8">
        <v>6.6669999999999993E-2</v>
      </c>
      <c r="L4" s="8">
        <v>3.5310000000000001E-2</v>
      </c>
      <c r="M4" s="8">
        <v>0.3</v>
      </c>
      <c r="N4" s="8">
        <v>0.59628999999999999</v>
      </c>
      <c r="O4" s="8">
        <v>7.7835900000000002</v>
      </c>
      <c r="P4" s="8">
        <v>8.0953900000000001</v>
      </c>
      <c r="Q4" s="8">
        <v>1</v>
      </c>
      <c r="R4" s="8">
        <v>1</v>
      </c>
      <c r="S4" s="8">
        <v>0.83333000000000002</v>
      </c>
      <c r="T4" s="8">
        <v>0.96667000000000003</v>
      </c>
      <c r="U4" s="8">
        <v>1</v>
      </c>
      <c r="V4" s="8" t="str">
        <f>" "&amp;Q4</f>
        <v xml:space="preserve"> 1</v>
      </c>
      <c r="W4" s="8">
        <f t="shared" si="0"/>
        <v>0.83333000000000002</v>
      </c>
      <c r="AT4" s="1"/>
    </row>
    <row r="5" spans="1:46" ht="15" customHeight="1" x14ac:dyDescent="0.3">
      <c r="A5" s="7">
        <v>6</v>
      </c>
      <c r="B5" s="8" t="s">
        <v>55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4.3699999999999998E-3</v>
      </c>
      <c r="I5" s="8">
        <v>0.34238000000000002</v>
      </c>
      <c r="J5" s="8">
        <v>1</v>
      </c>
      <c r="K5" s="8">
        <v>6.6669999999999993E-2</v>
      </c>
      <c r="L5" s="8">
        <v>2.7820000000000001E-2</v>
      </c>
      <c r="M5" s="8">
        <v>0.38333</v>
      </c>
      <c r="N5" s="8">
        <v>0.48386000000000001</v>
      </c>
      <c r="O5" s="8">
        <v>8.8080800000000004</v>
      </c>
      <c r="P5" s="8">
        <v>9.2119700000000009</v>
      </c>
      <c r="Q5" s="8">
        <v>1</v>
      </c>
      <c r="R5" s="8">
        <v>1</v>
      </c>
      <c r="S5" s="8">
        <v>0.61441000000000001</v>
      </c>
      <c r="T5" s="8">
        <v>0.80171999999999999</v>
      </c>
      <c r="U5" s="8">
        <v>0.89802999999999999</v>
      </c>
      <c r="V5" s="8" t="str">
        <f>" "&amp;Q5</f>
        <v xml:space="preserve"> 1</v>
      </c>
      <c r="W5" s="8">
        <f t="shared" si="0"/>
        <v>0.61441000000000001</v>
      </c>
      <c r="AT5" s="1"/>
    </row>
    <row r="6" spans="1:46" s="8" customFormat="1" ht="15" customHeight="1" x14ac:dyDescent="0.3">
      <c r="A6" s="7">
        <v>9</v>
      </c>
      <c r="B6" s="8" t="s">
        <v>71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-9.8999999999999999E-4</v>
      </c>
      <c r="I6" s="8">
        <v>0.31206</v>
      </c>
      <c r="J6" s="8">
        <v>1</v>
      </c>
      <c r="K6" s="8">
        <v>6.6669999999999993E-2</v>
      </c>
      <c r="L6" s="8">
        <v>3.7900000000000003E-2</v>
      </c>
      <c r="M6" s="8">
        <v>0.19667000000000001</v>
      </c>
      <c r="N6" s="8">
        <v>0.63512999999999997</v>
      </c>
      <c r="O6" s="8">
        <v>11.554309999999999</v>
      </c>
      <c r="P6" s="8">
        <v>11.95486</v>
      </c>
      <c r="Q6" s="8">
        <v>1</v>
      </c>
      <c r="R6" s="8">
        <v>1</v>
      </c>
      <c r="S6" s="8">
        <v>0.68108999999999997</v>
      </c>
      <c r="T6" s="8">
        <v>0.79466999999999999</v>
      </c>
      <c r="U6" s="8">
        <v>0.88</v>
      </c>
      <c r="V6" s="8" t="str">
        <f>" "&amp;Q6</f>
        <v xml:space="preserve"> 1</v>
      </c>
      <c r="W6" s="8">
        <f t="shared" si="0"/>
        <v>0.68108999999999997</v>
      </c>
    </row>
    <row r="7" spans="1:46" s="8" customFormat="1" ht="15" customHeight="1" x14ac:dyDescent="0.3">
      <c r="A7" s="7">
        <v>10</v>
      </c>
      <c r="B7" s="8" t="s">
        <v>71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-2.3600000000000001E-3</v>
      </c>
      <c r="I7" s="8">
        <v>0.29686000000000001</v>
      </c>
      <c r="J7" s="8">
        <v>1</v>
      </c>
      <c r="K7" s="8">
        <v>6.6669999999999993E-2</v>
      </c>
      <c r="L7" s="8">
        <v>2.8469999999999999E-2</v>
      </c>
      <c r="M7" s="8">
        <v>0.28666999999999998</v>
      </c>
      <c r="N7" s="8">
        <v>0.49362</v>
      </c>
      <c r="O7" s="8">
        <v>12.51027</v>
      </c>
      <c r="P7" s="8">
        <v>13.05335</v>
      </c>
      <c r="Q7" s="8">
        <v>1</v>
      </c>
      <c r="R7" s="8">
        <v>1</v>
      </c>
      <c r="S7" s="8">
        <v>0.58877000000000002</v>
      </c>
      <c r="T7" s="8">
        <v>0.76934000000000002</v>
      </c>
      <c r="U7" s="8">
        <v>0.86773999999999996</v>
      </c>
      <c r="V7" s="8" t="str">
        <f>" "&amp;Q7</f>
        <v xml:space="preserve"> 1</v>
      </c>
      <c r="W7" s="8">
        <f t="shared" si="0"/>
        <v>0.58877000000000002</v>
      </c>
    </row>
    <row r="8" spans="1:46" s="8" customFormat="1" ht="15" customHeight="1" x14ac:dyDescent="0.3">
      <c r="A8" s="7">
        <v>13</v>
      </c>
      <c r="B8" s="8" t="s">
        <v>69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-3.6700000000000001E-3</v>
      </c>
      <c r="I8" s="8">
        <v>0.28843000000000002</v>
      </c>
      <c r="J8" s="8">
        <v>0.77229999999999999</v>
      </c>
      <c r="K8" s="8">
        <v>6.6669999999999993E-2</v>
      </c>
      <c r="L8" s="8">
        <v>1.9609999999999999E-2</v>
      </c>
      <c r="M8" s="8">
        <v>0.49667</v>
      </c>
      <c r="N8" s="8">
        <v>0.36079</v>
      </c>
      <c r="O8" s="8">
        <v>12.957789999999999</v>
      </c>
      <c r="P8" s="8">
        <v>13.60186</v>
      </c>
      <c r="Q8" s="8">
        <v>1</v>
      </c>
      <c r="R8" s="8">
        <v>2</v>
      </c>
      <c r="S8" s="8">
        <v>0.50244</v>
      </c>
      <c r="T8" s="8">
        <v>0.74087999999999998</v>
      </c>
      <c r="U8" s="8">
        <v>0.86053000000000002</v>
      </c>
      <c r="V8" s="8" t="str">
        <f>" "&amp;Q8</f>
        <v xml:space="preserve"> 1</v>
      </c>
      <c r="W8" s="8">
        <f t="shared" si="0"/>
        <v>0.74087999999999998</v>
      </c>
    </row>
    <row r="9" spans="1:46" s="8" customFormat="1" ht="15" customHeight="1" x14ac:dyDescent="0.3">
      <c r="A9" s="7">
        <v>15</v>
      </c>
      <c r="B9" s="8" t="s">
        <v>69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-3.6700000000000001E-3</v>
      </c>
      <c r="I9" s="8">
        <v>0.28843000000000002</v>
      </c>
      <c r="J9" s="8">
        <v>0.77229999999999999</v>
      </c>
      <c r="K9" s="8">
        <v>6.6669999999999993E-2</v>
      </c>
      <c r="L9" s="8">
        <v>1.9609999999999999E-2</v>
      </c>
      <c r="M9" s="8">
        <v>0.49667</v>
      </c>
      <c r="N9" s="8">
        <v>0.36079</v>
      </c>
      <c r="O9" s="8">
        <v>12.957789999999999</v>
      </c>
      <c r="P9" s="8">
        <v>13.60186</v>
      </c>
      <c r="Q9" s="8">
        <v>1</v>
      </c>
      <c r="R9" s="8">
        <v>2</v>
      </c>
      <c r="S9" s="8">
        <v>0.50244</v>
      </c>
      <c r="T9" s="8">
        <v>0.74087999999999998</v>
      </c>
      <c r="U9" s="8">
        <v>0.86053000000000002</v>
      </c>
      <c r="V9" s="8" t="str">
        <f>" "&amp;Q9</f>
        <v xml:space="preserve"> 1</v>
      </c>
      <c r="W9" s="8">
        <f t="shared" si="0"/>
        <v>0.74087999999999998</v>
      </c>
    </row>
    <row r="10" spans="1:46" ht="15" customHeight="1" x14ac:dyDescent="0.3">
      <c r="A10" s="7">
        <v>17</v>
      </c>
      <c r="B10" s="8" t="s">
        <v>55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1.65E-3</v>
      </c>
      <c r="I10" s="8">
        <v>0.36514999999999997</v>
      </c>
      <c r="J10" s="8">
        <v>1</v>
      </c>
      <c r="K10" s="8">
        <v>6.6669999999999993E-2</v>
      </c>
      <c r="L10" s="8">
        <v>3.5310000000000001E-2</v>
      </c>
      <c r="M10" s="8">
        <v>0.3</v>
      </c>
      <c r="N10" s="8">
        <v>0.59628999999999999</v>
      </c>
      <c r="O10" s="8">
        <v>7.7835900000000002</v>
      </c>
      <c r="P10" s="8">
        <v>8.0953900000000001</v>
      </c>
      <c r="Q10" s="8">
        <v>1</v>
      </c>
      <c r="R10" s="8">
        <v>2</v>
      </c>
      <c r="S10" s="8">
        <v>0.83333000000000002</v>
      </c>
      <c r="T10" s="8">
        <v>0.96667000000000003</v>
      </c>
      <c r="U10" s="8">
        <v>1</v>
      </c>
      <c r="V10" s="8" t="str">
        <f>" "&amp;Q10</f>
        <v xml:space="preserve"> 1</v>
      </c>
      <c r="W10" s="8">
        <f t="shared" si="0"/>
        <v>0.96667000000000003</v>
      </c>
      <c r="AT10" s="1"/>
    </row>
    <row r="11" spans="1:46" ht="15" customHeight="1" x14ac:dyDescent="0.3">
      <c r="A11" s="7">
        <v>18</v>
      </c>
      <c r="B11" s="8" t="s">
        <v>55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4.3699999999999998E-3</v>
      </c>
      <c r="I11" s="8">
        <v>0.34238000000000002</v>
      </c>
      <c r="J11" s="8">
        <v>1</v>
      </c>
      <c r="K11" s="8">
        <v>6.6669999999999993E-2</v>
      </c>
      <c r="L11" s="8">
        <v>2.7820000000000001E-2</v>
      </c>
      <c r="M11" s="8">
        <v>0.38333</v>
      </c>
      <c r="N11" s="8">
        <v>0.48386000000000001</v>
      </c>
      <c r="O11" s="8">
        <v>8.8080800000000004</v>
      </c>
      <c r="P11" s="8">
        <v>9.2119700000000009</v>
      </c>
      <c r="Q11" s="8">
        <v>1</v>
      </c>
      <c r="R11" s="8">
        <v>2</v>
      </c>
      <c r="S11" s="8">
        <v>0.61441000000000001</v>
      </c>
      <c r="T11" s="8">
        <v>0.80171999999999999</v>
      </c>
      <c r="U11" s="8">
        <v>0.89802999999999999</v>
      </c>
      <c r="V11" s="8" t="str">
        <f>" "&amp;Q11</f>
        <v xml:space="preserve"> 1</v>
      </c>
      <c r="W11" s="8">
        <f t="shared" si="0"/>
        <v>0.80171999999999999</v>
      </c>
      <c r="AT11" s="7"/>
    </row>
    <row r="12" spans="1:46" ht="15" customHeight="1" x14ac:dyDescent="0.3">
      <c r="A12" s="7">
        <v>21</v>
      </c>
      <c r="B12" s="8" t="s">
        <v>71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-9.8999999999999999E-4</v>
      </c>
      <c r="I12" s="8">
        <v>0.31206</v>
      </c>
      <c r="J12" s="8">
        <v>1</v>
      </c>
      <c r="K12" s="8">
        <v>6.6669999999999993E-2</v>
      </c>
      <c r="L12" s="8">
        <v>3.7900000000000003E-2</v>
      </c>
      <c r="M12" s="8">
        <v>0.19667000000000001</v>
      </c>
      <c r="N12" s="8">
        <v>0.63512999999999997</v>
      </c>
      <c r="O12" s="8">
        <v>11.554309999999999</v>
      </c>
      <c r="P12" s="8">
        <v>11.95486</v>
      </c>
      <c r="Q12" s="8">
        <v>1</v>
      </c>
      <c r="R12" s="8">
        <v>2</v>
      </c>
      <c r="S12" s="8">
        <v>0.68108999999999997</v>
      </c>
      <c r="T12" s="8">
        <v>0.79466999999999999</v>
      </c>
      <c r="U12" s="8">
        <v>0.88</v>
      </c>
      <c r="V12" s="8" t="str">
        <f>" "&amp;Q12</f>
        <v xml:space="preserve"> 1</v>
      </c>
      <c r="W12" s="8">
        <f t="shared" si="0"/>
        <v>0.79466999999999999</v>
      </c>
      <c r="AT12" s="7"/>
    </row>
    <row r="13" spans="1:46" ht="15" customHeight="1" x14ac:dyDescent="0.3">
      <c r="A13" s="7">
        <v>22</v>
      </c>
      <c r="B13" s="8" t="s">
        <v>71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-2.3600000000000001E-3</v>
      </c>
      <c r="I13" s="8">
        <v>0.29686000000000001</v>
      </c>
      <c r="J13" s="8">
        <v>1</v>
      </c>
      <c r="K13" s="8">
        <v>6.6669999999999993E-2</v>
      </c>
      <c r="L13" s="8">
        <v>2.8469999999999999E-2</v>
      </c>
      <c r="M13" s="8">
        <v>0.28666999999999998</v>
      </c>
      <c r="N13" s="8">
        <v>0.49362</v>
      </c>
      <c r="O13" s="8">
        <v>12.51027</v>
      </c>
      <c r="P13" s="8">
        <v>13.05335</v>
      </c>
      <c r="Q13" s="8">
        <v>1</v>
      </c>
      <c r="R13" s="8">
        <v>2</v>
      </c>
      <c r="S13" s="8">
        <v>0.58877000000000002</v>
      </c>
      <c r="T13" s="8">
        <v>0.76934000000000002</v>
      </c>
      <c r="U13" s="8">
        <v>0.86773999999999996</v>
      </c>
      <c r="V13" s="8" t="str">
        <f>" "&amp;Q13</f>
        <v xml:space="preserve"> 1</v>
      </c>
      <c r="W13" s="8">
        <f t="shared" si="0"/>
        <v>0.76934000000000002</v>
      </c>
      <c r="AT13" s="7"/>
    </row>
    <row r="14" spans="1:46" ht="15" customHeight="1" x14ac:dyDescent="0.3">
      <c r="A14" s="7">
        <v>25</v>
      </c>
      <c r="B14" s="8" t="s">
        <v>69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-3.6700000000000001E-3</v>
      </c>
      <c r="I14" s="8">
        <v>0.28843000000000002</v>
      </c>
      <c r="J14" s="8">
        <v>0.77229999999999999</v>
      </c>
      <c r="K14" s="8">
        <v>6.6669999999999993E-2</v>
      </c>
      <c r="L14" s="8">
        <v>1.9609999999999999E-2</v>
      </c>
      <c r="M14" s="8">
        <v>0.49667</v>
      </c>
      <c r="N14" s="8">
        <v>0.36079</v>
      </c>
      <c r="O14" s="8">
        <v>12.957789999999999</v>
      </c>
      <c r="P14" s="8">
        <v>13.60186</v>
      </c>
      <c r="Q14" s="8">
        <v>1</v>
      </c>
      <c r="R14" s="8">
        <v>3</v>
      </c>
      <c r="S14" s="8">
        <v>0.50244</v>
      </c>
      <c r="T14" s="8">
        <v>0.74087999999999998</v>
      </c>
      <c r="U14" s="8">
        <v>0.86053000000000002</v>
      </c>
      <c r="V14" s="8" t="str">
        <f>" "&amp;Q14</f>
        <v xml:space="preserve"> 1</v>
      </c>
      <c r="W14" s="8">
        <f t="shared" si="0"/>
        <v>0.86053000000000002</v>
      </c>
      <c r="AT14" s="7"/>
    </row>
    <row r="15" spans="1:46" ht="15" customHeight="1" x14ac:dyDescent="0.3">
      <c r="A15" s="7">
        <v>27</v>
      </c>
      <c r="B15" s="8" t="s">
        <v>69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-3.6700000000000001E-3</v>
      </c>
      <c r="I15" s="8">
        <v>0.28843000000000002</v>
      </c>
      <c r="J15" s="8">
        <v>0.77229999999999999</v>
      </c>
      <c r="K15" s="8">
        <v>6.6669999999999993E-2</v>
      </c>
      <c r="L15" s="8">
        <v>1.9609999999999999E-2</v>
      </c>
      <c r="M15" s="8">
        <v>0.49667</v>
      </c>
      <c r="N15" s="8">
        <v>0.36079</v>
      </c>
      <c r="O15" s="8">
        <v>12.957789999999999</v>
      </c>
      <c r="P15" s="8">
        <v>13.60186</v>
      </c>
      <c r="Q15" s="8">
        <v>1</v>
      </c>
      <c r="R15" s="8">
        <v>3</v>
      </c>
      <c r="S15" s="8">
        <v>0.50244</v>
      </c>
      <c r="T15" s="8">
        <v>0.74087999999999998</v>
      </c>
      <c r="U15" s="8">
        <v>0.86053000000000002</v>
      </c>
      <c r="V15" s="8" t="str">
        <f>" "&amp;Q15</f>
        <v xml:space="preserve"> 1</v>
      </c>
      <c r="W15" s="8">
        <f t="shared" si="0"/>
        <v>0.86053000000000002</v>
      </c>
      <c r="AT15" s="7"/>
    </row>
    <row r="16" spans="1:46" ht="15" customHeight="1" x14ac:dyDescent="0.3">
      <c r="A16" s="7">
        <v>29</v>
      </c>
      <c r="B16" s="8" t="s">
        <v>55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1.65E-3</v>
      </c>
      <c r="I16" s="8">
        <v>0.36514999999999997</v>
      </c>
      <c r="J16" s="8">
        <v>1</v>
      </c>
      <c r="K16" s="8">
        <v>6.6669999999999993E-2</v>
      </c>
      <c r="L16" s="8">
        <v>3.5310000000000001E-2</v>
      </c>
      <c r="M16" s="8">
        <v>0.3</v>
      </c>
      <c r="N16" s="8">
        <v>0.59628999999999999</v>
      </c>
      <c r="O16" s="8">
        <v>7.7835900000000002</v>
      </c>
      <c r="P16" s="8">
        <v>8.0953900000000001</v>
      </c>
      <c r="Q16" s="8">
        <v>1</v>
      </c>
      <c r="R16" s="8">
        <v>3</v>
      </c>
      <c r="S16" s="8">
        <v>0.83333000000000002</v>
      </c>
      <c r="T16" s="8">
        <v>0.96667000000000003</v>
      </c>
      <c r="U16" s="8">
        <v>1</v>
      </c>
      <c r="V16" s="8" t="str">
        <f>" "&amp;Q16</f>
        <v xml:space="preserve"> 1</v>
      </c>
      <c r="W16" s="8">
        <f t="shared" si="0"/>
        <v>1</v>
      </c>
      <c r="AT16" s="7"/>
    </row>
    <row r="17" spans="1:46" ht="15" customHeight="1" x14ac:dyDescent="0.3">
      <c r="A17" s="7">
        <v>30</v>
      </c>
      <c r="B17" s="8" t="s">
        <v>55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4.3699999999999998E-3</v>
      </c>
      <c r="I17" s="8">
        <v>0.34238000000000002</v>
      </c>
      <c r="J17" s="8">
        <v>1</v>
      </c>
      <c r="K17" s="8">
        <v>6.6669999999999993E-2</v>
      </c>
      <c r="L17" s="8">
        <v>2.7820000000000001E-2</v>
      </c>
      <c r="M17" s="8">
        <v>0.38333</v>
      </c>
      <c r="N17" s="8">
        <v>0.48386000000000001</v>
      </c>
      <c r="O17" s="8">
        <v>8.8080800000000004</v>
      </c>
      <c r="P17" s="8">
        <v>9.2119700000000009</v>
      </c>
      <c r="Q17" s="8">
        <v>1</v>
      </c>
      <c r="R17" s="8">
        <v>3</v>
      </c>
      <c r="S17" s="8">
        <v>0.61441000000000001</v>
      </c>
      <c r="T17" s="8">
        <v>0.80171999999999999</v>
      </c>
      <c r="U17" s="8">
        <v>0.89802999999999999</v>
      </c>
      <c r="V17" s="8" t="str">
        <f>" "&amp;Q17</f>
        <v xml:space="preserve"> 1</v>
      </c>
      <c r="W17" s="8">
        <f>IF(R17=1,S17,IF(R17=2,T17,IF(R17=3,U17)))</f>
        <v>0.89802999999999999</v>
      </c>
      <c r="AT17" s="7"/>
    </row>
    <row r="18" spans="1:46" ht="15" customHeight="1" x14ac:dyDescent="0.3">
      <c r="A18" s="7">
        <v>33</v>
      </c>
      <c r="B18" s="8" t="s">
        <v>71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-9.8999999999999999E-4</v>
      </c>
      <c r="I18" s="8">
        <v>0.31206</v>
      </c>
      <c r="J18" s="8">
        <v>1</v>
      </c>
      <c r="K18" s="8">
        <v>6.6669999999999993E-2</v>
      </c>
      <c r="L18" s="8">
        <v>3.7900000000000003E-2</v>
      </c>
      <c r="M18" s="8">
        <v>0.19667000000000001</v>
      </c>
      <c r="N18" s="8">
        <v>0.63512999999999997</v>
      </c>
      <c r="O18" s="8">
        <v>11.554309999999999</v>
      </c>
      <c r="P18" s="8">
        <v>11.95486</v>
      </c>
      <c r="Q18" s="8">
        <v>1</v>
      </c>
      <c r="R18" s="8">
        <v>3</v>
      </c>
      <c r="S18" s="8">
        <v>0.68108999999999997</v>
      </c>
      <c r="T18" s="8">
        <v>0.79466999999999999</v>
      </c>
      <c r="U18" s="8">
        <v>0.88</v>
      </c>
      <c r="V18" s="8" t="str">
        <f>" "&amp;Q18</f>
        <v xml:space="preserve"> 1</v>
      </c>
      <c r="W18" s="8">
        <f t="shared" si="0"/>
        <v>0.88</v>
      </c>
      <c r="AT18" s="7"/>
    </row>
    <row r="19" spans="1:46" ht="15" customHeight="1" x14ac:dyDescent="0.3">
      <c r="A19" s="7">
        <v>34</v>
      </c>
      <c r="B19" s="8" t="s">
        <v>71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-2.3600000000000001E-3</v>
      </c>
      <c r="I19" s="8">
        <v>0.29686000000000001</v>
      </c>
      <c r="J19" s="8">
        <v>1</v>
      </c>
      <c r="K19" s="8">
        <v>6.6669999999999993E-2</v>
      </c>
      <c r="L19" s="8">
        <v>2.8469999999999999E-2</v>
      </c>
      <c r="M19" s="8">
        <v>0.28666999999999998</v>
      </c>
      <c r="N19" s="8">
        <v>0.49362</v>
      </c>
      <c r="O19" s="8">
        <v>12.51027</v>
      </c>
      <c r="P19" s="8">
        <v>13.05335</v>
      </c>
      <c r="Q19" s="8">
        <v>1</v>
      </c>
      <c r="R19" s="8">
        <v>3</v>
      </c>
      <c r="S19" s="8">
        <v>0.58877000000000002</v>
      </c>
      <c r="T19" s="8">
        <v>0.76934000000000002</v>
      </c>
      <c r="U19" s="8">
        <v>0.86773999999999996</v>
      </c>
      <c r="V19" s="8" t="str">
        <f>" "&amp;Q19</f>
        <v xml:space="preserve"> 1</v>
      </c>
      <c r="W19" s="8">
        <f t="shared" si="0"/>
        <v>0.86773999999999996</v>
      </c>
      <c r="AT19" s="7"/>
    </row>
    <row r="20" spans="1:46" ht="15" customHeight="1" x14ac:dyDescent="0.3">
      <c r="A20" s="7">
        <v>37</v>
      </c>
      <c r="B20" s="8" t="s">
        <v>72</v>
      </c>
      <c r="C20" s="8">
        <v>2</v>
      </c>
      <c r="D20" s="8">
        <v>1.59375</v>
      </c>
      <c r="E20" s="8">
        <v>10000</v>
      </c>
      <c r="F20" s="8">
        <v>200</v>
      </c>
      <c r="G20" s="8">
        <v>20</v>
      </c>
      <c r="H20" s="8">
        <v>-2.1000000000000001E-4</v>
      </c>
      <c r="I20" s="8">
        <v>0.40533999999999998</v>
      </c>
      <c r="J20" s="8">
        <v>0.1469</v>
      </c>
      <c r="K20" s="8">
        <v>6.6669999999999993E-2</v>
      </c>
      <c r="L20" s="8">
        <v>2.6900000000000001E-3</v>
      </c>
      <c r="M20" s="8">
        <v>0.66666999999999998</v>
      </c>
      <c r="N20" s="8">
        <v>0.10686</v>
      </c>
      <c r="O20" s="8">
        <v>5.96753</v>
      </c>
      <c r="P20" s="8">
        <v>6.18872</v>
      </c>
      <c r="Q20" s="8">
        <v>1</v>
      </c>
      <c r="R20" s="8">
        <v>1</v>
      </c>
      <c r="S20" s="8">
        <v>0.2</v>
      </c>
      <c r="T20" s="8">
        <v>0.4</v>
      </c>
      <c r="U20" s="8"/>
      <c r="V20" s="8" t="str">
        <f>" "&amp;Q20</f>
        <v xml:space="preserve"> 1</v>
      </c>
      <c r="W20" s="8">
        <f t="shared" si="0"/>
        <v>0.2</v>
      </c>
      <c r="AT20" s="7"/>
    </row>
    <row r="21" spans="1:46" ht="15" customHeight="1" x14ac:dyDescent="0.3">
      <c r="A21" s="7">
        <v>38</v>
      </c>
      <c r="B21" s="8" t="s">
        <v>72</v>
      </c>
      <c r="C21" s="8">
        <v>4</v>
      </c>
      <c r="D21" s="8">
        <v>2.5625</v>
      </c>
      <c r="E21" s="8">
        <v>10000</v>
      </c>
      <c r="F21" s="8">
        <v>200</v>
      </c>
      <c r="G21" s="8">
        <v>20</v>
      </c>
      <c r="H21" s="8">
        <v>7.5000000000000002E-4</v>
      </c>
      <c r="I21" s="8">
        <v>0.38666</v>
      </c>
      <c r="J21" s="8">
        <v>0.20899999999999999</v>
      </c>
      <c r="K21" s="8">
        <v>6.6669999999999993E-2</v>
      </c>
      <c r="L21" s="8">
        <v>4.96E-3</v>
      </c>
      <c r="M21" s="8">
        <v>0.66666999999999998</v>
      </c>
      <c r="N21" s="8">
        <v>0.14097000000000001</v>
      </c>
      <c r="O21" s="8">
        <v>6.3250000000000002</v>
      </c>
      <c r="P21" s="8">
        <v>6.5831499999999998</v>
      </c>
      <c r="Q21" s="8">
        <v>1</v>
      </c>
      <c r="R21" s="8">
        <v>1</v>
      </c>
      <c r="S21" s="8">
        <v>0.25</v>
      </c>
      <c r="T21" s="8">
        <v>0.42068</v>
      </c>
      <c r="U21" s="8"/>
      <c r="V21" s="8" t="str">
        <f>" "&amp;Q21</f>
        <v xml:space="preserve"> 1</v>
      </c>
      <c r="W21" s="8">
        <f t="shared" si="0"/>
        <v>0.25</v>
      </c>
      <c r="AT21" s="7"/>
    </row>
    <row r="22" spans="1:46" ht="15" customHeight="1" x14ac:dyDescent="0.3">
      <c r="A22" s="7">
        <v>41</v>
      </c>
      <c r="B22" s="8" t="s">
        <v>72</v>
      </c>
      <c r="C22" s="8">
        <v>2</v>
      </c>
      <c r="D22" s="8">
        <v>1.59375</v>
      </c>
      <c r="E22" s="8">
        <v>10000</v>
      </c>
      <c r="F22" s="8">
        <v>200</v>
      </c>
      <c r="G22" s="8">
        <v>20</v>
      </c>
      <c r="H22" s="8">
        <v>-2.1000000000000001E-4</v>
      </c>
      <c r="I22" s="8">
        <v>0.40533999999999998</v>
      </c>
      <c r="J22" s="8">
        <v>0.1469</v>
      </c>
      <c r="K22" s="8">
        <v>6.6669999999999993E-2</v>
      </c>
      <c r="L22" s="8">
        <v>2.6900000000000001E-3</v>
      </c>
      <c r="M22" s="8">
        <v>0.66666999999999998</v>
      </c>
      <c r="N22" s="8">
        <v>0.10686</v>
      </c>
      <c r="O22" s="8">
        <v>5.96753</v>
      </c>
      <c r="P22" s="8">
        <v>6.18872</v>
      </c>
      <c r="Q22" s="8">
        <v>0.3</v>
      </c>
      <c r="R22" s="8">
        <v>1</v>
      </c>
      <c r="S22" s="8">
        <v>0.2</v>
      </c>
      <c r="T22" s="8">
        <v>0.4</v>
      </c>
      <c r="U22" s="8"/>
      <c r="V22" s="8" t="str">
        <f>" "&amp;Q22</f>
        <v xml:space="preserve"> 0.3</v>
      </c>
      <c r="W22" s="8">
        <f t="shared" si="0"/>
        <v>0.2</v>
      </c>
      <c r="AT22" s="7"/>
    </row>
    <row r="23" spans="1:46" ht="15" customHeight="1" x14ac:dyDescent="0.3">
      <c r="A23" s="7">
        <v>42</v>
      </c>
      <c r="B23" s="8" t="s">
        <v>72</v>
      </c>
      <c r="C23" s="8">
        <v>4</v>
      </c>
      <c r="D23" s="8">
        <v>2.5625</v>
      </c>
      <c r="E23" s="8">
        <v>10000</v>
      </c>
      <c r="F23" s="8">
        <v>200</v>
      </c>
      <c r="G23" s="8">
        <v>20</v>
      </c>
      <c r="H23" s="8">
        <v>7.5000000000000002E-4</v>
      </c>
      <c r="I23" s="8">
        <v>0.38666</v>
      </c>
      <c r="J23" s="8">
        <v>0.20899999999999999</v>
      </c>
      <c r="K23" s="8">
        <v>6.6669999999999993E-2</v>
      </c>
      <c r="L23" s="8">
        <v>4.96E-3</v>
      </c>
      <c r="M23" s="8">
        <v>0.66666999999999998</v>
      </c>
      <c r="N23" s="8">
        <v>0.14097000000000001</v>
      </c>
      <c r="O23" s="8">
        <v>6.3250000000000002</v>
      </c>
      <c r="P23" s="8">
        <v>6.5831499999999998</v>
      </c>
      <c r="Q23" s="8">
        <v>0.3</v>
      </c>
      <c r="R23" s="8">
        <v>1</v>
      </c>
      <c r="S23" s="8">
        <v>0.25</v>
      </c>
      <c r="T23" s="8">
        <v>0.42068</v>
      </c>
      <c r="U23" s="8"/>
      <c r="V23" s="8" t="str">
        <f>" "&amp;Q23</f>
        <v xml:space="preserve"> 0.3</v>
      </c>
      <c r="W23" s="8">
        <f t="shared" si="0"/>
        <v>0.25</v>
      </c>
      <c r="AT23" s="7"/>
    </row>
    <row r="24" spans="1:46" ht="15" customHeight="1" x14ac:dyDescent="0.3">
      <c r="A24" s="7">
        <v>45</v>
      </c>
      <c r="B24" s="8" t="s">
        <v>72</v>
      </c>
      <c r="C24" s="8">
        <v>2</v>
      </c>
      <c r="D24" s="8">
        <v>1.59375</v>
      </c>
      <c r="E24" s="8">
        <v>10000</v>
      </c>
      <c r="F24" s="8">
        <v>200</v>
      </c>
      <c r="G24" s="8">
        <v>20</v>
      </c>
      <c r="H24" s="8">
        <v>-2.1000000000000001E-4</v>
      </c>
      <c r="I24" s="8">
        <v>0.40533999999999998</v>
      </c>
      <c r="J24" s="8">
        <v>0.1469</v>
      </c>
      <c r="K24" s="8">
        <v>6.6669999999999993E-2</v>
      </c>
      <c r="L24" s="8">
        <v>2.6900000000000001E-3</v>
      </c>
      <c r="M24" s="8">
        <v>0.66666999999999998</v>
      </c>
      <c r="N24" s="8">
        <v>0.10686</v>
      </c>
      <c r="O24" s="8">
        <v>5.96753</v>
      </c>
      <c r="P24" s="8">
        <v>6.18872</v>
      </c>
      <c r="Q24" s="8">
        <v>0.2</v>
      </c>
      <c r="R24" s="8">
        <v>1</v>
      </c>
      <c r="S24" s="8">
        <v>0.2</v>
      </c>
      <c r="T24" s="8">
        <v>0.4</v>
      </c>
      <c r="U24" s="8"/>
      <c r="V24" s="8" t="str">
        <f>" "&amp;Q24</f>
        <v xml:space="preserve"> 0.2</v>
      </c>
      <c r="W24" s="8">
        <f t="shared" si="0"/>
        <v>0.2</v>
      </c>
      <c r="AT24" s="7"/>
    </row>
    <row r="25" spans="1:46" ht="15" customHeight="1" x14ac:dyDescent="0.3">
      <c r="A25" s="7">
        <v>46</v>
      </c>
      <c r="B25" s="8" t="s">
        <v>72</v>
      </c>
      <c r="C25" s="8">
        <v>4</v>
      </c>
      <c r="D25" s="8">
        <v>2.5625</v>
      </c>
      <c r="E25" s="8">
        <v>10000</v>
      </c>
      <c r="F25" s="8">
        <v>200</v>
      </c>
      <c r="G25" s="8">
        <v>20</v>
      </c>
      <c r="H25" s="8">
        <v>7.5000000000000002E-4</v>
      </c>
      <c r="I25" s="8">
        <v>0.38666</v>
      </c>
      <c r="J25" s="8">
        <v>0.20899999999999999</v>
      </c>
      <c r="K25" s="8">
        <v>6.6669999999999993E-2</v>
      </c>
      <c r="L25" s="8">
        <v>4.96E-3</v>
      </c>
      <c r="M25" s="8">
        <v>0.66666999999999998</v>
      </c>
      <c r="N25" s="8">
        <v>0.14097000000000001</v>
      </c>
      <c r="O25" s="8">
        <v>6.3250000000000002</v>
      </c>
      <c r="P25" s="8">
        <v>6.5831499999999998</v>
      </c>
      <c r="Q25" s="8">
        <v>0.2</v>
      </c>
      <c r="R25" s="8">
        <v>1</v>
      </c>
      <c r="S25" s="8">
        <v>0.25</v>
      </c>
      <c r="T25" s="8">
        <v>0.42068</v>
      </c>
      <c r="U25" s="8"/>
      <c r="V25" s="8" t="str">
        <f>" "&amp;Q25</f>
        <v xml:space="preserve"> 0.2</v>
      </c>
      <c r="W25" s="8">
        <f t="shared" si="0"/>
        <v>0.25</v>
      </c>
      <c r="AT25" s="7"/>
    </row>
    <row r="26" spans="1:46" ht="15" customHeight="1" x14ac:dyDescent="0.3">
      <c r="A26" s="7">
        <v>49</v>
      </c>
      <c r="B26" s="8" t="s">
        <v>72</v>
      </c>
      <c r="C26" s="8">
        <v>2</v>
      </c>
      <c r="D26" s="8">
        <v>1.59375</v>
      </c>
      <c r="E26" s="8">
        <v>10000</v>
      </c>
      <c r="F26" s="8">
        <v>200</v>
      </c>
      <c r="G26" s="8">
        <v>20</v>
      </c>
      <c r="H26" s="8">
        <v>-2.1000000000000001E-4</v>
      </c>
      <c r="I26" s="8">
        <v>0.40533999999999998</v>
      </c>
      <c r="J26" s="8">
        <v>0.1469</v>
      </c>
      <c r="K26" s="8">
        <v>6.6669999999999993E-2</v>
      </c>
      <c r="L26" s="8">
        <v>2.6900000000000001E-3</v>
      </c>
      <c r="M26" s="8">
        <v>0.66666999999999998</v>
      </c>
      <c r="N26" s="8">
        <v>0.10686</v>
      </c>
      <c r="O26" s="8">
        <v>5.96753</v>
      </c>
      <c r="P26" s="8">
        <v>6.18872</v>
      </c>
      <c r="Q26" s="8">
        <v>0.1</v>
      </c>
      <c r="R26" s="8">
        <v>1</v>
      </c>
      <c r="S26" s="8">
        <v>0.2</v>
      </c>
      <c r="T26" s="8">
        <v>0.4</v>
      </c>
      <c r="U26" s="8">
        <v>0.6</v>
      </c>
      <c r="V26" s="8" t="str">
        <f>" "&amp;Q26</f>
        <v xml:space="preserve"> 0.1</v>
      </c>
      <c r="W26" s="8">
        <f t="shared" si="0"/>
        <v>0.2</v>
      </c>
      <c r="AT26" s="8"/>
    </row>
    <row r="27" spans="1:46" ht="15" customHeight="1" x14ac:dyDescent="0.3">
      <c r="A27" s="7">
        <v>50</v>
      </c>
      <c r="B27" s="8" t="s">
        <v>72</v>
      </c>
      <c r="C27" s="8">
        <v>4</v>
      </c>
      <c r="D27" s="8">
        <v>2.5625</v>
      </c>
      <c r="E27" s="8">
        <v>10000</v>
      </c>
      <c r="F27" s="8">
        <v>200</v>
      </c>
      <c r="G27" s="8">
        <v>20</v>
      </c>
      <c r="H27" s="8">
        <v>7.5000000000000002E-4</v>
      </c>
      <c r="I27" s="8">
        <v>0.38666</v>
      </c>
      <c r="J27" s="8">
        <v>0.20899999999999999</v>
      </c>
      <c r="K27" s="8">
        <v>6.6669999999999993E-2</v>
      </c>
      <c r="L27" s="8">
        <v>4.96E-3</v>
      </c>
      <c r="M27" s="8">
        <v>0.66666999999999998</v>
      </c>
      <c r="N27" s="8">
        <v>0.14097000000000001</v>
      </c>
      <c r="O27" s="8">
        <v>6.3250000000000002</v>
      </c>
      <c r="P27" s="8">
        <v>6.5831499999999998</v>
      </c>
      <c r="Q27" s="8">
        <v>0.1</v>
      </c>
      <c r="R27" s="8">
        <v>1</v>
      </c>
      <c r="S27" s="8">
        <v>0.25</v>
      </c>
      <c r="T27" s="8">
        <v>0.42068</v>
      </c>
      <c r="U27" s="8">
        <v>0.6</v>
      </c>
      <c r="V27" s="8" t="str">
        <f>" "&amp;Q27</f>
        <v xml:space="preserve"> 0.1</v>
      </c>
      <c r="W27" s="8">
        <f t="shared" si="0"/>
        <v>0.25</v>
      </c>
      <c r="AT27" s="8"/>
    </row>
    <row r="28" spans="1:46" ht="15" customHeight="1" x14ac:dyDescent="0.3">
      <c r="A28" s="7">
        <v>53</v>
      </c>
      <c r="B28" s="8" t="s">
        <v>72</v>
      </c>
      <c r="C28" s="8">
        <v>2</v>
      </c>
      <c r="D28" s="8">
        <v>1.59375</v>
      </c>
      <c r="E28" s="8">
        <v>10000</v>
      </c>
      <c r="F28" s="8">
        <v>200</v>
      </c>
      <c r="G28" s="8">
        <v>20</v>
      </c>
      <c r="H28" s="8">
        <v>-2.1000000000000001E-4</v>
      </c>
      <c r="I28" s="8">
        <v>0.40533999999999998</v>
      </c>
      <c r="J28" s="8">
        <v>0.1469</v>
      </c>
      <c r="K28" s="8">
        <v>6.6669999999999993E-2</v>
      </c>
      <c r="L28" s="8">
        <v>2.6900000000000001E-3</v>
      </c>
      <c r="M28" s="8">
        <v>0.66666999999999998</v>
      </c>
      <c r="N28" s="8">
        <v>0.10686</v>
      </c>
      <c r="O28" s="8">
        <v>5.96753</v>
      </c>
      <c r="P28" s="8">
        <v>6.18872</v>
      </c>
      <c r="Q28" s="8">
        <v>1</v>
      </c>
      <c r="R28" s="8">
        <v>2</v>
      </c>
      <c r="S28" s="8">
        <v>0.2</v>
      </c>
      <c r="T28" s="8">
        <v>0.4</v>
      </c>
      <c r="U28" s="8"/>
      <c r="V28" s="8" t="str">
        <f>" "&amp;Q28</f>
        <v xml:space="preserve"> 1</v>
      </c>
      <c r="W28" s="8">
        <f t="shared" si="0"/>
        <v>0.4</v>
      </c>
      <c r="AT28" s="8"/>
    </row>
    <row r="29" spans="1:46" s="8" customFormat="1" ht="15" customHeight="1" x14ac:dyDescent="0.3">
      <c r="A29" s="7">
        <v>54</v>
      </c>
      <c r="B29" s="8" t="s">
        <v>72</v>
      </c>
      <c r="C29" s="8">
        <v>4</v>
      </c>
      <c r="D29" s="8">
        <v>2.5625</v>
      </c>
      <c r="E29" s="8">
        <v>10000</v>
      </c>
      <c r="F29" s="8">
        <v>200</v>
      </c>
      <c r="G29" s="8">
        <v>20</v>
      </c>
      <c r="H29" s="8">
        <v>7.5000000000000002E-4</v>
      </c>
      <c r="I29" s="8">
        <v>0.38666</v>
      </c>
      <c r="J29" s="8">
        <v>0.20899999999999999</v>
      </c>
      <c r="K29" s="8">
        <v>6.6669999999999993E-2</v>
      </c>
      <c r="L29" s="8">
        <v>4.96E-3</v>
      </c>
      <c r="M29" s="8">
        <v>0.66666999999999998</v>
      </c>
      <c r="N29" s="8">
        <v>0.14097000000000001</v>
      </c>
      <c r="O29" s="8">
        <v>6.3250000000000002</v>
      </c>
      <c r="P29" s="8">
        <v>6.5831499999999998</v>
      </c>
      <c r="Q29" s="8">
        <v>1</v>
      </c>
      <c r="R29" s="8">
        <v>2</v>
      </c>
      <c r="S29" s="8">
        <v>0.25</v>
      </c>
      <c r="T29" s="8">
        <v>0.42068</v>
      </c>
      <c r="V29" s="8" t="str">
        <f>" "&amp;Q29</f>
        <v xml:space="preserve"> 1</v>
      </c>
      <c r="W29" s="8">
        <f t="shared" si="0"/>
        <v>0.42068</v>
      </c>
    </row>
    <row r="30" spans="1:46" s="8" customFormat="1" ht="15" customHeight="1" x14ac:dyDescent="0.3">
      <c r="A30" s="7">
        <v>57</v>
      </c>
      <c r="B30" s="8" t="s">
        <v>72</v>
      </c>
      <c r="C30" s="8">
        <v>2</v>
      </c>
      <c r="D30" s="8">
        <v>1.59375</v>
      </c>
      <c r="E30" s="8">
        <v>10000</v>
      </c>
      <c r="F30" s="8">
        <v>200</v>
      </c>
      <c r="G30" s="8">
        <v>20</v>
      </c>
      <c r="H30" s="8">
        <v>-2.1000000000000001E-4</v>
      </c>
      <c r="I30" s="8">
        <v>0.40533999999999998</v>
      </c>
      <c r="J30" s="8">
        <v>0.1469</v>
      </c>
      <c r="K30" s="8">
        <v>6.6669999999999993E-2</v>
      </c>
      <c r="L30" s="8">
        <v>2.6900000000000001E-3</v>
      </c>
      <c r="M30" s="8">
        <v>0.66666999999999998</v>
      </c>
      <c r="N30" s="8">
        <v>0.10686</v>
      </c>
      <c r="O30" s="8">
        <v>5.96753</v>
      </c>
      <c r="P30" s="8">
        <v>6.18872</v>
      </c>
      <c r="Q30" s="8">
        <v>0.3</v>
      </c>
      <c r="R30" s="8">
        <v>2</v>
      </c>
      <c r="S30" s="8">
        <v>0.2</v>
      </c>
      <c r="T30" s="8">
        <v>0.4</v>
      </c>
      <c r="V30" s="8" t="str">
        <f>" "&amp;Q30</f>
        <v xml:space="preserve"> 0.3</v>
      </c>
      <c r="W30" s="8">
        <f t="shared" si="0"/>
        <v>0.4</v>
      </c>
    </row>
    <row r="31" spans="1:46" s="8" customFormat="1" ht="15" customHeight="1" x14ac:dyDescent="0.3">
      <c r="A31" s="7">
        <v>58</v>
      </c>
      <c r="B31" s="8" t="s">
        <v>72</v>
      </c>
      <c r="C31" s="8">
        <v>4</v>
      </c>
      <c r="D31" s="8">
        <v>2.5625</v>
      </c>
      <c r="E31" s="8">
        <v>10000</v>
      </c>
      <c r="F31" s="8">
        <v>200</v>
      </c>
      <c r="G31" s="8">
        <v>20</v>
      </c>
      <c r="H31" s="8">
        <v>7.5000000000000002E-4</v>
      </c>
      <c r="I31" s="8">
        <v>0.38666</v>
      </c>
      <c r="J31" s="8">
        <v>0.20899999999999999</v>
      </c>
      <c r="K31" s="8">
        <v>6.6669999999999993E-2</v>
      </c>
      <c r="L31" s="8">
        <v>4.96E-3</v>
      </c>
      <c r="M31" s="8">
        <v>0.66666999999999998</v>
      </c>
      <c r="N31" s="8">
        <v>0.14097000000000001</v>
      </c>
      <c r="O31" s="8">
        <v>6.3250000000000002</v>
      </c>
      <c r="P31" s="8">
        <v>6.5831499999999998</v>
      </c>
      <c r="Q31" s="8">
        <v>0.3</v>
      </c>
      <c r="R31" s="8">
        <v>2</v>
      </c>
      <c r="S31" s="8">
        <v>0.25</v>
      </c>
      <c r="T31" s="8">
        <v>0.42068</v>
      </c>
      <c r="V31" s="8" t="str">
        <f>" "&amp;Q31</f>
        <v xml:space="preserve"> 0.3</v>
      </c>
      <c r="W31" s="8">
        <f t="shared" si="0"/>
        <v>0.42068</v>
      </c>
    </row>
    <row r="32" spans="1:46" ht="15" customHeight="1" x14ac:dyDescent="0.3">
      <c r="A32" s="7">
        <v>61</v>
      </c>
      <c r="B32" s="8" t="s">
        <v>72</v>
      </c>
      <c r="C32" s="8">
        <v>2</v>
      </c>
      <c r="D32" s="8">
        <v>1.59375</v>
      </c>
      <c r="E32" s="8">
        <v>10000</v>
      </c>
      <c r="F32" s="8">
        <v>200</v>
      </c>
      <c r="G32" s="8">
        <v>20</v>
      </c>
      <c r="H32" s="8">
        <v>-2.1000000000000001E-4</v>
      </c>
      <c r="I32" s="8">
        <v>0.40533999999999998</v>
      </c>
      <c r="J32" s="8">
        <v>0.1469</v>
      </c>
      <c r="K32" s="8">
        <v>6.6669999999999993E-2</v>
      </c>
      <c r="L32" s="8">
        <v>2.6900000000000001E-3</v>
      </c>
      <c r="M32" s="8">
        <v>0.66666999999999998</v>
      </c>
      <c r="N32" s="8">
        <v>0.10686</v>
      </c>
      <c r="O32" s="8">
        <v>5.96753</v>
      </c>
      <c r="P32" s="8">
        <v>6.18872</v>
      </c>
      <c r="Q32" s="8">
        <v>0.2</v>
      </c>
      <c r="R32" s="8">
        <v>2</v>
      </c>
      <c r="S32" s="8">
        <v>0.2</v>
      </c>
      <c r="T32" s="8">
        <v>0.4</v>
      </c>
      <c r="U32" s="8"/>
      <c r="V32" s="8" t="str">
        <f>" "&amp;Q32</f>
        <v xml:space="preserve"> 0.2</v>
      </c>
      <c r="W32" s="8">
        <f t="shared" si="0"/>
        <v>0.4</v>
      </c>
      <c r="AT32" s="8"/>
    </row>
    <row r="33" spans="1:46" ht="15" customHeight="1" x14ac:dyDescent="0.3">
      <c r="A33" s="7">
        <v>62</v>
      </c>
      <c r="B33" s="8" t="s">
        <v>72</v>
      </c>
      <c r="C33" s="8">
        <v>4</v>
      </c>
      <c r="D33" s="8">
        <v>2.5625</v>
      </c>
      <c r="E33" s="8">
        <v>10000</v>
      </c>
      <c r="F33" s="8">
        <v>200</v>
      </c>
      <c r="G33" s="8">
        <v>20</v>
      </c>
      <c r="H33" s="8">
        <v>7.5000000000000002E-4</v>
      </c>
      <c r="I33" s="8">
        <v>0.38666</v>
      </c>
      <c r="J33" s="8">
        <v>0.20899999999999999</v>
      </c>
      <c r="K33" s="8">
        <v>6.6669999999999993E-2</v>
      </c>
      <c r="L33" s="8">
        <v>4.96E-3</v>
      </c>
      <c r="M33" s="8">
        <v>0.66666999999999998</v>
      </c>
      <c r="N33" s="8">
        <v>0.14097000000000001</v>
      </c>
      <c r="O33" s="8">
        <v>6.3250000000000002</v>
      </c>
      <c r="P33" s="8">
        <v>6.5831499999999998</v>
      </c>
      <c r="Q33" s="8">
        <v>0.2</v>
      </c>
      <c r="R33" s="8">
        <v>2</v>
      </c>
      <c r="S33" s="8">
        <v>0.25</v>
      </c>
      <c r="T33" s="8">
        <v>0.42068</v>
      </c>
      <c r="U33" s="8"/>
      <c r="V33" s="8" t="str">
        <f>" "&amp;Q33</f>
        <v xml:space="preserve"> 0.2</v>
      </c>
      <c r="W33" s="8">
        <f t="shared" si="0"/>
        <v>0.42068</v>
      </c>
    </row>
    <row r="34" spans="1:46" ht="15" customHeight="1" x14ac:dyDescent="0.3">
      <c r="A34" s="7">
        <v>65</v>
      </c>
      <c r="B34" s="8" t="s">
        <v>72</v>
      </c>
      <c r="C34" s="8">
        <v>2</v>
      </c>
      <c r="D34" s="8">
        <v>1.59375</v>
      </c>
      <c r="E34" s="8">
        <v>10000</v>
      </c>
      <c r="F34" s="8">
        <v>200</v>
      </c>
      <c r="G34" s="8">
        <v>20</v>
      </c>
      <c r="H34" s="8">
        <v>-2.1000000000000001E-4</v>
      </c>
      <c r="I34" s="8">
        <v>0.40533999999999998</v>
      </c>
      <c r="J34" s="8">
        <v>0.1469</v>
      </c>
      <c r="K34" s="8">
        <v>6.6669999999999993E-2</v>
      </c>
      <c r="L34" s="8">
        <v>2.6900000000000001E-3</v>
      </c>
      <c r="M34" s="8">
        <v>0.66666999999999998</v>
      </c>
      <c r="N34" s="8">
        <v>0.10686</v>
      </c>
      <c r="O34" s="8">
        <v>5.96753</v>
      </c>
      <c r="P34" s="8">
        <v>6.18872</v>
      </c>
      <c r="Q34" s="8">
        <v>0.1</v>
      </c>
      <c r="R34" s="8">
        <v>2</v>
      </c>
      <c r="S34" s="8">
        <v>0.2</v>
      </c>
      <c r="T34" s="8">
        <v>0.4</v>
      </c>
      <c r="U34" s="8">
        <v>0.6</v>
      </c>
      <c r="V34" s="8" t="str">
        <f>" "&amp;Q34</f>
        <v xml:space="preserve"> 0.1</v>
      </c>
      <c r="W34" s="8">
        <f t="shared" si="0"/>
        <v>0.4</v>
      </c>
    </row>
    <row r="35" spans="1:46" ht="15" customHeight="1" x14ac:dyDescent="0.3">
      <c r="A35" s="7">
        <v>66</v>
      </c>
      <c r="B35" s="8" t="s">
        <v>72</v>
      </c>
      <c r="C35" s="8">
        <v>4</v>
      </c>
      <c r="D35" s="8">
        <v>2.5625</v>
      </c>
      <c r="E35" s="8">
        <v>10000</v>
      </c>
      <c r="F35" s="8">
        <v>200</v>
      </c>
      <c r="G35" s="8">
        <v>20</v>
      </c>
      <c r="H35" s="8">
        <v>7.5000000000000002E-4</v>
      </c>
      <c r="I35" s="8">
        <v>0.38666</v>
      </c>
      <c r="J35" s="8">
        <v>0.20899999999999999</v>
      </c>
      <c r="K35" s="8">
        <v>6.6669999999999993E-2</v>
      </c>
      <c r="L35" s="8">
        <v>4.96E-3</v>
      </c>
      <c r="M35" s="8">
        <v>0.66666999999999998</v>
      </c>
      <c r="N35" s="8">
        <v>0.14097000000000001</v>
      </c>
      <c r="O35" s="8">
        <v>6.3250000000000002</v>
      </c>
      <c r="P35" s="8">
        <v>6.5831499999999998</v>
      </c>
      <c r="Q35" s="8">
        <v>0.1</v>
      </c>
      <c r="R35" s="8">
        <v>2</v>
      </c>
      <c r="S35" s="8">
        <v>0.25</v>
      </c>
      <c r="T35" s="8">
        <v>0.42068</v>
      </c>
      <c r="U35" s="8">
        <v>0.6</v>
      </c>
      <c r="V35" s="8" t="str">
        <f>" "&amp;Q35</f>
        <v xml:space="preserve"> 0.1</v>
      </c>
      <c r="W35" s="8">
        <f t="shared" si="0"/>
        <v>0.42068</v>
      </c>
    </row>
    <row r="36" spans="1:46" ht="15" customHeight="1" x14ac:dyDescent="0.3">
      <c r="A36" s="7">
        <v>69</v>
      </c>
      <c r="B36" s="8" t="s">
        <v>72</v>
      </c>
      <c r="C36" s="8">
        <v>2</v>
      </c>
      <c r="D36" s="8">
        <v>1.59375</v>
      </c>
      <c r="E36" s="8">
        <v>10000</v>
      </c>
      <c r="F36" s="8">
        <v>200</v>
      </c>
      <c r="G36" s="8">
        <v>20</v>
      </c>
      <c r="H36" s="8">
        <v>-2.1000000000000001E-4</v>
      </c>
      <c r="I36" s="8">
        <v>0.40533999999999998</v>
      </c>
      <c r="J36" s="8">
        <v>0.1469</v>
      </c>
      <c r="K36" s="8">
        <v>6.6669999999999993E-2</v>
      </c>
      <c r="L36" s="8">
        <v>2.6900000000000001E-3</v>
      </c>
      <c r="M36" s="8">
        <v>0.66666999999999998</v>
      </c>
      <c r="N36" s="8">
        <v>0.10686</v>
      </c>
      <c r="O36" s="8">
        <v>5.96753</v>
      </c>
      <c r="P36" s="8">
        <v>6.18872</v>
      </c>
      <c r="Q36" s="8">
        <v>1</v>
      </c>
      <c r="R36" s="8">
        <v>3</v>
      </c>
      <c r="S36" s="8">
        <v>0.2</v>
      </c>
      <c r="T36" s="8">
        <v>0.4</v>
      </c>
      <c r="U36" s="8"/>
      <c r="V36" s="8" t="str">
        <f>" "&amp;Q36</f>
        <v xml:space="preserve"> 1</v>
      </c>
      <c r="W36" s="8">
        <f t="shared" si="0"/>
        <v>0</v>
      </c>
    </row>
    <row r="37" spans="1:46" ht="15" customHeight="1" x14ac:dyDescent="0.3">
      <c r="A37" s="7">
        <v>70</v>
      </c>
      <c r="B37" s="8" t="s">
        <v>72</v>
      </c>
      <c r="C37" s="8">
        <v>4</v>
      </c>
      <c r="D37" s="8">
        <v>2.5625</v>
      </c>
      <c r="E37" s="8">
        <v>10000</v>
      </c>
      <c r="F37" s="8">
        <v>200</v>
      </c>
      <c r="G37" s="8">
        <v>20</v>
      </c>
      <c r="H37" s="8">
        <v>7.5000000000000002E-4</v>
      </c>
      <c r="I37" s="8">
        <v>0.38666</v>
      </c>
      <c r="J37" s="8">
        <v>0.20899999999999999</v>
      </c>
      <c r="K37" s="8">
        <v>6.6669999999999993E-2</v>
      </c>
      <c r="L37" s="8">
        <v>4.96E-3</v>
      </c>
      <c r="M37" s="8">
        <v>0.66666999999999998</v>
      </c>
      <c r="N37" s="8">
        <v>0.14097000000000001</v>
      </c>
      <c r="O37" s="8">
        <v>6.3250000000000002</v>
      </c>
      <c r="P37" s="8">
        <v>6.5831499999999998</v>
      </c>
      <c r="Q37" s="8">
        <v>1</v>
      </c>
      <c r="R37" s="8">
        <v>3</v>
      </c>
      <c r="S37" s="8">
        <v>0.25</v>
      </c>
      <c r="T37" s="8">
        <v>0.42068</v>
      </c>
      <c r="U37" s="8"/>
      <c r="V37" s="8" t="str">
        <f>" "&amp;Q37</f>
        <v xml:space="preserve"> 1</v>
      </c>
      <c r="W37" s="8">
        <f t="shared" si="0"/>
        <v>0</v>
      </c>
    </row>
    <row r="38" spans="1:46" ht="15" customHeight="1" x14ac:dyDescent="0.3">
      <c r="A38" s="7">
        <v>73</v>
      </c>
      <c r="B38" s="8" t="s">
        <v>72</v>
      </c>
      <c r="C38" s="8">
        <v>2</v>
      </c>
      <c r="D38" s="8">
        <v>1.59375</v>
      </c>
      <c r="E38" s="8">
        <v>10000</v>
      </c>
      <c r="F38" s="8">
        <v>200</v>
      </c>
      <c r="G38" s="8">
        <v>20</v>
      </c>
      <c r="H38" s="8">
        <v>-2.1000000000000001E-4</v>
      </c>
      <c r="I38" s="8">
        <v>0.40533999999999998</v>
      </c>
      <c r="J38" s="8">
        <v>0.1469</v>
      </c>
      <c r="K38" s="8">
        <v>6.6669999999999993E-2</v>
      </c>
      <c r="L38" s="8">
        <v>2.6900000000000001E-3</v>
      </c>
      <c r="M38" s="8">
        <v>0.66666999999999998</v>
      </c>
      <c r="N38" s="8">
        <v>0.10686</v>
      </c>
      <c r="O38" s="8">
        <v>5.96753</v>
      </c>
      <c r="P38" s="8">
        <v>6.18872</v>
      </c>
      <c r="Q38" s="8">
        <v>0.3</v>
      </c>
      <c r="R38" s="8">
        <v>3</v>
      </c>
      <c r="S38" s="8">
        <v>0.2</v>
      </c>
      <c r="T38" s="8">
        <v>0.4</v>
      </c>
      <c r="U38" s="8"/>
      <c r="V38" s="8" t="str">
        <f>" "&amp;Q38</f>
        <v xml:space="preserve"> 0.3</v>
      </c>
      <c r="W38" s="8">
        <f t="shared" si="0"/>
        <v>0</v>
      </c>
    </row>
    <row r="39" spans="1:46" ht="15" customHeight="1" x14ac:dyDescent="0.3">
      <c r="A39" s="7">
        <v>74</v>
      </c>
      <c r="B39" s="8" t="s">
        <v>72</v>
      </c>
      <c r="C39" s="8">
        <v>4</v>
      </c>
      <c r="D39" s="8">
        <v>2.5625</v>
      </c>
      <c r="E39" s="8">
        <v>10000</v>
      </c>
      <c r="F39" s="8">
        <v>200</v>
      </c>
      <c r="G39" s="8">
        <v>20</v>
      </c>
      <c r="H39" s="8">
        <v>7.5000000000000002E-4</v>
      </c>
      <c r="I39" s="8">
        <v>0.38666</v>
      </c>
      <c r="J39" s="8">
        <v>0.20899999999999999</v>
      </c>
      <c r="K39" s="8">
        <v>6.6669999999999993E-2</v>
      </c>
      <c r="L39" s="8">
        <v>4.96E-3</v>
      </c>
      <c r="M39" s="8">
        <v>0.66666999999999998</v>
      </c>
      <c r="N39" s="8">
        <v>0.14097000000000001</v>
      </c>
      <c r="O39" s="8">
        <v>6.3250000000000002</v>
      </c>
      <c r="P39" s="8">
        <v>6.5831499999999998</v>
      </c>
      <c r="Q39" s="8">
        <v>0.3</v>
      </c>
      <c r="R39" s="8">
        <v>3</v>
      </c>
      <c r="S39" s="8">
        <v>0.25</v>
      </c>
      <c r="T39" s="8">
        <v>0.42068</v>
      </c>
      <c r="U39" s="8"/>
      <c r="V39" s="8" t="str">
        <f>" "&amp;Q39</f>
        <v xml:space="preserve"> 0.3</v>
      </c>
      <c r="W39" s="8">
        <f t="shared" si="0"/>
        <v>0</v>
      </c>
    </row>
    <row r="40" spans="1:46" ht="15" customHeight="1" x14ac:dyDescent="0.3">
      <c r="A40" s="7">
        <v>77</v>
      </c>
      <c r="B40" s="8" t="s">
        <v>72</v>
      </c>
      <c r="C40" s="8">
        <v>2</v>
      </c>
      <c r="D40" s="8">
        <v>1.59375</v>
      </c>
      <c r="E40" s="8">
        <v>10000</v>
      </c>
      <c r="F40" s="8">
        <v>200</v>
      </c>
      <c r="G40" s="8">
        <v>20</v>
      </c>
      <c r="H40" s="8">
        <v>-2.1000000000000001E-4</v>
      </c>
      <c r="I40" s="8">
        <v>0.40533999999999998</v>
      </c>
      <c r="J40" s="8">
        <v>0.1469</v>
      </c>
      <c r="K40" s="8">
        <v>6.6669999999999993E-2</v>
      </c>
      <c r="L40" s="8">
        <v>2.6900000000000001E-3</v>
      </c>
      <c r="M40" s="8">
        <v>0.66666999999999998</v>
      </c>
      <c r="N40" s="8">
        <v>0.10686</v>
      </c>
      <c r="O40" s="8">
        <v>5.96753</v>
      </c>
      <c r="P40" s="8">
        <v>6.18872</v>
      </c>
      <c r="Q40" s="8">
        <v>0.2</v>
      </c>
      <c r="R40" s="8">
        <v>3</v>
      </c>
      <c r="S40" s="8">
        <v>0.2</v>
      </c>
      <c r="T40" s="8">
        <v>0.4</v>
      </c>
      <c r="U40" s="8"/>
      <c r="V40" s="8" t="str">
        <f>" "&amp;Q40</f>
        <v xml:space="preserve"> 0.2</v>
      </c>
      <c r="W40" s="8">
        <f t="shared" si="0"/>
        <v>0</v>
      </c>
    </row>
    <row r="41" spans="1:46" ht="15" customHeight="1" x14ac:dyDescent="0.3">
      <c r="A41" s="7">
        <v>78</v>
      </c>
      <c r="B41" s="8" t="s">
        <v>72</v>
      </c>
      <c r="C41" s="8">
        <v>4</v>
      </c>
      <c r="D41" s="8">
        <v>2.5625</v>
      </c>
      <c r="E41" s="8">
        <v>10000</v>
      </c>
      <c r="F41" s="8">
        <v>200</v>
      </c>
      <c r="G41" s="8">
        <v>20</v>
      </c>
      <c r="H41" s="8">
        <v>7.5000000000000002E-4</v>
      </c>
      <c r="I41" s="8">
        <v>0.38666</v>
      </c>
      <c r="J41" s="8">
        <v>0.20899999999999999</v>
      </c>
      <c r="K41" s="8">
        <v>6.6669999999999993E-2</v>
      </c>
      <c r="L41" s="8">
        <v>4.96E-3</v>
      </c>
      <c r="M41" s="8">
        <v>0.66666999999999998</v>
      </c>
      <c r="N41" s="8">
        <v>0.14097000000000001</v>
      </c>
      <c r="O41" s="8">
        <v>6.3250000000000002</v>
      </c>
      <c r="P41" s="8">
        <v>6.5831499999999998</v>
      </c>
      <c r="Q41" s="8">
        <v>0.2</v>
      </c>
      <c r="R41" s="8">
        <v>3</v>
      </c>
      <c r="S41" s="8">
        <v>0.25</v>
      </c>
      <c r="T41" s="8">
        <v>0.42068</v>
      </c>
      <c r="U41" s="8"/>
      <c r="V41" s="8" t="str">
        <f>" "&amp;Q41</f>
        <v xml:space="preserve"> 0.2</v>
      </c>
      <c r="W41" s="8">
        <f t="shared" si="0"/>
        <v>0</v>
      </c>
    </row>
    <row r="42" spans="1:46" ht="15" customHeight="1" x14ac:dyDescent="0.3">
      <c r="A42" s="7">
        <v>81</v>
      </c>
      <c r="B42" s="8" t="s">
        <v>72</v>
      </c>
      <c r="C42" s="8">
        <v>2</v>
      </c>
      <c r="D42" s="8">
        <v>1.59375</v>
      </c>
      <c r="E42" s="8">
        <v>10000</v>
      </c>
      <c r="F42" s="8">
        <v>200</v>
      </c>
      <c r="G42" s="8">
        <v>20</v>
      </c>
      <c r="H42" s="8">
        <v>-2.1000000000000001E-4</v>
      </c>
      <c r="I42" s="8">
        <v>0.40533999999999998</v>
      </c>
      <c r="J42" s="8">
        <v>0.1469</v>
      </c>
      <c r="K42" s="8">
        <v>6.6669999999999993E-2</v>
      </c>
      <c r="L42" s="8">
        <v>2.6900000000000001E-3</v>
      </c>
      <c r="M42" s="8">
        <v>0.66666999999999998</v>
      </c>
      <c r="N42" s="8">
        <v>0.10686</v>
      </c>
      <c r="O42" s="8">
        <v>5.96753</v>
      </c>
      <c r="P42" s="8">
        <v>6.18872</v>
      </c>
      <c r="Q42" s="8">
        <v>0.1</v>
      </c>
      <c r="R42" s="8">
        <v>3</v>
      </c>
      <c r="S42" s="8">
        <v>0.2</v>
      </c>
      <c r="T42" s="8">
        <v>0.4</v>
      </c>
      <c r="U42" s="8">
        <v>0.6</v>
      </c>
      <c r="V42" s="8" t="str">
        <f>" "&amp;Q42</f>
        <v xml:space="preserve"> 0.1</v>
      </c>
      <c r="W42" s="8">
        <f t="shared" si="0"/>
        <v>0.6</v>
      </c>
    </row>
    <row r="43" spans="1:46" ht="15" customHeight="1" x14ac:dyDescent="0.3">
      <c r="A43" s="7">
        <v>82</v>
      </c>
      <c r="B43" s="8" t="s">
        <v>72</v>
      </c>
      <c r="C43" s="8">
        <v>4</v>
      </c>
      <c r="D43" s="8">
        <v>2.5625</v>
      </c>
      <c r="E43" s="8">
        <v>10000</v>
      </c>
      <c r="F43" s="8">
        <v>200</v>
      </c>
      <c r="G43" s="8">
        <v>20</v>
      </c>
      <c r="H43" s="8">
        <v>7.5000000000000002E-4</v>
      </c>
      <c r="I43" s="8">
        <v>0.38666</v>
      </c>
      <c r="J43" s="8">
        <v>0.20899999999999999</v>
      </c>
      <c r="K43" s="8">
        <v>6.6669999999999993E-2</v>
      </c>
      <c r="L43" s="8">
        <v>4.96E-3</v>
      </c>
      <c r="M43" s="8">
        <v>0.66666999999999998</v>
      </c>
      <c r="N43" s="8">
        <v>0.14097000000000001</v>
      </c>
      <c r="O43" s="8">
        <v>6.3250000000000002</v>
      </c>
      <c r="P43" s="8">
        <v>6.5831499999999998</v>
      </c>
      <c r="Q43" s="8">
        <v>0.1</v>
      </c>
      <c r="R43" s="8">
        <v>3</v>
      </c>
      <c r="S43" s="8">
        <v>0.25</v>
      </c>
      <c r="T43" s="8">
        <v>0.42068</v>
      </c>
      <c r="U43" s="8">
        <v>0.6</v>
      </c>
      <c r="V43" s="8" t="str">
        <f>" "&amp;Q43</f>
        <v xml:space="preserve"> 0.1</v>
      </c>
      <c r="W43" s="8">
        <f t="shared" si="0"/>
        <v>0.6</v>
      </c>
    </row>
    <row r="44" spans="1:46" ht="15" customHeight="1" x14ac:dyDescent="0.3">
      <c r="A44" s="7">
        <v>85</v>
      </c>
      <c r="B44" s="8" t="s">
        <v>69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6.3000000000000003E-4</v>
      </c>
      <c r="I44" s="8">
        <v>0.28521999999999997</v>
      </c>
      <c r="J44" s="8">
        <v>0.77</v>
      </c>
      <c r="K44" s="8">
        <v>6.6669999999999993E-2</v>
      </c>
      <c r="L44" s="8">
        <v>2.0389999999999998E-2</v>
      </c>
      <c r="M44" s="8">
        <v>0.38</v>
      </c>
      <c r="N44" s="8">
        <v>0.37239</v>
      </c>
      <c r="O44" s="8">
        <v>13.081860000000001</v>
      </c>
      <c r="P44" s="8">
        <v>13.718999999999999</v>
      </c>
      <c r="Q44" s="8">
        <v>0.77</v>
      </c>
      <c r="R44" s="8">
        <v>1</v>
      </c>
      <c r="S44" s="8">
        <v>0.50593999999999995</v>
      </c>
      <c r="T44" s="8">
        <v>0.74273999999999996</v>
      </c>
      <c r="U44" s="8">
        <v>0.86089000000000004</v>
      </c>
      <c r="V44" s="8" t="str">
        <f>" "&amp;Q44</f>
        <v xml:space="preserve"> 0.77</v>
      </c>
      <c r="W44" s="8">
        <f t="shared" si="0"/>
        <v>0.50593999999999995</v>
      </c>
    </row>
    <row r="45" spans="1:46" ht="15" customHeight="1" x14ac:dyDescent="0.3">
      <c r="A45" s="7">
        <v>86</v>
      </c>
      <c r="B45" s="8" t="s">
        <v>69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1.2999999999999999E-4</v>
      </c>
      <c r="I45" s="8">
        <v>0.28954000000000002</v>
      </c>
      <c r="J45" s="8">
        <v>0.52039999999999997</v>
      </c>
      <c r="K45" s="8">
        <v>6.6669999999999993E-2</v>
      </c>
      <c r="L45" s="8">
        <v>1.865E-2</v>
      </c>
      <c r="M45" s="8">
        <v>0.41</v>
      </c>
      <c r="N45" s="8">
        <v>0.3463</v>
      </c>
      <c r="O45" s="8">
        <v>12.87555</v>
      </c>
      <c r="P45" s="8">
        <v>13.50942</v>
      </c>
      <c r="Q45" s="8">
        <v>0.77</v>
      </c>
      <c r="R45" s="8">
        <v>2</v>
      </c>
      <c r="S45" s="8">
        <v>0.48321999999999998</v>
      </c>
      <c r="T45" s="8">
        <v>0.73050999999999999</v>
      </c>
      <c r="U45" s="8">
        <v>0.85801000000000005</v>
      </c>
      <c r="V45" s="8" t="str">
        <f>" "&amp;Q45</f>
        <v xml:space="preserve"> 0.77</v>
      </c>
      <c r="W45" s="8">
        <f t="shared" si="0"/>
        <v>0.73050999999999999</v>
      </c>
    </row>
    <row r="46" spans="1:46" ht="15" customHeight="1" x14ac:dyDescent="0.3">
      <c r="A46" s="7">
        <v>87</v>
      </c>
      <c r="B46" s="8" t="s">
        <v>69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2.47E-3</v>
      </c>
      <c r="I46" s="8">
        <v>0.29315000000000002</v>
      </c>
      <c r="J46" s="8">
        <v>0.38729999999999998</v>
      </c>
      <c r="K46" s="8">
        <v>6.6669999999999993E-2</v>
      </c>
      <c r="L46" s="8">
        <v>1.511E-2</v>
      </c>
      <c r="M46" s="8">
        <v>0.46333000000000002</v>
      </c>
      <c r="N46" s="8">
        <v>0.29322999999999999</v>
      </c>
      <c r="O46" s="8">
        <v>12.371880000000001</v>
      </c>
      <c r="P46" s="8">
        <v>12.98002</v>
      </c>
      <c r="Q46" s="8">
        <v>0.77</v>
      </c>
      <c r="R46" s="8">
        <v>3</v>
      </c>
      <c r="S46" s="8">
        <v>0.38682</v>
      </c>
      <c r="T46" s="8">
        <v>0.62404000000000004</v>
      </c>
      <c r="U46" s="8">
        <v>0.76949999999999996</v>
      </c>
      <c r="V46" s="8" t="str">
        <f>" "&amp;Q46</f>
        <v xml:space="preserve"> 0.77</v>
      </c>
      <c r="W46" s="8">
        <f t="shared" si="0"/>
        <v>0.76949999999999996</v>
      </c>
    </row>
    <row r="47" spans="1:46" ht="15" customHeight="1" x14ac:dyDescent="0.3">
      <c r="A47" s="7">
        <v>88</v>
      </c>
      <c r="B47" s="8" t="s">
        <v>69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1.1299999999999999E-3</v>
      </c>
      <c r="I47" s="8">
        <v>0.29931000000000002</v>
      </c>
      <c r="J47" s="8">
        <v>0.3</v>
      </c>
      <c r="K47" s="8">
        <v>6.6669999999999993E-2</v>
      </c>
      <c r="L47" s="8">
        <v>1.184E-2</v>
      </c>
      <c r="M47" s="8">
        <v>0.49332999999999999</v>
      </c>
      <c r="N47" s="8">
        <v>0.24417</v>
      </c>
      <c r="O47" s="8">
        <v>11.779109999999999</v>
      </c>
      <c r="P47" s="8">
        <v>12.36304</v>
      </c>
      <c r="Q47" s="8">
        <v>0.3</v>
      </c>
      <c r="R47" s="8">
        <v>1</v>
      </c>
      <c r="S47" s="8">
        <v>0.3</v>
      </c>
      <c r="T47" s="8">
        <v>0.51483000000000001</v>
      </c>
      <c r="U47" s="8">
        <v>0.75</v>
      </c>
      <c r="V47" s="8" t="str">
        <f>" "&amp;Q47</f>
        <v xml:space="preserve"> 0.3</v>
      </c>
      <c r="W47" s="8">
        <f t="shared" si="0"/>
        <v>0.3</v>
      </c>
      <c r="AT47" s="8"/>
    </row>
    <row r="48" spans="1:46" ht="15" customHeight="1" x14ac:dyDescent="0.3">
      <c r="A48" s="7">
        <v>89</v>
      </c>
      <c r="B48" s="8" t="s">
        <v>69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9.8999999999999999E-4</v>
      </c>
      <c r="I48" s="8">
        <v>0.32978000000000002</v>
      </c>
      <c r="J48" s="8">
        <v>0.16339999999999999</v>
      </c>
      <c r="K48" s="8">
        <v>6.6669999999999993E-2</v>
      </c>
      <c r="L48" s="8">
        <v>5.3400000000000001E-3</v>
      </c>
      <c r="M48" s="8">
        <v>0.65332999999999997</v>
      </c>
      <c r="N48" s="8">
        <v>0.14674000000000001</v>
      </c>
      <c r="O48" s="8">
        <v>10.01249</v>
      </c>
      <c r="P48" s="8">
        <v>10.54593</v>
      </c>
      <c r="Q48" s="8">
        <v>0.3</v>
      </c>
      <c r="R48" s="8">
        <v>2</v>
      </c>
      <c r="S48" s="8">
        <v>0.16333</v>
      </c>
      <c r="T48" s="8">
        <v>0.3</v>
      </c>
      <c r="U48" s="8">
        <v>0.42308000000000001</v>
      </c>
      <c r="V48" s="8" t="str">
        <f>" "&amp;Q48</f>
        <v xml:space="preserve"> 0.3</v>
      </c>
      <c r="W48" s="8">
        <f t="shared" si="0"/>
        <v>0.3</v>
      </c>
      <c r="AT48" s="8"/>
    </row>
    <row r="49" spans="1:46" ht="15" customHeight="1" x14ac:dyDescent="0.3">
      <c r="A49" s="7">
        <v>90</v>
      </c>
      <c r="B49" s="8" t="s">
        <v>69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6.9999999999999994E-5</v>
      </c>
      <c r="I49" s="8">
        <v>0.35959000000000002</v>
      </c>
      <c r="J49" s="8">
        <v>0.11210000000000001</v>
      </c>
      <c r="K49" s="8">
        <v>6.6669999999999993E-2</v>
      </c>
      <c r="L49" s="8">
        <v>2.5500000000000002E-3</v>
      </c>
      <c r="M49" s="8">
        <v>0.81333</v>
      </c>
      <c r="N49" s="8">
        <v>0.1048</v>
      </c>
      <c r="O49" s="8">
        <v>8.7398399999999992</v>
      </c>
      <c r="P49" s="8">
        <v>9.1920900000000003</v>
      </c>
      <c r="Q49" s="8">
        <v>0.3</v>
      </c>
      <c r="R49" s="8">
        <v>3</v>
      </c>
      <c r="S49" s="8">
        <v>0.11208</v>
      </c>
      <c r="T49" s="8">
        <v>0.21162</v>
      </c>
      <c r="U49" s="8">
        <v>0.3</v>
      </c>
      <c r="V49" s="8" t="str">
        <f>" "&amp;Q49</f>
        <v xml:space="preserve"> 0.3</v>
      </c>
      <c r="W49" s="8">
        <f t="shared" si="0"/>
        <v>0.3</v>
      </c>
      <c r="AT49" s="8"/>
    </row>
    <row r="50" spans="1:46" ht="15" customHeight="1" x14ac:dyDescent="0.3">
      <c r="A50" s="7">
        <v>91</v>
      </c>
      <c r="B50" s="8" t="s">
        <v>69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-8.4000000000000003E-4</v>
      </c>
      <c r="I50" s="8">
        <v>0.31409999999999999</v>
      </c>
      <c r="J50" s="8">
        <v>0.2</v>
      </c>
      <c r="K50" s="8">
        <v>6.6669999999999993E-2</v>
      </c>
      <c r="L50" s="8">
        <v>7.26E-3</v>
      </c>
      <c r="M50" s="8">
        <v>0.58333000000000002</v>
      </c>
      <c r="N50" s="8">
        <v>0.17555000000000001</v>
      </c>
      <c r="O50" s="8">
        <v>10.66469</v>
      </c>
      <c r="P50" s="8">
        <v>11.20007</v>
      </c>
      <c r="Q50" s="8">
        <v>0.2</v>
      </c>
      <c r="R50" s="8">
        <v>1</v>
      </c>
      <c r="S50" s="8">
        <v>0.2</v>
      </c>
      <c r="T50" s="8">
        <v>0.4</v>
      </c>
      <c r="U50" s="8">
        <v>0.6</v>
      </c>
      <c r="V50" s="8" t="str">
        <f>" "&amp;Q50</f>
        <v xml:space="preserve"> 0.2</v>
      </c>
      <c r="W50" s="8">
        <f t="shared" si="0"/>
        <v>0.2</v>
      </c>
      <c r="AT50" s="8"/>
    </row>
    <row r="51" spans="1:46" s="8" customFormat="1" ht="15" customHeight="1" x14ac:dyDescent="0.3">
      <c r="A51" s="7">
        <v>92</v>
      </c>
      <c r="B51" s="8" t="s">
        <v>69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6.7299999999999999E-3</v>
      </c>
      <c r="I51" s="8">
        <v>0.37189</v>
      </c>
      <c r="J51" s="8">
        <v>0.1056</v>
      </c>
      <c r="K51" s="8">
        <v>6.6669999999999993E-2</v>
      </c>
      <c r="L51" s="8">
        <v>2.1900000000000001E-3</v>
      </c>
      <c r="M51" s="8">
        <v>0.84</v>
      </c>
      <c r="N51" s="8">
        <v>9.9449999999999997E-2</v>
      </c>
      <c r="O51" s="8">
        <v>8.4997600000000002</v>
      </c>
      <c r="P51" s="8">
        <v>8.9172499999999992</v>
      </c>
      <c r="Q51" s="8">
        <v>0.2</v>
      </c>
      <c r="R51" s="8">
        <v>2</v>
      </c>
      <c r="S51" s="8">
        <v>0.10557</v>
      </c>
      <c r="T51" s="8">
        <v>0.2</v>
      </c>
      <c r="U51" s="8">
        <v>0.3</v>
      </c>
      <c r="V51" s="8" t="str">
        <f>" "&amp;Q51</f>
        <v xml:space="preserve"> 0.2</v>
      </c>
      <c r="W51" s="8">
        <f t="shared" si="0"/>
        <v>0.2</v>
      </c>
    </row>
    <row r="52" spans="1:46" s="8" customFormat="1" ht="15" customHeight="1" x14ac:dyDescent="0.3">
      <c r="A52" s="7">
        <v>93</v>
      </c>
      <c r="B52" s="8" t="s">
        <v>69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3.5699999999999998E-3</v>
      </c>
      <c r="I52" s="8">
        <v>0.43717</v>
      </c>
      <c r="J52" s="8">
        <v>7.17E-2</v>
      </c>
      <c r="K52" s="8">
        <v>6.6669999999999993E-2</v>
      </c>
      <c r="L52" s="8">
        <v>2.3000000000000001E-4</v>
      </c>
      <c r="M52" s="8">
        <v>1</v>
      </c>
      <c r="N52" s="8">
        <v>7.009E-2</v>
      </c>
      <c r="O52" s="8">
        <v>6.8109799999999998</v>
      </c>
      <c r="P52" s="8">
        <v>7.0707700000000004</v>
      </c>
      <c r="Q52" s="8">
        <v>0.2</v>
      </c>
      <c r="R52" s="8">
        <v>3</v>
      </c>
      <c r="S52" s="8">
        <v>7.1669999999999998E-2</v>
      </c>
      <c r="T52" s="8">
        <v>0.13822000000000001</v>
      </c>
      <c r="U52" s="8">
        <v>0.2</v>
      </c>
      <c r="V52" s="8" t="str">
        <f>" "&amp;Q52</f>
        <v xml:space="preserve"> 0.2</v>
      </c>
      <c r="W52" s="8">
        <f t="shared" si="0"/>
        <v>0.2</v>
      </c>
    </row>
    <row r="53" spans="1:46" s="8" customFormat="1" ht="15" customHeight="1" x14ac:dyDescent="0.3">
      <c r="A53" s="7">
        <v>94</v>
      </c>
      <c r="B53" s="8" t="s">
        <v>69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-9.7000000000000005E-4</v>
      </c>
      <c r="I53" s="8">
        <v>0.37065999999999999</v>
      </c>
      <c r="J53" s="8">
        <v>0.1</v>
      </c>
      <c r="K53" s="8">
        <v>6.6669999999999993E-2</v>
      </c>
      <c r="L53" s="8">
        <v>1.8799999999999999E-3</v>
      </c>
      <c r="M53" s="8">
        <v>0.86333000000000004</v>
      </c>
      <c r="N53" s="8">
        <v>9.4729999999999995E-2</v>
      </c>
      <c r="O53" s="8">
        <v>8.3009000000000004</v>
      </c>
      <c r="P53" s="8">
        <v>8.6958199999999994</v>
      </c>
      <c r="Q53" s="8">
        <v>0.1</v>
      </c>
      <c r="R53" s="8">
        <v>1</v>
      </c>
      <c r="S53" s="8">
        <v>0.1</v>
      </c>
      <c r="T53" s="8">
        <v>0.2</v>
      </c>
      <c r="U53" s="8">
        <v>0.3</v>
      </c>
      <c r="V53" s="8" t="str">
        <f>" "&amp;Q53</f>
        <v xml:space="preserve"> 0.1</v>
      </c>
      <c r="W53" s="8">
        <f t="shared" si="0"/>
        <v>0.1</v>
      </c>
    </row>
    <row r="54" spans="1:46" s="8" customFormat="1" ht="15" customHeight="1" x14ac:dyDescent="0.3">
      <c r="A54" s="7">
        <v>95</v>
      </c>
      <c r="B54" s="8" t="s">
        <v>69</v>
      </c>
      <c r="C54" s="8">
        <v>2</v>
      </c>
      <c r="F54" s="8">
        <v>300</v>
      </c>
      <c r="G54" s="8">
        <v>20</v>
      </c>
      <c r="Q54" s="8">
        <v>0.1</v>
      </c>
      <c r="R54" s="8">
        <v>2</v>
      </c>
      <c r="V54" s="8" t="str">
        <f>" "&amp;Q54</f>
        <v xml:space="preserve"> 0.1</v>
      </c>
      <c r="W54" s="8">
        <f t="shared" si="0"/>
        <v>0</v>
      </c>
    </row>
    <row r="55" spans="1:46" ht="15" customHeight="1" x14ac:dyDescent="0.3">
      <c r="A55" s="7">
        <v>96</v>
      </c>
      <c r="B55" s="8" t="s">
        <v>69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>
        <v>0.1</v>
      </c>
      <c r="R55" s="8">
        <v>3</v>
      </c>
      <c r="S55" s="8"/>
      <c r="T55" s="8"/>
      <c r="U55" s="8"/>
      <c r="V55" s="8" t="str">
        <f>" "&amp;Q55</f>
        <v xml:space="preserve"> 0.1</v>
      </c>
      <c r="W55" s="8">
        <f t="shared" si="0"/>
        <v>0</v>
      </c>
    </row>
    <row r="56" spans="1:46" ht="15" customHeight="1" x14ac:dyDescent="0.3">
      <c r="A56" s="7">
        <v>109</v>
      </c>
      <c r="B56" s="8" t="s">
        <v>69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6.3000000000000003E-4</v>
      </c>
      <c r="I56" s="8">
        <v>0.28521999999999997</v>
      </c>
      <c r="J56" s="8">
        <v>0.77</v>
      </c>
      <c r="K56" s="8">
        <v>6.6669999999999993E-2</v>
      </c>
      <c r="L56" s="8">
        <v>2.0389999999999998E-2</v>
      </c>
      <c r="M56" s="8">
        <v>0.38</v>
      </c>
      <c r="N56" s="8">
        <v>0.37239</v>
      </c>
      <c r="O56" s="8">
        <v>13.081860000000001</v>
      </c>
      <c r="P56" s="8">
        <v>13.718999999999999</v>
      </c>
      <c r="Q56" s="8">
        <v>0.77</v>
      </c>
      <c r="R56" s="8">
        <v>1</v>
      </c>
      <c r="S56" s="8">
        <v>0.50593999999999995</v>
      </c>
      <c r="T56" s="8">
        <v>0.74273999999999996</v>
      </c>
      <c r="U56" s="8">
        <v>0.86089000000000004</v>
      </c>
      <c r="V56" s="8" t="str">
        <f>" "&amp;Q56</f>
        <v xml:space="preserve"> 0.77</v>
      </c>
      <c r="W56" s="8">
        <f t="shared" si="0"/>
        <v>0.50593999999999995</v>
      </c>
    </row>
    <row r="57" spans="1:46" ht="15" customHeight="1" x14ac:dyDescent="0.3">
      <c r="A57" s="7">
        <v>110</v>
      </c>
      <c r="B57" s="8" t="s">
        <v>69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1.2999999999999999E-4</v>
      </c>
      <c r="I57" s="8">
        <v>0.28954000000000002</v>
      </c>
      <c r="J57" s="8">
        <v>0.52039999999999997</v>
      </c>
      <c r="K57" s="8">
        <v>6.6669999999999993E-2</v>
      </c>
      <c r="L57" s="8">
        <v>1.865E-2</v>
      </c>
      <c r="M57" s="8">
        <v>0.41</v>
      </c>
      <c r="N57" s="8">
        <v>0.3463</v>
      </c>
      <c r="O57" s="8">
        <v>12.87555</v>
      </c>
      <c r="P57" s="8">
        <v>13.50942</v>
      </c>
      <c r="Q57" s="8">
        <v>0.77</v>
      </c>
      <c r="R57" s="8">
        <v>2</v>
      </c>
      <c r="S57" s="8">
        <v>0.48321999999999998</v>
      </c>
      <c r="T57" s="8">
        <v>0.73050999999999999</v>
      </c>
      <c r="U57" s="8">
        <v>0.85801000000000005</v>
      </c>
      <c r="V57" s="8" t="str">
        <f>" "&amp;Q57</f>
        <v xml:space="preserve"> 0.77</v>
      </c>
      <c r="W57" s="8">
        <f t="shared" si="0"/>
        <v>0.73050999999999999</v>
      </c>
    </row>
    <row r="58" spans="1:46" ht="15" customHeight="1" x14ac:dyDescent="0.3">
      <c r="A58" s="7">
        <v>111</v>
      </c>
      <c r="B58" s="8" t="s">
        <v>69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2.47E-3</v>
      </c>
      <c r="I58" s="8">
        <v>0.29315000000000002</v>
      </c>
      <c r="J58" s="8">
        <v>0.38729999999999998</v>
      </c>
      <c r="K58" s="8">
        <v>6.6669999999999993E-2</v>
      </c>
      <c r="L58" s="8">
        <v>1.511E-2</v>
      </c>
      <c r="M58" s="8">
        <v>0.46333000000000002</v>
      </c>
      <c r="N58" s="8">
        <v>0.29322999999999999</v>
      </c>
      <c r="O58" s="8">
        <v>12.371880000000001</v>
      </c>
      <c r="P58" s="8">
        <v>12.98002</v>
      </c>
      <c r="Q58" s="8">
        <v>0.77</v>
      </c>
      <c r="R58" s="8">
        <v>3</v>
      </c>
      <c r="S58" s="8">
        <v>0.38682</v>
      </c>
      <c r="T58" s="8">
        <v>0.62404000000000004</v>
      </c>
      <c r="U58" s="8">
        <v>0.76949999999999996</v>
      </c>
      <c r="V58" s="8" t="str">
        <f>" "&amp;Q58</f>
        <v xml:space="preserve"> 0.77</v>
      </c>
      <c r="W58" s="8">
        <f t="shared" si="0"/>
        <v>0.76949999999999996</v>
      </c>
    </row>
    <row r="59" spans="1:46" ht="15" customHeight="1" x14ac:dyDescent="0.3">
      <c r="A59" s="7">
        <v>112</v>
      </c>
      <c r="B59" s="8" t="s">
        <v>69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1.1299999999999999E-3</v>
      </c>
      <c r="I59" s="8">
        <v>0.29931000000000002</v>
      </c>
      <c r="J59" s="8">
        <v>0.3</v>
      </c>
      <c r="K59" s="8">
        <v>6.6669999999999993E-2</v>
      </c>
      <c r="L59" s="8">
        <v>1.184E-2</v>
      </c>
      <c r="M59" s="8">
        <v>0.49332999999999999</v>
      </c>
      <c r="N59" s="8">
        <v>0.24417</v>
      </c>
      <c r="O59" s="8">
        <v>11.779109999999999</v>
      </c>
      <c r="P59" s="8">
        <v>12.36304</v>
      </c>
      <c r="Q59" s="8">
        <v>0.3</v>
      </c>
      <c r="R59" s="8">
        <v>1</v>
      </c>
      <c r="S59" s="8">
        <v>0.3</v>
      </c>
      <c r="T59" s="8">
        <v>0.51483000000000001</v>
      </c>
      <c r="U59" s="8">
        <v>0.75</v>
      </c>
      <c r="V59" s="8" t="str">
        <f>" "&amp;Q59</f>
        <v xml:space="preserve"> 0.3</v>
      </c>
      <c r="W59" s="8">
        <f t="shared" si="0"/>
        <v>0.3</v>
      </c>
    </row>
    <row r="60" spans="1:46" ht="15" customHeight="1" x14ac:dyDescent="0.3">
      <c r="A60" s="7">
        <v>113</v>
      </c>
      <c r="B60" s="8" t="s">
        <v>69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9.8999999999999999E-4</v>
      </c>
      <c r="I60" s="8">
        <v>0.32978000000000002</v>
      </c>
      <c r="J60" s="8">
        <v>0.16339999999999999</v>
      </c>
      <c r="K60" s="8">
        <v>6.6669999999999993E-2</v>
      </c>
      <c r="L60" s="8">
        <v>5.3400000000000001E-3</v>
      </c>
      <c r="M60" s="8">
        <v>0.65332999999999997</v>
      </c>
      <c r="N60" s="8">
        <v>0.14674000000000001</v>
      </c>
      <c r="O60" s="8">
        <v>10.01249</v>
      </c>
      <c r="P60" s="8">
        <v>10.54593</v>
      </c>
      <c r="Q60" s="8">
        <v>0.3</v>
      </c>
      <c r="R60" s="8">
        <v>2</v>
      </c>
      <c r="S60" s="8">
        <v>0.16333</v>
      </c>
      <c r="T60" s="8">
        <v>0.3</v>
      </c>
      <c r="U60" s="8">
        <v>0.42308000000000001</v>
      </c>
      <c r="V60" s="8" t="str">
        <f>" "&amp;Q60</f>
        <v xml:space="preserve"> 0.3</v>
      </c>
      <c r="W60" s="8">
        <f t="shared" si="0"/>
        <v>0.3</v>
      </c>
    </row>
    <row r="61" spans="1:46" ht="15" customHeight="1" x14ac:dyDescent="0.3">
      <c r="A61" s="7">
        <v>114</v>
      </c>
      <c r="B61" s="8" t="s">
        <v>69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6.9999999999999994E-5</v>
      </c>
      <c r="I61" s="8">
        <v>0.35959000000000002</v>
      </c>
      <c r="J61" s="8">
        <v>0.11210000000000001</v>
      </c>
      <c r="K61" s="8">
        <v>6.6669999999999993E-2</v>
      </c>
      <c r="L61" s="8">
        <v>2.5500000000000002E-3</v>
      </c>
      <c r="M61" s="8">
        <v>0.81333</v>
      </c>
      <c r="N61" s="8">
        <v>0.1048</v>
      </c>
      <c r="O61" s="8">
        <v>8.7398399999999992</v>
      </c>
      <c r="P61" s="8">
        <v>9.1920900000000003</v>
      </c>
      <c r="Q61" s="8">
        <v>0.3</v>
      </c>
      <c r="R61" s="8">
        <v>3</v>
      </c>
      <c r="S61" s="8">
        <v>0.11208</v>
      </c>
      <c r="T61" s="8">
        <v>0.21162</v>
      </c>
      <c r="U61" s="8">
        <v>0.3</v>
      </c>
      <c r="V61" s="8" t="str">
        <f>" "&amp;Q61</f>
        <v xml:space="preserve"> 0.3</v>
      </c>
      <c r="W61" s="8">
        <f t="shared" si="0"/>
        <v>0.3</v>
      </c>
    </row>
    <row r="62" spans="1:46" ht="15" customHeight="1" x14ac:dyDescent="0.3">
      <c r="A62" s="7">
        <v>115</v>
      </c>
      <c r="B62" s="8" t="s">
        <v>69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-8.4000000000000003E-4</v>
      </c>
      <c r="I62" s="8">
        <v>0.31409999999999999</v>
      </c>
      <c r="J62" s="8">
        <v>0.2</v>
      </c>
      <c r="K62" s="8">
        <v>6.6669999999999993E-2</v>
      </c>
      <c r="L62" s="8">
        <v>7.26E-3</v>
      </c>
      <c r="M62" s="8">
        <v>0.58333000000000002</v>
      </c>
      <c r="N62" s="8">
        <v>0.17555000000000001</v>
      </c>
      <c r="O62" s="8">
        <v>10.66469</v>
      </c>
      <c r="P62" s="8">
        <v>11.20007</v>
      </c>
      <c r="Q62" s="8">
        <v>0.2</v>
      </c>
      <c r="R62" s="8">
        <v>1</v>
      </c>
      <c r="S62" s="8">
        <v>0.2</v>
      </c>
      <c r="T62" s="8">
        <v>0.4</v>
      </c>
      <c r="U62" s="8">
        <v>0.6</v>
      </c>
      <c r="V62" s="8" t="str">
        <f>" "&amp;Q62</f>
        <v xml:space="preserve"> 0.2</v>
      </c>
      <c r="W62" s="8">
        <f t="shared" si="0"/>
        <v>0.2</v>
      </c>
    </row>
    <row r="63" spans="1:46" ht="15" customHeight="1" x14ac:dyDescent="0.3">
      <c r="A63" s="7">
        <v>116</v>
      </c>
      <c r="B63" s="8" t="s">
        <v>69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6.7299999999999999E-3</v>
      </c>
      <c r="I63" s="8">
        <v>0.37189</v>
      </c>
      <c r="J63" s="8">
        <v>0.1056</v>
      </c>
      <c r="K63" s="8">
        <v>6.6669999999999993E-2</v>
      </c>
      <c r="L63" s="8">
        <v>2.1900000000000001E-3</v>
      </c>
      <c r="M63" s="8">
        <v>0.84</v>
      </c>
      <c r="N63" s="8">
        <v>9.9449999999999997E-2</v>
      </c>
      <c r="O63" s="8">
        <v>8.4997600000000002</v>
      </c>
      <c r="P63" s="8">
        <v>8.9172499999999992</v>
      </c>
      <c r="Q63" s="8">
        <v>0.2</v>
      </c>
      <c r="R63" s="8">
        <v>2</v>
      </c>
      <c r="S63" s="8">
        <v>0.10557</v>
      </c>
      <c r="T63" s="8">
        <v>0.2</v>
      </c>
      <c r="U63" s="8">
        <v>0.3</v>
      </c>
      <c r="V63" s="8" t="str">
        <f>" "&amp;Q63</f>
        <v xml:space="preserve"> 0.2</v>
      </c>
      <c r="W63" s="8">
        <f t="shared" si="0"/>
        <v>0.2</v>
      </c>
    </row>
    <row r="64" spans="1:46" ht="15" customHeight="1" x14ac:dyDescent="0.3">
      <c r="A64" s="7">
        <v>117</v>
      </c>
      <c r="B64" s="8" t="s">
        <v>69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3.5699999999999998E-3</v>
      </c>
      <c r="I64" s="8">
        <v>0.43717</v>
      </c>
      <c r="J64" s="8">
        <v>7.17E-2</v>
      </c>
      <c r="K64" s="8">
        <v>6.6669999999999993E-2</v>
      </c>
      <c r="L64" s="8">
        <v>2.3000000000000001E-4</v>
      </c>
      <c r="M64" s="8">
        <v>1</v>
      </c>
      <c r="N64" s="8">
        <v>7.009E-2</v>
      </c>
      <c r="O64" s="8">
        <v>6.8109799999999998</v>
      </c>
      <c r="P64" s="8">
        <v>7.0707700000000004</v>
      </c>
      <c r="Q64" s="8">
        <v>0.2</v>
      </c>
      <c r="R64" s="8">
        <v>3</v>
      </c>
      <c r="S64" s="8">
        <v>7.1669999999999998E-2</v>
      </c>
      <c r="T64" s="8">
        <v>0.13822000000000001</v>
      </c>
      <c r="U64" s="8">
        <v>0.2</v>
      </c>
      <c r="V64" s="8" t="str">
        <f>" "&amp;Q64</f>
        <v xml:space="preserve"> 0.2</v>
      </c>
      <c r="W64" s="8">
        <f t="shared" si="0"/>
        <v>0.2</v>
      </c>
    </row>
    <row r="65" spans="1:46" ht="15" customHeight="1" x14ac:dyDescent="0.3">
      <c r="A65" s="7">
        <v>118</v>
      </c>
      <c r="B65" s="8" t="s">
        <v>69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-9.7000000000000005E-4</v>
      </c>
      <c r="I65" s="8">
        <v>0.37065999999999999</v>
      </c>
      <c r="J65" s="8">
        <v>0.1</v>
      </c>
      <c r="K65" s="8">
        <v>6.6669999999999993E-2</v>
      </c>
      <c r="L65" s="8">
        <v>1.8799999999999999E-3</v>
      </c>
      <c r="M65" s="8">
        <v>0.86333000000000004</v>
      </c>
      <c r="N65" s="8">
        <v>9.4729999999999995E-2</v>
      </c>
      <c r="O65" s="8">
        <v>8.3009000000000004</v>
      </c>
      <c r="P65" s="8">
        <v>8.6958199999999994</v>
      </c>
      <c r="Q65" s="8">
        <v>0.1</v>
      </c>
      <c r="R65" s="8">
        <v>1</v>
      </c>
      <c r="S65" s="8">
        <v>0.1</v>
      </c>
      <c r="T65" s="8">
        <v>0.2</v>
      </c>
      <c r="U65" s="8">
        <v>0.3</v>
      </c>
      <c r="V65" s="8" t="str">
        <f>" "&amp;Q65</f>
        <v xml:space="preserve"> 0.1</v>
      </c>
      <c r="W65" s="8">
        <f t="shared" si="0"/>
        <v>0.1</v>
      </c>
    </row>
    <row r="66" spans="1:46" ht="15" customHeight="1" x14ac:dyDescent="0.3">
      <c r="A66" s="7">
        <v>119</v>
      </c>
      <c r="B66" s="8" t="s">
        <v>69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>
        <v>0.1</v>
      </c>
      <c r="R66" s="8">
        <v>2</v>
      </c>
      <c r="S66" s="8"/>
      <c r="T66" s="8"/>
      <c r="U66" s="8"/>
      <c r="V66" s="8" t="str">
        <f>" "&amp;Q66</f>
        <v xml:space="preserve"> 0.1</v>
      </c>
      <c r="W66" s="8">
        <f t="shared" si="0"/>
        <v>0</v>
      </c>
    </row>
    <row r="67" spans="1:46" ht="15" customHeight="1" x14ac:dyDescent="0.3">
      <c r="A67" s="7">
        <v>120</v>
      </c>
      <c r="B67" s="8" t="s">
        <v>69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>
        <v>0.1</v>
      </c>
      <c r="R67" s="8">
        <v>3</v>
      </c>
      <c r="S67" s="8"/>
      <c r="T67" s="8"/>
      <c r="U67" s="8"/>
      <c r="V67" s="8" t="str">
        <f>" "&amp;Q67</f>
        <v xml:space="preserve"> 0.1</v>
      </c>
      <c r="W67" s="8">
        <f t="shared" ref="W67:W115" si="1">IF(R67=1,S67,IF(R67=2,T67,IF(R67=3,U67)))</f>
        <v>0</v>
      </c>
    </row>
    <row r="68" spans="1:46" ht="15" customHeight="1" x14ac:dyDescent="0.3">
      <c r="A68" s="7">
        <v>133</v>
      </c>
      <c r="B68" s="8" t="s">
        <v>73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-9.0000000000000006E-5</v>
      </c>
      <c r="I68" s="8">
        <v>0.37303999999999998</v>
      </c>
      <c r="J68" s="8">
        <v>0.77</v>
      </c>
      <c r="K68" s="8">
        <v>6.6669999999999993E-2</v>
      </c>
      <c r="L68" s="8">
        <v>2.6239999999999999E-2</v>
      </c>
      <c r="M68" s="8">
        <v>0.33333000000000002</v>
      </c>
      <c r="N68" s="8">
        <v>0.46023999999999998</v>
      </c>
      <c r="O68" s="8">
        <v>7.7552099999999999</v>
      </c>
      <c r="P68" s="8">
        <v>8.0237099999999995</v>
      </c>
      <c r="Q68" s="8">
        <v>0.77</v>
      </c>
      <c r="R68" s="8">
        <v>1</v>
      </c>
      <c r="S68" s="8">
        <v>0.63077000000000005</v>
      </c>
      <c r="T68" s="8">
        <v>0.84613000000000005</v>
      </c>
      <c r="U68" s="8">
        <v>0.93042999999999998</v>
      </c>
      <c r="V68" s="8" t="str">
        <f>" "&amp;Q68</f>
        <v xml:space="preserve"> 0.77</v>
      </c>
      <c r="W68" s="8">
        <f t="shared" si="1"/>
        <v>0.63077000000000005</v>
      </c>
    </row>
    <row r="69" spans="1:46" ht="15" customHeight="1" x14ac:dyDescent="0.3">
      <c r="A69" s="7">
        <v>134</v>
      </c>
      <c r="B69" s="8" t="s">
        <v>73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3.0999999999999999E-3</v>
      </c>
      <c r="I69" s="8">
        <v>0.37502000000000002</v>
      </c>
      <c r="J69" s="8">
        <v>0.52039999999999997</v>
      </c>
      <c r="K69" s="8">
        <v>6.6669999999999993E-2</v>
      </c>
      <c r="L69" s="8">
        <v>1.8540000000000001E-2</v>
      </c>
      <c r="M69" s="8">
        <v>0.33333000000000002</v>
      </c>
      <c r="N69" s="8">
        <v>0.34472999999999998</v>
      </c>
      <c r="O69" s="8">
        <v>7.5838400000000004</v>
      </c>
      <c r="P69" s="8">
        <v>7.8811999999999998</v>
      </c>
      <c r="Q69" s="8">
        <v>0.77</v>
      </c>
      <c r="R69" s="8">
        <v>2</v>
      </c>
      <c r="S69" s="8">
        <v>0.52039000000000002</v>
      </c>
      <c r="T69" s="8">
        <v>0.77</v>
      </c>
      <c r="U69" s="8">
        <v>1</v>
      </c>
      <c r="V69" s="8" t="str">
        <f>" "&amp;Q69</f>
        <v xml:space="preserve"> 0.77</v>
      </c>
      <c r="W69" s="8">
        <f t="shared" si="1"/>
        <v>0.77</v>
      </c>
    </row>
    <row r="70" spans="1:46" ht="15" customHeight="1" x14ac:dyDescent="0.3">
      <c r="A70" s="7">
        <v>135</v>
      </c>
      <c r="B70" s="8" t="s">
        <v>73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-2.8500000000000001E-3</v>
      </c>
      <c r="I70" s="8">
        <v>0.37226999999999999</v>
      </c>
      <c r="J70" s="8">
        <v>0.38729999999999998</v>
      </c>
      <c r="K70" s="8">
        <v>6.6669999999999993E-2</v>
      </c>
      <c r="L70" s="8">
        <v>1.444E-2</v>
      </c>
      <c r="M70" s="8">
        <v>0.36667</v>
      </c>
      <c r="N70" s="8">
        <v>0.28325</v>
      </c>
      <c r="O70" s="8">
        <v>7.3749399999999996</v>
      </c>
      <c r="P70" s="8">
        <v>7.65564</v>
      </c>
      <c r="Q70" s="8">
        <v>0.77</v>
      </c>
      <c r="R70" s="8">
        <v>3</v>
      </c>
      <c r="S70" s="8">
        <v>0.38727</v>
      </c>
      <c r="T70" s="8">
        <v>0.62458000000000002</v>
      </c>
      <c r="U70" s="8">
        <v>0.77</v>
      </c>
      <c r="V70" s="8" t="str">
        <f>" "&amp;Q70</f>
        <v xml:space="preserve"> 0.77</v>
      </c>
      <c r="W70" s="8">
        <f t="shared" si="1"/>
        <v>0.77</v>
      </c>
    </row>
    <row r="71" spans="1:46" x14ac:dyDescent="0.3">
      <c r="A71" s="7">
        <v>136</v>
      </c>
      <c r="B71" s="8" t="s">
        <v>73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7.3999999999999999E-4</v>
      </c>
      <c r="I71" s="8">
        <v>0.37330999999999998</v>
      </c>
      <c r="J71" s="8">
        <v>0.3</v>
      </c>
      <c r="K71" s="8">
        <v>6.6669999999999993E-2</v>
      </c>
      <c r="L71" s="8">
        <v>1.166E-2</v>
      </c>
      <c r="M71" s="8">
        <v>0.46666999999999997</v>
      </c>
      <c r="N71" s="8">
        <v>0.24143999999999999</v>
      </c>
      <c r="O71" s="8">
        <v>7.2119299999999997</v>
      </c>
      <c r="P71" s="8">
        <v>7.5145799999999996</v>
      </c>
      <c r="Q71" s="8">
        <v>0.3</v>
      </c>
      <c r="R71" s="8">
        <v>1</v>
      </c>
      <c r="S71" s="8">
        <v>0.3</v>
      </c>
      <c r="T71" s="8">
        <v>0.51537999999999995</v>
      </c>
      <c r="U71" s="8">
        <v>0.67647000000000002</v>
      </c>
      <c r="V71" s="8" t="str">
        <f>" "&amp;Q71</f>
        <v xml:space="preserve"> 0.3</v>
      </c>
      <c r="W71" s="8">
        <f t="shared" si="1"/>
        <v>0.3</v>
      </c>
      <c r="AT71" s="8"/>
    </row>
    <row r="72" spans="1:46" s="8" customFormat="1" x14ac:dyDescent="0.3">
      <c r="A72" s="7">
        <v>137</v>
      </c>
      <c r="B72" s="8" t="s">
        <v>73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8.5999999999999998E-4</v>
      </c>
      <c r="I72" s="8">
        <v>0.38205</v>
      </c>
      <c r="J72" s="8">
        <v>0.16339999999999999</v>
      </c>
      <c r="K72" s="8">
        <v>6.6669999999999993E-2</v>
      </c>
      <c r="L72" s="8">
        <v>5.4099999999999999E-3</v>
      </c>
      <c r="M72" s="8">
        <v>0.63332999999999995</v>
      </c>
      <c r="N72" s="8">
        <v>0.14771999999999999</v>
      </c>
      <c r="O72" s="8">
        <v>6.7936800000000002</v>
      </c>
      <c r="P72" s="8">
        <v>7.1008599999999999</v>
      </c>
      <c r="Q72" s="8">
        <v>0.3</v>
      </c>
      <c r="R72" s="8">
        <v>2</v>
      </c>
      <c r="S72" s="8">
        <v>0.16333</v>
      </c>
      <c r="T72" s="8">
        <v>0.3</v>
      </c>
      <c r="U72" s="8">
        <v>0.42857000000000001</v>
      </c>
      <c r="V72" s="8" t="str">
        <f>" "&amp;Q72</f>
        <v xml:space="preserve"> 0.3</v>
      </c>
      <c r="W72" s="8">
        <f t="shared" si="1"/>
        <v>0.3</v>
      </c>
    </row>
    <row r="73" spans="1:46" x14ac:dyDescent="0.3">
      <c r="A73" s="7">
        <v>138</v>
      </c>
      <c r="B73" s="8" t="s">
        <v>73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-7.3000000000000001E-3</v>
      </c>
      <c r="I73" s="8">
        <v>0.39077000000000001</v>
      </c>
      <c r="J73" s="8">
        <v>0.11210000000000001</v>
      </c>
      <c r="K73" s="8">
        <v>6.6669999999999993E-2</v>
      </c>
      <c r="L73" s="8">
        <v>2.6199999999999999E-3</v>
      </c>
      <c r="M73" s="8">
        <v>0.76666999999999996</v>
      </c>
      <c r="N73" s="8">
        <v>0.10592</v>
      </c>
      <c r="O73" s="8">
        <v>6.3780799999999997</v>
      </c>
      <c r="P73" s="8">
        <v>6.6669600000000004</v>
      </c>
      <c r="Q73" s="8">
        <v>0.3</v>
      </c>
      <c r="R73" s="8">
        <v>3</v>
      </c>
      <c r="S73" s="8">
        <v>0.11208</v>
      </c>
      <c r="T73" s="8">
        <v>0.21162</v>
      </c>
      <c r="U73" s="8">
        <v>0.3</v>
      </c>
      <c r="V73" s="8" t="str">
        <f>" "&amp;Q73</f>
        <v xml:space="preserve"> 0.3</v>
      </c>
      <c r="W73" s="8">
        <f t="shared" si="1"/>
        <v>0.3</v>
      </c>
      <c r="AT73" s="8"/>
    </row>
    <row r="74" spans="1:46" x14ac:dyDescent="0.3">
      <c r="A74" s="7">
        <v>139</v>
      </c>
      <c r="B74" s="8" t="s">
        <v>73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7.6999999999999996E-4</v>
      </c>
      <c r="I74" s="8">
        <v>0.37670999999999999</v>
      </c>
      <c r="J74" s="8">
        <v>0.2</v>
      </c>
      <c r="K74" s="8">
        <v>6.6669999999999993E-2</v>
      </c>
      <c r="L74" s="8">
        <v>7.3099999999999997E-3</v>
      </c>
      <c r="M74" s="8">
        <v>0.53332999999999997</v>
      </c>
      <c r="N74" s="8">
        <v>0.17627000000000001</v>
      </c>
      <c r="O74" s="8">
        <v>6.9482100000000004</v>
      </c>
      <c r="P74" s="8">
        <v>7.2317499999999999</v>
      </c>
      <c r="Q74" s="8">
        <v>0.2</v>
      </c>
      <c r="R74" s="8">
        <v>1</v>
      </c>
      <c r="S74" s="8">
        <v>0.2</v>
      </c>
      <c r="T74" s="8">
        <v>0.4</v>
      </c>
      <c r="U74" s="8">
        <v>0.6</v>
      </c>
      <c r="V74" s="8" t="str">
        <f>" "&amp;Q74</f>
        <v xml:space="preserve"> 0.2</v>
      </c>
      <c r="W74" s="8">
        <f t="shared" si="1"/>
        <v>0.2</v>
      </c>
      <c r="AT74" s="8"/>
    </row>
    <row r="75" spans="1:46" x14ac:dyDescent="0.3">
      <c r="A75" s="7">
        <v>140</v>
      </c>
      <c r="B75" s="8" t="s">
        <v>73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-1.6299999999999999E-3</v>
      </c>
      <c r="I75" s="8">
        <v>0.39749000000000001</v>
      </c>
      <c r="J75" s="8">
        <v>0.1056</v>
      </c>
      <c r="K75" s="8">
        <v>6.6669999999999993E-2</v>
      </c>
      <c r="L75" s="8">
        <v>2.2399999999999998E-3</v>
      </c>
      <c r="M75" s="8">
        <v>0.8</v>
      </c>
      <c r="N75" s="8">
        <v>0.10011</v>
      </c>
      <c r="O75" s="8">
        <v>6.2884599999999997</v>
      </c>
      <c r="P75" s="8">
        <v>6.5433700000000004</v>
      </c>
      <c r="Q75" s="8">
        <v>0.2</v>
      </c>
      <c r="R75" s="8">
        <v>2</v>
      </c>
      <c r="S75" s="8">
        <v>0.10557</v>
      </c>
      <c r="T75" s="8">
        <v>0.2</v>
      </c>
      <c r="U75" s="8">
        <v>0.3</v>
      </c>
      <c r="V75" s="8" t="str">
        <f>" "&amp;Q75</f>
        <v xml:space="preserve"> 0.2</v>
      </c>
      <c r="W75" s="8">
        <f t="shared" si="1"/>
        <v>0.2</v>
      </c>
      <c r="AT75" s="8"/>
    </row>
    <row r="76" spans="1:46" x14ac:dyDescent="0.3">
      <c r="A76" s="7">
        <v>141</v>
      </c>
      <c r="B76" s="8" t="s">
        <v>73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-4.5399999999999998E-3</v>
      </c>
      <c r="I76" s="8">
        <v>0.46340999999999999</v>
      </c>
      <c r="J76" s="8">
        <v>7.17E-2</v>
      </c>
      <c r="K76" s="8">
        <v>6.6669999999999993E-2</v>
      </c>
      <c r="L76" s="8">
        <v>3.1E-4</v>
      </c>
      <c r="M76" s="8">
        <v>1</v>
      </c>
      <c r="N76" s="8">
        <v>7.1169999999999997E-2</v>
      </c>
      <c r="O76" s="8">
        <v>5.4030800000000001</v>
      </c>
      <c r="P76" s="8">
        <v>5.4681800000000003</v>
      </c>
      <c r="Q76" s="8">
        <v>0.2</v>
      </c>
      <c r="R76" s="8">
        <v>3</v>
      </c>
      <c r="S76" s="8">
        <v>7.1669999999999998E-2</v>
      </c>
      <c r="T76" s="8">
        <v>0.13822000000000001</v>
      </c>
      <c r="U76" s="8">
        <v>0.2</v>
      </c>
      <c r="V76" s="8" t="str">
        <f>" "&amp;Q76</f>
        <v xml:space="preserve"> 0.2</v>
      </c>
      <c r="W76" s="8">
        <f t="shared" si="1"/>
        <v>0.2</v>
      </c>
      <c r="AT76" s="8"/>
    </row>
    <row r="77" spans="1:46" x14ac:dyDescent="0.3">
      <c r="A77" s="7">
        <v>142</v>
      </c>
      <c r="B77" s="8" t="s">
        <v>73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1.9499999999999999E-3</v>
      </c>
      <c r="I77" s="8">
        <v>0.40350999999999998</v>
      </c>
      <c r="J77" s="8">
        <v>0.1</v>
      </c>
      <c r="K77" s="8">
        <v>6.6669999999999993E-2</v>
      </c>
      <c r="L77" s="8">
        <v>1.97E-3</v>
      </c>
      <c r="M77" s="8">
        <v>0.83333000000000002</v>
      </c>
      <c r="N77" s="8">
        <v>9.6079999999999999E-2</v>
      </c>
      <c r="O77" s="8">
        <v>6.1935099999999998</v>
      </c>
      <c r="P77" s="8">
        <v>6.4949700000000004</v>
      </c>
      <c r="Q77" s="8">
        <v>0.1</v>
      </c>
      <c r="R77" s="8">
        <v>1</v>
      </c>
      <c r="S77" s="8">
        <v>0.1</v>
      </c>
      <c r="T77" s="8">
        <v>0.2</v>
      </c>
      <c r="U77" s="8">
        <v>0.3</v>
      </c>
      <c r="V77" s="8" t="str">
        <f>" "&amp;Q77</f>
        <v xml:space="preserve"> 0.1</v>
      </c>
      <c r="W77" s="8">
        <f t="shared" si="1"/>
        <v>0.1</v>
      </c>
      <c r="AT77" s="8"/>
    </row>
    <row r="78" spans="1:46" x14ac:dyDescent="0.3">
      <c r="A78" s="7">
        <v>143</v>
      </c>
      <c r="B78" s="8" t="s">
        <v>73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>
        <v>0.1</v>
      </c>
      <c r="R78" s="8">
        <v>2</v>
      </c>
      <c r="S78" s="8"/>
      <c r="T78" s="8"/>
      <c r="U78" s="8"/>
      <c r="V78" s="8" t="str">
        <f>" "&amp;Q78</f>
        <v xml:space="preserve"> 0.1</v>
      </c>
      <c r="W78" s="8">
        <f t="shared" si="1"/>
        <v>0</v>
      </c>
      <c r="AT78" s="8"/>
    </row>
    <row r="79" spans="1:46" ht="15.6" customHeight="1" x14ac:dyDescent="0.3">
      <c r="A79" s="7">
        <v>144</v>
      </c>
      <c r="B79" s="8" t="s">
        <v>73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>
        <v>0.1</v>
      </c>
      <c r="R79" s="8">
        <v>3</v>
      </c>
      <c r="S79" s="8"/>
      <c r="T79" s="8"/>
      <c r="U79" s="8"/>
      <c r="V79" s="8" t="str">
        <f>" "&amp;Q79</f>
        <v xml:space="preserve"> 0.1</v>
      </c>
      <c r="W79" s="8">
        <f t="shared" si="1"/>
        <v>0</v>
      </c>
    </row>
    <row r="80" spans="1:46" s="8" customFormat="1" ht="15.6" customHeight="1" x14ac:dyDescent="0.3">
      <c r="A80" s="7">
        <v>145</v>
      </c>
      <c r="B80" s="8" t="s">
        <v>73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-1.83E-3</v>
      </c>
      <c r="I80" s="8">
        <v>0.34791</v>
      </c>
      <c r="J80" s="8">
        <v>0.77</v>
      </c>
      <c r="K80" s="8">
        <v>6.6669999999999993E-2</v>
      </c>
      <c r="L80" s="8">
        <v>2.3970000000000002E-2</v>
      </c>
      <c r="M80" s="8">
        <v>0.4</v>
      </c>
      <c r="N80" s="8">
        <v>0.42621999999999999</v>
      </c>
      <c r="O80" s="8">
        <v>8.6883999999999997</v>
      </c>
      <c r="P80" s="8">
        <v>9.1043900000000004</v>
      </c>
      <c r="Q80" s="8">
        <v>0.77</v>
      </c>
      <c r="R80" s="8">
        <v>1</v>
      </c>
      <c r="S80" s="8">
        <v>0.61363999999999996</v>
      </c>
      <c r="T80" s="8">
        <v>0.85909000000000002</v>
      </c>
      <c r="U80" s="8">
        <v>0.95152000000000003</v>
      </c>
      <c r="V80" s="8" t="str">
        <f>" "&amp;Q80</f>
        <v xml:space="preserve"> 0.77</v>
      </c>
      <c r="W80" s="8">
        <f t="shared" si="1"/>
        <v>0.61363999999999996</v>
      </c>
      <c r="AT80" s="7"/>
    </row>
    <row r="81" spans="1:46" ht="15.6" customHeight="1" x14ac:dyDescent="0.3">
      <c r="A81" s="7">
        <v>146</v>
      </c>
      <c r="B81" s="8" t="s">
        <v>73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6.8000000000000005E-4</v>
      </c>
      <c r="I81" s="8">
        <v>0.34832000000000002</v>
      </c>
      <c r="J81" s="8">
        <v>0.52039999999999997</v>
      </c>
      <c r="K81" s="8">
        <v>6.6669999999999993E-2</v>
      </c>
      <c r="L81" s="8">
        <v>1.975E-2</v>
      </c>
      <c r="M81" s="8">
        <v>0.43332999999999999</v>
      </c>
      <c r="N81" s="8">
        <v>0.36285000000000001</v>
      </c>
      <c r="O81" s="8">
        <v>8.4899900000000006</v>
      </c>
      <c r="P81" s="8">
        <v>8.9331099999999992</v>
      </c>
      <c r="Q81" s="8">
        <v>0.77</v>
      </c>
      <c r="R81" s="8">
        <v>2</v>
      </c>
      <c r="S81" s="8">
        <v>0.50043000000000004</v>
      </c>
      <c r="T81" s="8">
        <v>0.74929999999999997</v>
      </c>
      <c r="U81" s="8">
        <v>0.87358000000000002</v>
      </c>
      <c r="V81" s="8" t="str">
        <f>" "&amp;Q81</f>
        <v xml:space="preserve"> 0.77</v>
      </c>
      <c r="W81" s="8">
        <f t="shared" si="1"/>
        <v>0.74929999999999997</v>
      </c>
    </row>
    <row r="82" spans="1:46" ht="15.6" customHeight="1" x14ac:dyDescent="0.3">
      <c r="A82" s="7">
        <v>147</v>
      </c>
      <c r="B82" s="8" t="s">
        <v>73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3.9699999999999996E-3</v>
      </c>
      <c r="I82" s="8">
        <v>0.34710999999999997</v>
      </c>
      <c r="J82" s="8">
        <v>0.38729999999999998</v>
      </c>
      <c r="K82" s="8">
        <v>6.6669999999999993E-2</v>
      </c>
      <c r="L82" s="8">
        <v>1.5049999999999999E-2</v>
      </c>
      <c r="M82" s="8">
        <v>0.51666999999999996</v>
      </c>
      <c r="N82" s="8">
        <v>0.29242000000000001</v>
      </c>
      <c r="O82" s="8">
        <v>8.2978100000000001</v>
      </c>
      <c r="P82" s="8">
        <v>8.71814</v>
      </c>
      <c r="Q82" s="8">
        <v>0.77</v>
      </c>
      <c r="R82" s="8">
        <v>3</v>
      </c>
      <c r="S82" s="8">
        <v>0.38727</v>
      </c>
      <c r="T82" s="8">
        <v>0.62458000000000002</v>
      </c>
      <c r="U82" s="8">
        <v>0.77</v>
      </c>
      <c r="V82" s="8" t="str">
        <f>" "&amp;Q82</f>
        <v xml:space="preserve"> 0.77</v>
      </c>
      <c r="W82" s="8">
        <f t="shared" si="1"/>
        <v>0.77</v>
      </c>
    </row>
    <row r="83" spans="1:46" ht="15.6" customHeight="1" x14ac:dyDescent="0.3">
      <c r="A83" s="7">
        <v>148</v>
      </c>
      <c r="B83" s="8" t="s">
        <v>73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1.42E-3</v>
      </c>
      <c r="I83" s="8">
        <v>0.35464000000000001</v>
      </c>
      <c r="J83" s="8">
        <v>0.3</v>
      </c>
      <c r="K83" s="8">
        <v>6.6669999999999993E-2</v>
      </c>
      <c r="L83" s="8">
        <v>1.149E-2</v>
      </c>
      <c r="M83" s="8">
        <v>0.56667000000000001</v>
      </c>
      <c r="N83" s="8">
        <v>0.23896000000000001</v>
      </c>
      <c r="O83" s="8">
        <v>8.0714799999999993</v>
      </c>
      <c r="P83" s="8">
        <v>8.4998100000000001</v>
      </c>
      <c r="Q83" s="8">
        <v>0.3</v>
      </c>
      <c r="R83" s="8">
        <v>1</v>
      </c>
      <c r="S83" s="8">
        <v>0.3</v>
      </c>
      <c r="T83" s="8">
        <v>0.51724000000000003</v>
      </c>
      <c r="U83" s="8">
        <v>0.75</v>
      </c>
      <c r="V83" s="8" t="str">
        <f>" "&amp;Q83</f>
        <v xml:space="preserve"> 0.3</v>
      </c>
      <c r="W83" s="8">
        <f t="shared" si="1"/>
        <v>0.3</v>
      </c>
    </row>
    <row r="84" spans="1:46" ht="15.6" customHeight="1" x14ac:dyDescent="0.3">
      <c r="A84" s="7">
        <v>149</v>
      </c>
      <c r="B84" s="8" t="s">
        <v>73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-7.3999999999999999E-4</v>
      </c>
      <c r="I84" s="8">
        <v>0.36059000000000002</v>
      </c>
      <c r="J84" s="8">
        <v>0.16339999999999999</v>
      </c>
      <c r="K84" s="8">
        <v>6.6669999999999993E-2</v>
      </c>
      <c r="L84" s="8">
        <v>5.1599999999999997E-3</v>
      </c>
      <c r="M84" s="8">
        <v>0.66666999999999998</v>
      </c>
      <c r="N84" s="8">
        <v>0.14398</v>
      </c>
      <c r="O84" s="8">
        <v>7.5857099999999997</v>
      </c>
      <c r="P84" s="8">
        <v>8.0166900000000005</v>
      </c>
      <c r="Q84" s="8">
        <v>0.3</v>
      </c>
      <c r="R84" s="8">
        <v>2</v>
      </c>
      <c r="S84" s="8">
        <v>0.16333</v>
      </c>
      <c r="T84" s="8">
        <v>0.3</v>
      </c>
      <c r="U84" s="8">
        <v>0.42857000000000001</v>
      </c>
      <c r="V84" s="8" t="str">
        <f>" "&amp;Q84</f>
        <v xml:space="preserve"> 0.3</v>
      </c>
      <c r="W84" s="8">
        <f t="shared" si="1"/>
        <v>0.3</v>
      </c>
    </row>
    <row r="85" spans="1:46" ht="15.6" customHeight="1" x14ac:dyDescent="0.3">
      <c r="A85" s="7">
        <v>150</v>
      </c>
      <c r="B85" s="8" t="s">
        <v>73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8.8000000000000003E-4</v>
      </c>
      <c r="I85" s="8">
        <v>0.37012</v>
      </c>
      <c r="J85" s="8">
        <v>0.11210000000000001</v>
      </c>
      <c r="K85" s="8">
        <v>6.6669999999999993E-2</v>
      </c>
      <c r="L85" s="8">
        <v>2.5300000000000001E-3</v>
      </c>
      <c r="M85" s="8">
        <v>0.8</v>
      </c>
      <c r="N85" s="8">
        <v>0.10453999999999999</v>
      </c>
      <c r="O85" s="8">
        <v>7.2175099999999999</v>
      </c>
      <c r="P85" s="8">
        <v>7.5983299999999998</v>
      </c>
      <c r="Q85" s="8">
        <v>0.3</v>
      </c>
      <c r="R85" s="8">
        <v>3</v>
      </c>
      <c r="S85" s="8">
        <v>0.11208</v>
      </c>
      <c r="T85" s="8">
        <v>0.21162</v>
      </c>
      <c r="U85" s="8">
        <v>0.3</v>
      </c>
      <c r="V85" s="8" t="str">
        <f>" "&amp;Q85</f>
        <v xml:space="preserve"> 0.3</v>
      </c>
      <c r="W85" s="8">
        <f t="shared" si="1"/>
        <v>0.3</v>
      </c>
    </row>
    <row r="86" spans="1:46" ht="15.6" customHeight="1" x14ac:dyDescent="0.3">
      <c r="A86" s="7">
        <v>151</v>
      </c>
      <c r="B86" s="8" t="s">
        <v>73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-2.8800000000000002E-3</v>
      </c>
      <c r="I86" s="8">
        <v>0.35544999999999999</v>
      </c>
      <c r="J86" s="8">
        <v>0.2</v>
      </c>
      <c r="K86" s="8">
        <v>6.6669999999999993E-2</v>
      </c>
      <c r="L86" s="8">
        <v>7.2399999999999999E-3</v>
      </c>
      <c r="M86" s="8">
        <v>0.61667000000000005</v>
      </c>
      <c r="N86" s="8">
        <v>0.17524999999999999</v>
      </c>
      <c r="O86" s="8">
        <v>7.7633900000000002</v>
      </c>
      <c r="P86" s="8">
        <v>8.1810799999999997</v>
      </c>
      <c r="Q86" s="8">
        <v>0.2</v>
      </c>
      <c r="R86" s="8">
        <v>1</v>
      </c>
      <c r="S86" s="8">
        <v>0.2</v>
      </c>
      <c r="T86" s="8">
        <v>0.37778</v>
      </c>
      <c r="U86" s="8">
        <v>0.53332999999999997</v>
      </c>
      <c r="V86" s="8" t="str">
        <f>" "&amp;Q86</f>
        <v xml:space="preserve"> 0.2</v>
      </c>
      <c r="W86" s="8">
        <f t="shared" si="1"/>
        <v>0.2</v>
      </c>
    </row>
    <row r="87" spans="1:46" ht="15.6" customHeight="1" x14ac:dyDescent="0.3">
      <c r="A87" s="7">
        <v>152</v>
      </c>
      <c r="B87" s="8" t="s">
        <v>73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-2.47E-3</v>
      </c>
      <c r="I87" s="8">
        <v>0.37048999999999999</v>
      </c>
      <c r="J87" s="8">
        <v>0.1056</v>
      </c>
      <c r="K87" s="8">
        <v>6.6669999999999993E-2</v>
      </c>
      <c r="L87" s="8">
        <v>2.1800000000000001E-3</v>
      </c>
      <c r="M87" s="8">
        <v>0.81667000000000001</v>
      </c>
      <c r="N87" s="8">
        <v>9.9210000000000007E-2</v>
      </c>
      <c r="O87" s="8">
        <v>7.1246200000000002</v>
      </c>
      <c r="P87" s="8">
        <v>7.4985799999999996</v>
      </c>
      <c r="Q87" s="8">
        <v>0.2</v>
      </c>
      <c r="R87" s="8">
        <v>2</v>
      </c>
      <c r="S87" s="8">
        <v>0.10557</v>
      </c>
      <c r="T87" s="8">
        <v>0.2</v>
      </c>
      <c r="U87" s="8">
        <v>0.3</v>
      </c>
      <c r="V87" s="8" t="str">
        <f>" "&amp;Q87</f>
        <v xml:space="preserve"> 0.2</v>
      </c>
      <c r="W87" s="8">
        <f t="shared" si="1"/>
        <v>0.2</v>
      </c>
    </row>
    <row r="88" spans="1:46" s="8" customFormat="1" ht="15.6" customHeight="1" x14ac:dyDescent="0.3">
      <c r="A88" s="7">
        <v>153</v>
      </c>
      <c r="B88" s="8" t="s">
        <v>73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5.1000000000000004E-4</v>
      </c>
      <c r="I88" s="8">
        <v>0.44148999999999999</v>
      </c>
      <c r="J88" s="8">
        <v>7.17E-2</v>
      </c>
      <c r="K88" s="8">
        <v>6.6669999999999993E-2</v>
      </c>
      <c r="L88" s="8">
        <v>2.5000000000000001E-4</v>
      </c>
      <c r="M88" s="8">
        <v>1</v>
      </c>
      <c r="N88" s="8">
        <v>7.0309999999999997E-2</v>
      </c>
      <c r="O88" s="8">
        <v>5.9371799999999997</v>
      </c>
      <c r="P88" s="8">
        <v>6.1472600000000002</v>
      </c>
      <c r="Q88" s="8">
        <v>0.2</v>
      </c>
      <c r="R88" s="8">
        <v>3</v>
      </c>
      <c r="S88" s="8">
        <v>7.1669999999999998E-2</v>
      </c>
      <c r="T88" s="8">
        <v>0.13822000000000001</v>
      </c>
      <c r="U88" s="8">
        <v>0.2</v>
      </c>
      <c r="V88" s="8" t="str">
        <f>" "&amp;Q88</f>
        <v xml:space="preserve"> 0.2</v>
      </c>
      <c r="W88" s="8">
        <f t="shared" si="1"/>
        <v>0.2</v>
      </c>
      <c r="AT88" s="7"/>
    </row>
    <row r="89" spans="1:46" ht="15.6" customHeight="1" x14ac:dyDescent="0.3">
      <c r="A89" s="7">
        <v>154</v>
      </c>
      <c r="B89" s="8" t="s">
        <v>73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2.4399999999999999E-3</v>
      </c>
      <c r="I89" s="8">
        <v>0.37713000000000002</v>
      </c>
      <c r="J89" s="8">
        <v>0.1</v>
      </c>
      <c r="K89" s="8">
        <v>6.6669999999999993E-2</v>
      </c>
      <c r="L89" s="8">
        <v>1.91E-3</v>
      </c>
      <c r="M89" s="8">
        <v>0.85</v>
      </c>
      <c r="N89" s="8">
        <v>9.5269999999999994E-2</v>
      </c>
      <c r="O89" s="8">
        <v>7.0086500000000003</v>
      </c>
      <c r="P89" s="8">
        <v>7.38992</v>
      </c>
      <c r="Q89" s="8">
        <v>0.1</v>
      </c>
      <c r="R89" s="8">
        <v>1</v>
      </c>
      <c r="S89" s="8">
        <v>0.1</v>
      </c>
      <c r="T89" s="8">
        <v>0.2</v>
      </c>
      <c r="U89" s="8">
        <v>0.3</v>
      </c>
      <c r="V89" s="8" t="str">
        <f>" "&amp;Q89</f>
        <v xml:space="preserve"> 0.1</v>
      </c>
      <c r="W89" s="8">
        <f t="shared" si="1"/>
        <v>0.1</v>
      </c>
    </row>
    <row r="90" spans="1:46" ht="15.6" customHeight="1" x14ac:dyDescent="0.3">
      <c r="A90" s="7">
        <v>155</v>
      </c>
      <c r="B90" s="8" t="s">
        <v>73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>
        <v>0.1</v>
      </c>
      <c r="R90" s="8">
        <v>2</v>
      </c>
      <c r="S90" s="8"/>
      <c r="T90" s="8"/>
      <c r="U90" s="8"/>
      <c r="V90" s="8" t="str">
        <f>" "&amp;Q90</f>
        <v xml:space="preserve"> 0.1</v>
      </c>
      <c r="W90" s="8">
        <f t="shared" si="1"/>
        <v>0</v>
      </c>
    </row>
    <row r="91" spans="1:46" ht="15.6" customHeight="1" x14ac:dyDescent="0.3">
      <c r="A91" s="7">
        <v>156</v>
      </c>
      <c r="B91" s="8" t="s">
        <v>73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>
        <v>0.1</v>
      </c>
      <c r="R91" s="8">
        <v>3</v>
      </c>
      <c r="S91" s="8"/>
      <c r="T91" s="8"/>
      <c r="U91" s="8"/>
      <c r="V91" s="8" t="str">
        <f>" "&amp;Q91</f>
        <v xml:space="preserve"> 0.1</v>
      </c>
      <c r="W91" s="8">
        <f t="shared" si="1"/>
        <v>0</v>
      </c>
    </row>
    <row r="92" spans="1:46" ht="15.6" customHeight="1" x14ac:dyDescent="0.3">
      <c r="A92" s="7">
        <v>181</v>
      </c>
      <c r="B92" s="8" t="s">
        <v>71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-1.2999999999999999E-3</v>
      </c>
      <c r="I92" s="8">
        <v>0.31635000000000002</v>
      </c>
      <c r="J92" s="8">
        <v>0.77</v>
      </c>
      <c r="K92" s="8">
        <v>6.6669999999999993E-2</v>
      </c>
      <c r="L92" s="8">
        <v>2.8289999999999999E-2</v>
      </c>
      <c r="M92" s="8">
        <v>0.24667</v>
      </c>
      <c r="N92" s="8">
        <v>0.49101</v>
      </c>
      <c r="O92" s="8">
        <v>11.214869999999999</v>
      </c>
      <c r="P92" s="8">
        <v>11.63148</v>
      </c>
      <c r="Q92" s="8">
        <v>0.77</v>
      </c>
      <c r="R92" s="8">
        <v>1</v>
      </c>
      <c r="S92" s="8">
        <v>0.62058999999999997</v>
      </c>
      <c r="T92" s="8">
        <v>0.83396000000000003</v>
      </c>
      <c r="U92" s="8">
        <v>0.91786000000000001</v>
      </c>
      <c r="V92" s="8" t="str">
        <f>" "&amp;Q92</f>
        <v xml:space="preserve"> 0.77</v>
      </c>
      <c r="W92" s="8">
        <f t="shared" si="1"/>
        <v>0.62058999999999997</v>
      </c>
    </row>
    <row r="93" spans="1:46" ht="15.6" customHeight="1" x14ac:dyDescent="0.3">
      <c r="A93" s="7">
        <v>182</v>
      </c>
      <c r="B93" s="8" t="s">
        <v>71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2.9E-4</v>
      </c>
      <c r="I93" s="8">
        <v>0.31840000000000002</v>
      </c>
      <c r="J93" s="8">
        <v>0.52039999999999997</v>
      </c>
      <c r="K93" s="8">
        <v>6.6669999999999993E-2</v>
      </c>
      <c r="L93" s="8">
        <v>2.196E-2</v>
      </c>
      <c r="M93" s="8">
        <v>0.28666999999999998</v>
      </c>
      <c r="N93" s="8">
        <v>0.39606999999999998</v>
      </c>
      <c r="O93" s="8">
        <v>10.819800000000001</v>
      </c>
      <c r="P93" s="8">
        <v>11.227309999999999</v>
      </c>
      <c r="Q93" s="8">
        <v>0.77</v>
      </c>
      <c r="R93" s="8">
        <v>2</v>
      </c>
      <c r="S93" s="8">
        <v>0.51539999999999997</v>
      </c>
      <c r="T93" s="8">
        <v>0.76502999999999999</v>
      </c>
      <c r="U93" s="8">
        <v>0.88599000000000006</v>
      </c>
      <c r="V93" s="8" t="str">
        <f>" "&amp;Q93</f>
        <v xml:space="preserve"> 0.77</v>
      </c>
      <c r="W93" s="8">
        <f t="shared" si="1"/>
        <v>0.76502999999999999</v>
      </c>
    </row>
    <row r="94" spans="1:46" ht="15.6" customHeight="1" x14ac:dyDescent="0.3">
      <c r="A94" s="7">
        <v>183</v>
      </c>
      <c r="B94" s="8" t="s">
        <v>71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2.1900000000000001E-3</v>
      </c>
      <c r="I94" s="8">
        <v>0.32443</v>
      </c>
      <c r="J94" s="8">
        <v>0.38729999999999998</v>
      </c>
      <c r="K94" s="8">
        <v>6.6669999999999993E-2</v>
      </c>
      <c r="L94" s="8">
        <v>1.677E-2</v>
      </c>
      <c r="M94" s="8">
        <v>0.34666999999999998</v>
      </c>
      <c r="N94" s="8">
        <v>0.31822</v>
      </c>
      <c r="O94" s="8">
        <v>10.388949999999999</v>
      </c>
      <c r="P94" s="8">
        <v>10.80711</v>
      </c>
      <c r="Q94" s="8">
        <v>0.77</v>
      </c>
      <c r="R94" s="8">
        <v>3</v>
      </c>
      <c r="S94" s="8">
        <v>0.38725999999999999</v>
      </c>
      <c r="T94" s="8">
        <v>0.62458000000000002</v>
      </c>
      <c r="U94" s="8">
        <v>0.77</v>
      </c>
      <c r="V94" s="8" t="str">
        <f>" "&amp;Q94</f>
        <v xml:space="preserve"> 0.77</v>
      </c>
      <c r="W94" s="8">
        <f t="shared" si="1"/>
        <v>0.77</v>
      </c>
    </row>
    <row r="95" spans="1:46" x14ac:dyDescent="0.3">
      <c r="A95" s="7">
        <v>184</v>
      </c>
      <c r="B95" s="8" t="s">
        <v>71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-4.8500000000000001E-3</v>
      </c>
      <c r="I95" s="8">
        <v>0.33313999999999999</v>
      </c>
      <c r="J95" s="8">
        <v>0.3</v>
      </c>
      <c r="K95" s="8">
        <v>6.6669999999999993E-2</v>
      </c>
      <c r="L95" s="8">
        <v>1.3089999999999999E-2</v>
      </c>
      <c r="M95" s="8">
        <v>0.35332999999999998</v>
      </c>
      <c r="N95" s="8">
        <v>0.26296999999999998</v>
      </c>
      <c r="O95" s="8">
        <v>9.9407499999999995</v>
      </c>
      <c r="P95" s="8">
        <v>10.287369999999999</v>
      </c>
      <c r="Q95" s="8">
        <v>0.3</v>
      </c>
      <c r="R95" s="8">
        <v>1</v>
      </c>
      <c r="S95" s="8">
        <v>0.3</v>
      </c>
      <c r="T95" s="8">
        <v>0.53332999999999997</v>
      </c>
      <c r="U95" s="8">
        <v>0.75</v>
      </c>
      <c r="V95" s="8" t="str">
        <f>" "&amp;Q95</f>
        <v xml:space="preserve"> 0.3</v>
      </c>
      <c r="W95" s="8">
        <f t="shared" si="1"/>
        <v>0.3</v>
      </c>
    </row>
    <row r="96" spans="1:46" x14ac:dyDescent="0.3">
      <c r="A96" s="7">
        <v>185</v>
      </c>
      <c r="B96" s="8" t="s">
        <v>71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1.6199999999999999E-3</v>
      </c>
      <c r="I96" s="8">
        <v>0.35376000000000002</v>
      </c>
      <c r="J96" s="8">
        <v>0.16339999999999999</v>
      </c>
      <c r="K96" s="8">
        <v>6.6669999999999993E-2</v>
      </c>
      <c r="L96" s="8">
        <v>5.6699999999999997E-3</v>
      </c>
      <c r="M96" s="8">
        <v>0.56667000000000001</v>
      </c>
      <c r="N96" s="8">
        <v>0.15162</v>
      </c>
      <c r="O96" s="8">
        <v>8.4363399999999995</v>
      </c>
      <c r="P96" s="8">
        <v>8.7641299999999998</v>
      </c>
      <c r="Q96" s="8">
        <v>0.3</v>
      </c>
      <c r="R96" s="8">
        <v>2</v>
      </c>
      <c r="S96" s="8">
        <v>0.16333</v>
      </c>
      <c r="T96" s="8">
        <v>0.3</v>
      </c>
      <c r="U96" s="8">
        <v>0.42857000000000001</v>
      </c>
      <c r="V96" s="8" t="str">
        <f>" "&amp;Q96</f>
        <v xml:space="preserve"> 0.3</v>
      </c>
      <c r="W96" s="8">
        <f t="shared" si="1"/>
        <v>0.3</v>
      </c>
    </row>
    <row r="97" spans="1:23" x14ac:dyDescent="0.3">
      <c r="A97" s="7">
        <v>186</v>
      </c>
      <c r="B97" s="8" t="s">
        <v>71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4.2399999999999998E-3</v>
      </c>
      <c r="I97" s="8">
        <v>0.39298</v>
      </c>
      <c r="J97" s="8">
        <v>0.11210000000000001</v>
      </c>
      <c r="K97" s="8">
        <v>6.6669999999999993E-2</v>
      </c>
      <c r="L97" s="8">
        <v>2.7000000000000001E-3</v>
      </c>
      <c r="M97" s="8">
        <v>0.74333000000000005</v>
      </c>
      <c r="N97" s="8">
        <v>0.10715</v>
      </c>
      <c r="O97" s="8">
        <v>7.3686499999999997</v>
      </c>
      <c r="P97" s="8">
        <v>7.6399100000000004</v>
      </c>
      <c r="Q97" s="8">
        <v>0.3</v>
      </c>
      <c r="R97" s="8">
        <v>3</v>
      </c>
      <c r="S97" s="8">
        <v>0.11208</v>
      </c>
      <c r="T97" s="8">
        <v>0.21162</v>
      </c>
      <c r="U97" s="8">
        <v>0.3</v>
      </c>
      <c r="V97" s="8" t="str">
        <f>" "&amp;Q97</f>
        <v xml:space="preserve"> 0.3</v>
      </c>
      <c r="W97" s="8">
        <f t="shared" si="1"/>
        <v>0.3</v>
      </c>
    </row>
    <row r="98" spans="1:23" x14ac:dyDescent="0.3">
      <c r="A98" s="7">
        <v>187</v>
      </c>
      <c r="B98" s="8" t="s">
        <v>71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-2.3000000000000001E-4</v>
      </c>
      <c r="I98" s="8">
        <v>0.34761999999999998</v>
      </c>
      <c r="J98" s="8">
        <v>0.2</v>
      </c>
      <c r="K98" s="8">
        <v>6.6669999999999993E-2</v>
      </c>
      <c r="L98" s="8">
        <v>7.7999999999999996E-3</v>
      </c>
      <c r="M98" s="8">
        <v>0.50666999999999995</v>
      </c>
      <c r="N98" s="8">
        <v>0.18361</v>
      </c>
      <c r="O98" s="8">
        <v>8.9566800000000004</v>
      </c>
      <c r="P98" s="8">
        <v>9.3224800000000005</v>
      </c>
      <c r="Q98" s="8">
        <v>0.2</v>
      </c>
      <c r="R98" s="8">
        <v>1</v>
      </c>
      <c r="S98" s="8">
        <v>0.2</v>
      </c>
      <c r="T98" s="8">
        <v>0.38</v>
      </c>
      <c r="U98" s="8">
        <v>0.56999999999999995</v>
      </c>
      <c r="V98" s="8" t="str">
        <f>" "&amp;Q98</f>
        <v xml:space="preserve"> 0.2</v>
      </c>
      <c r="W98" s="8">
        <f t="shared" si="1"/>
        <v>0.2</v>
      </c>
    </row>
    <row r="99" spans="1:23" x14ac:dyDescent="0.3">
      <c r="A99" s="7">
        <v>188</v>
      </c>
      <c r="B99" s="8" t="s">
        <v>71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-3.96E-3</v>
      </c>
      <c r="I99" s="8">
        <v>0.38813999999999999</v>
      </c>
      <c r="J99" s="8">
        <v>0.1056</v>
      </c>
      <c r="K99" s="8">
        <v>6.6669999999999993E-2</v>
      </c>
      <c r="L99" s="8">
        <v>2.3E-3</v>
      </c>
      <c r="M99" s="8">
        <v>0.77</v>
      </c>
      <c r="N99" s="8">
        <v>0.10106999999999999</v>
      </c>
      <c r="O99" s="8">
        <v>7.14161</v>
      </c>
      <c r="P99" s="8">
        <v>7.3891600000000004</v>
      </c>
      <c r="Q99" s="8">
        <v>0.2</v>
      </c>
      <c r="R99" s="8">
        <v>2</v>
      </c>
      <c r="S99" s="8">
        <v>0.10557</v>
      </c>
      <c r="T99" s="8">
        <v>0.2</v>
      </c>
      <c r="U99" s="8">
        <v>0.3</v>
      </c>
      <c r="V99" s="8" t="str">
        <f>" "&amp;Q99</f>
        <v xml:space="preserve"> 0.2</v>
      </c>
      <c r="W99" s="8">
        <f t="shared" si="1"/>
        <v>0.2</v>
      </c>
    </row>
    <row r="100" spans="1:23" x14ac:dyDescent="0.3">
      <c r="A100" s="7">
        <v>189</v>
      </c>
      <c r="B100" s="8" t="s">
        <v>71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-1.6199999999999999E-3</v>
      </c>
      <c r="I100" s="8">
        <v>0.46289999999999998</v>
      </c>
      <c r="J100" s="8">
        <v>7.17E-2</v>
      </c>
      <c r="K100" s="8">
        <v>6.6669999999999993E-2</v>
      </c>
      <c r="L100" s="8">
        <v>2.5000000000000001E-4</v>
      </c>
      <c r="M100" s="8">
        <v>0.99333000000000005</v>
      </c>
      <c r="N100" s="8">
        <v>7.0389999999999994E-2</v>
      </c>
      <c r="O100" s="8">
        <v>5.7453900000000004</v>
      </c>
      <c r="P100" s="8">
        <v>5.8526800000000003</v>
      </c>
      <c r="Q100" s="8">
        <v>0.2</v>
      </c>
      <c r="R100" s="8">
        <v>3</v>
      </c>
      <c r="S100" s="8">
        <v>7.1669999999999998E-2</v>
      </c>
      <c r="T100" s="8">
        <v>0.13822000000000001</v>
      </c>
      <c r="U100" s="8">
        <v>0.2</v>
      </c>
      <c r="V100" s="8" t="str">
        <f>" "&amp;Q100</f>
        <v xml:space="preserve"> 0.2</v>
      </c>
      <c r="W100" s="8">
        <f t="shared" si="1"/>
        <v>0.2</v>
      </c>
    </row>
    <row r="101" spans="1:23" x14ac:dyDescent="0.3">
      <c r="A101" s="7">
        <v>190</v>
      </c>
      <c r="B101" s="8" t="s">
        <v>71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-1E-4</v>
      </c>
      <c r="I101" s="8">
        <v>0.39568999999999999</v>
      </c>
      <c r="J101" s="8">
        <v>0.1</v>
      </c>
      <c r="K101" s="8">
        <v>6.6669999999999993E-2</v>
      </c>
      <c r="L101" s="8">
        <v>1.97E-3</v>
      </c>
      <c r="M101" s="8">
        <v>0.79</v>
      </c>
      <c r="N101" s="8">
        <v>9.6159999999999995E-2</v>
      </c>
      <c r="O101" s="8">
        <v>6.9577299999999997</v>
      </c>
      <c r="P101" s="8">
        <v>7.2194799999999999</v>
      </c>
      <c r="Q101" s="8">
        <v>0.1</v>
      </c>
      <c r="R101" s="8">
        <v>1</v>
      </c>
      <c r="S101" s="8">
        <v>0.1</v>
      </c>
      <c r="T101" s="8">
        <v>0.2</v>
      </c>
      <c r="U101" s="8">
        <v>0.3</v>
      </c>
      <c r="V101" s="8" t="str">
        <f>" "&amp;Q101</f>
        <v xml:space="preserve"> 0.1</v>
      </c>
      <c r="W101" s="8">
        <f t="shared" si="1"/>
        <v>0.1</v>
      </c>
    </row>
    <row r="102" spans="1:23" x14ac:dyDescent="0.3">
      <c r="A102" s="7">
        <v>191</v>
      </c>
      <c r="B102" s="8" t="s">
        <v>71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>
        <v>0.1</v>
      </c>
      <c r="R102" s="8">
        <v>2</v>
      </c>
      <c r="S102" s="8"/>
      <c r="T102" s="8"/>
      <c r="U102" s="8"/>
      <c r="V102" s="8" t="str">
        <f>" "&amp;Q102</f>
        <v xml:space="preserve"> 0.1</v>
      </c>
      <c r="W102" s="8">
        <f t="shared" si="1"/>
        <v>0</v>
      </c>
    </row>
    <row r="103" spans="1:23" x14ac:dyDescent="0.3">
      <c r="A103" s="7">
        <v>192</v>
      </c>
      <c r="B103" s="8" t="s">
        <v>71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>
        <v>0.1</v>
      </c>
      <c r="R103" s="8">
        <v>3</v>
      </c>
      <c r="S103" s="8"/>
      <c r="T103" s="8"/>
      <c r="U103" s="8"/>
      <c r="V103" s="8" t="str">
        <f>" "&amp;Q103</f>
        <v xml:space="preserve"> 0.1</v>
      </c>
      <c r="W103" s="8">
        <f t="shared" si="1"/>
        <v>0</v>
      </c>
    </row>
    <row r="104" spans="1:23" x14ac:dyDescent="0.3">
      <c r="A104" s="7">
        <v>193</v>
      </c>
      <c r="B104" s="8" t="s">
        <v>71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4.1599999999999996E-3</v>
      </c>
      <c r="I104" s="8">
        <v>0.29244999999999999</v>
      </c>
      <c r="J104" s="8">
        <v>0.77</v>
      </c>
      <c r="K104" s="8">
        <v>6.6669999999999993E-2</v>
      </c>
      <c r="L104" s="8">
        <v>2.4549999999999999E-2</v>
      </c>
      <c r="M104" s="8">
        <v>0.30332999999999999</v>
      </c>
      <c r="N104" s="8">
        <v>0.43480000000000002</v>
      </c>
      <c r="O104" s="8">
        <v>12.394769999999999</v>
      </c>
      <c r="P104" s="8">
        <v>12.957409999999999</v>
      </c>
      <c r="Q104" s="8">
        <v>0.77</v>
      </c>
      <c r="R104" s="8">
        <v>1</v>
      </c>
      <c r="S104" s="8">
        <v>0.56194</v>
      </c>
      <c r="T104" s="8">
        <v>0.78461000000000003</v>
      </c>
      <c r="U104" s="8">
        <v>0.88531000000000004</v>
      </c>
      <c r="V104" s="8" t="str">
        <f>" "&amp;Q104</f>
        <v xml:space="preserve"> 0.77</v>
      </c>
      <c r="W104" s="8">
        <f t="shared" si="1"/>
        <v>0.56194</v>
      </c>
    </row>
    <row r="105" spans="1:23" x14ac:dyDescent="0.3">
      <c r="A105" s="7">
        <v>194</v>
      </c>
      <c r="B105" s="8" t="s">
        <v>71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2.3400000000000001E-3</v>
      </c>
      <c r="I105" s="8">
        <v>0.29704000000000003</v>
      </c>
      <c r="J105" s="8">
        <v>0.52039999999999997</v>
      </c>
      <c r="K105" s="8">
        <v>6.6669999999999993E-2</v>
      </c>
      <c r="L105" s="8">
        <v>2.0160000000000001E-2</v>
      </c>
      <c r="M105" s="8">
        <v>0.34666999999999998</v>
      </c>
      <c r="N105" s="8">
        <v>0.36893999999999999</v>
      </c>
      <c r="O105" s="8">
        <v>12.036390000000001</v>
      </c>
      <c r="P105" s="8">
        <v>12.59995</v>
      </c>
      <c r="Q105" s="8">
        <v>0.77</v>
      </c>
      <c r="R105" s="8">
        <v>2</v>
      </c>
      <c r="S105" s="8">
        <v>0.49286000000000002</v>
      </c>
      <c r="T105" s="8">
        <v>0.74095999999999995</v>
      </c>
      <c r="U105" s="8">
        <v>0.86800999999999995</v>
      </c>
      <c r="V105" s="8" t="str">
        <f>" "&amp;Q105</f>
        <v xml:space="preserve"> 0.77</v>
      </c>
      <c r="W105" s="8">
        <f t="shared" si="1"/>
        <v>0.74095999999999995</v>
      </c>
    </row>
    <row r="106" spans="1:23" x14ac:dyDescent="0.3">
      <c r="A106" s="7">
        <v>195</v>
      </c>
      <c r="B106" s="8" t="s">
        <v>71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2.8500000000000001E-3</v>
      </c>
      <c r="I106" s="8">
        <v>0.30447999999999997</v>
      </c>
      <c r="J106" s="8">
        <v>0.38729999999999998</v>
      </c>
      <c r="K106" s="8">
        <v>6.6669999999999993E-2</v>
      </c>
      <c r="L106" s="8">
        <v>1.5990000000000001E-2</v>
      </c>
      <c r="M106" s="8">
        <v>0.41332999999999998</v>
      </c>
      <c r="N106" s="8">
        <v>0.30647999999999997</v>
      </c>
      <c r="O106" s="8">
        <v>11.5564</v>
      </c>
      <c r="P106" s="8">
        <v>12.1065</v>
      </c>
      <c r="Q106" s="8">
        <v>0.77</v>
      </c>
      <c r="R106" s="8">
        <v>3</v>
      </c>
      <c r="S106" s="8">
        <v>0.38718000000000002</v>
      </c>
      <c r="T106" s="8">
        <v>0.62448000000000004</v>
      </c>
      <c r="U106" s="8">
        <v>0.76990999999999998</v>
      </c>
      <c r="V106" s="8" t="str">
        <f>" "&amp;Q106</f>
        <v xml:space="preserve"> 0.77</v>
      </c>
      <c r="W106" s="8">
        <f t="shared" si="1"/>
        <v>0.76990999999999998</v>
      </c>
    </row>
    <row r="107" spans="1:23" x14ac:dyDescent="0.3">
      <c r="A107" s="7">
        <v>196</v>
      </c>
      <c r="B107" s="8" t="s">
        <v>71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2.0600000000000002E-3</v>
      </c>
      <c r="I107" s="8">
        <v>0.30986999999999998</v>
      </c>
      <c r="J107" s="8">
        <v>0.3</v>
      </c>
      <c r="K107" s="8">
        <v>6.6669999999999993E-2</v>
      </c>
      <c r="L107" s="8">
        <v>1.2489999999999999E-2</v>
      </c>
      <c r="M107" s="8">
        <v>0.42666999999999999</v>
      </c>
      <c r="N107" s="8">
        <v>0.25389</v>
      </c>
      <c r="O107" s="8">
        <v>11.0291</v>
      </c>
      <c r="P107" s="8">
        <v>11.5619</v>
      </c>
      <c r="Q107" s="8">
        <v>0.3</v>
      </c>
      <c r="R107" s="8">
        <v>1</v>
      </c>
      <c r="S107" s="8">
        <v>0.3</v>
      </c>
      <c r="T107" s="8">
        <v>0.51778000000000002</v>
      </c>
      <c r="U107" s="8">
        <v>0.75</v>
      </c>
      <c r="V107" s="8" t="str">
        <f>" "&amp;Q107</f>
        <v xml:space="preserve"> 0.3</v>
      </c>
      <c r="W107" s="8">
        <f t="shared" si="1"/>
        <v>0.3</v>
      </c>
    </row>
    <row r="108" spans="1:23" x14ac:dyDescent="0.3">
      <c r="A108" s="7">
        <v>197</v>
      </c>
      <c r="B108" s="8" t="s">
        <v>71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2.2599999999999999E-3</v>
      </c>
      <c r="I108" s="8">
        <v>0.33783000000000002</v>
      </c>
      <c r="J108" s="8">
        <v>0.16339999999999999</v>
      </c>
      <c r="K108" s="8">
        <v>6.6669999999999993E-2</v>
      </c>
      <c r="L108" s="8">
        <v>5.5199999999999997E-3</v>
      </c>
      <c r="M108" s="8">
        <v>0.61333000000000004</v>
      </c>
      <c r="N108" s="8">
        <v>0.14946000000000001</v>
      </c>
      <c r="O108" s="8">
        <v>9.3694100000000002</v>
      </c>
      <c r="P108" s="8">
        <v>9.8279099999999993</v>
      </c>
      <c r="Q108" s="8">
        <v>0.3</v>
      </c>
      <c r="R108" s="8">
        <v>2</v>
      </c>
      <c r="S108" s="8">
        <v>0.16333</v>
      </c>
      <c r="T108" s="8">
        <v>0.3</v>
      </c>
      <c r="U108" s="8">
        <v>0.42857000000000001</v>
      </c>
      <c r="V108" s="8" t="str">
        <f>" "&amp;Q108</f>
        <v xml:space="preserve"> 0.3</v>
      </c>
      <c r="W108" s="8">
        <f t="shared" si="1"/>
        <v>0.3</v>
      </c>
    </row>
    <row r="109" spans="1:23" x14ac:dyDescent="0.3">
      <c r="A109" s="7">
        <v>198</v>
      </c>
      <c r="B109" s="8" t="s">
        <v>71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1.89E-3</v>
      </c>
      <c r="I109" s="8">
        <v>0.36602000000000001</v>
      </c>
      <c r="J109" s="8">
        <v>0.11210000000000001</v>
      </c>
      <c r="K109" s="8">
        <v>6.6669999999999993E-2</v>
      </c>
      <c r="L109" s="8">
        <v>2.64E-3</v>
      </c>
      <c r="M109" s="8">
        <v>0.78</v>
      </c>
      <c r="N109" s="8">
        <v>0.10614</v>
      </c>
      <c r="O109" s="8">
        <v>8.2163799999999991</v>
      </c>
      <c r="P109" s="8">
        <v>8.6214200000000005</v>
      </c>
      <c r="Q109" s="8">
        <v>0.3</v>
      </c>
      <c r="R109" s="8">
        <v>3</v>
      </c>
      <c r="S109" s="8">
        <v>0.11208</v>
      </c>
      <c r="T109" s="8">
        <v>0.21162</v>
      </c>
      <c r="U109" s="8">
        <v>0.3</v>
      </c>
      <c r="V109" s="8" t="str">
        <f>" "&amp;Q109</f>
        <v xml:space="preserve"> 0.3</v>
      </c>
      <c r="W109" s="8">
        <f t="shared" si="1"/>
        <v>0.3</v>
      </c>
    </row>
    <row r="110" spans="1:23" x14ac:dyDescent="0.3">
      <c r="A110" s="7">
        <v>199</v>
      </c>
      <c r="B110" s="8" t="s">
        <v>71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-2.3500000000000001E-3</v>
      </c>
      <c r="I110" s="8">
        <v>0.32366</v>
      </c>
      <c r="J110" s="8">
        <v>0.2</v>
      </c>
      <c r="K110" s="8">
        <v>6.6669999999999993E-2</v>
      </c>
      <c r="L110" s="8">
        <v>7.6E-3</v>
      </c>
      <c r="M110" s="8">
        <v>0.54332999999999998</v>
      </c>
      <c r="N110" s="8">
        <v>0.18057999999999999</v>
      </c>
      <c r="O110" s="8">
        <v>10.01004</v>
      </c>
      <c r="P110" s="8">
        <v>10.48556</v>
      </c>
      <c r="Q110" s="8">
        <v>0.2</v>
      </c>
      <c r="R110" s="8">
        <v>1</v>
      </c>
      <c r="S110" s="8">
        <v>0.2</v>
      </c>
      <c r="T110" s="8">
        <v>0.4</v>
      </c>
      <c r="U110" s="8">
        <v>0.6</v>
      </c>
      <c r="V110" s="8" t="str">
        <f>" "&amp;Q110</f>
        <v xml:space="preserve"> 0.2</v>
      </c>
      <c r="W110" s="8">
        <f t="shared" si="1"/>
        <v>0.2</v>
      </c>
    </row>
    <row r="111" spans="1:23" x14ac:dyDescent="0.3">
      <c r="A111" s="7">
        <v>200</v>
      </c>
      <c r="B111" s="8" t="s">
        <v>71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-5.47E-3</v>
      </c>
      <c r="I111" s="8">
        <v>0.37808999999999998</v>
      </c>
      <c r="J111" s="8">
        <v>0.1056</v>
      </c>
      <c r="K111" s="8">
        <v>6.6669999999999993E-2</v>
      </c>
      <c r="L111" s="8">
        <v>2.2499999999999998E-3</v>
      </c>
      <c r="M111" s="8">
        <v>0.8</v>
      </c>
      <c r="N111" s="8">
        <v>0.10029</v>
      </c>
      <c r="O111" s="8">
        <v>7.9616199999999999</v>
      </c>
      <c r="P111" s="8">
        <v>8.3222900000000006</v>
      </c>
      <c r="Q111" s="8">
        <v>0.2</v>
      </c>
      <c r="R111" s="8">
        <v>2</v>
      </c>
      <c r="S111" s="8">
        <v>0.10557</v>
      </c>
      <c r="T111" s="8">
        <v>0.2</v>
      </c>
      <c r="U111" s="8">
        <v>0.3</v>
      </c>
      <c r="V111" s="8" t="str">
        <f>" "&amp;Q111</f>
        <v xml:space="preserve"> 0.2</v>
      </c>
      <c r="W111" s="8">
        <f t="shared" si="1"/>
        <v>0.2</v>
      </c>
    </row>
    <row r="112" spans="1:23" x14ac:dyDescent="0.3">
      <c r="A112" s="7">
        <v>201</v>
      </c>
      <c r="B112" s="8" t="s">
        <v>71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4.1900000000000001E-3</v>
      </c>
      <c r="I112" s="8">
        <v>0.45129000000000002</v>
      </c>
      <c r="J112" s="8">
        <v>7.17E-2</v>
      </c>
      <c r="K112" s="8">
        <v>6.6669999999999993E-2</v>
      </c>
      <c r="L112" s="8">
        <v>2.5000000000000001E-4</v>
      </c>
      <c r="M112" s="8">
        <v>1</v>
      </c>
      <c r="N112" s="8">
        <v>7.0319999999999994E-2</v>
      </c>
      <c r="O112" s="8">
        <v>6.4141399999999997</v>
      </c>
      <c r="P112" s="8">
        <v>6.6575100000000003</v>
      </c>
      <c r="Q112" s="8">
        <v>0.2</v>
      </c>
      <c r="R112" s="8">
        <v>3</v>
      </c>
      <c r="S112" s="8">
        <v>7.1669999999999998E-2</v>
      </c>
      <c r="T112" s="8">
        <v>0.13822000000000001</v>
      </c>
      <c r="U112" s="8">
        <v>0.2</v>
      </c>
      <c r="V112" s="8" t="str">
        <f>" "&amp;Q112</f>
        <v xml:space="preserve"> 0.2</v>
      </c>
      <c r="W112" s="8">
        <f t="shared" si="1"/>
        <v>0.2</v>
      </c>
    </row>
    <row r="113" spans="1:23" x14ac:dyDescent="0.3">
      <c r="A113" s="7">
        <v>202</v>
      </c>
      <c r="B113" s="8" t="s">
        <v>71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2.66E-3</v>
      </c>
      <c r="I113" s="8">
        <v>0.38279000000000002</v>
      </c>
      <c r="J113" s="8">
        <v>0.1</v>
      </c>
      <c r="K113" s="8">
        <v>6.6669999999999993E-2</v>
      </c>
      <c r="L113" s="8">
        <v>1.9300000000000001E-3</v>
      </c>
      <c r="M113" s="8">
        <v>0.83333000000000002</v>
      </c>
      <c r="N113" s="8">
        <v>9.5460000000000003E-2</v>
      </c>
      <c r="O113" s="8">
        <v>7.77468</v>
      </c>
      <c r="P113" s="8">
        <v>8.1306200000000004</v>
      </c>
      <c r="Q113" s="8">
        <v>0.1</v>
      </c>
      <c r="R113" s="8">
        <v>1</v>
      </c>
      <c r="S113" s="8">
        <v>0.1</v>
      </c>
      <c r="T113" s="8">
        <v>0.2</v>
      </c>
      <c r="U113" s="8">
        <v>0.3</v>
      </c>
      <c r="V113" s="8" t="str">
        <f>" "&amp;Q113</f>
        <v xml:space="preserve"> 0.1</v>
      </c>
      <c r="W113" s="8">
        <f t="shared" si="1"/>
        <v>0.1</v>
      </c>
    </row>
    <row r="114" spans="1:23" x14ac:dyDescent="0.3">
      <c r="A114" s="7">
        <v>203</v>
      </c>
      <c r="B114" s="8" t="s">
        <v>71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>
        <v>0.1</v>
      </c>
      <c r="R114" s="8">
        <v>2</v>
      </c>
      <c r="S114" s="8"/>
      <c r="T114" s="8"/>
      <c r="U114" s="8"/>
      <c r="V114" s="8" t="str">
        <f>" "&amp;Q114</f>
        <v xml:space="preserve"> 0.1</v>
      </c>
      <c r="W114" s="8">
        <f t="shared" si="1"/>
        <v>0</v>
      </c>
    </row>
    <row r="115" spans="1:23" x14ac:dyDescent="0.3">
      <c r="A115" s="7">
        <v>204</v>
      </c>
      <c r="B115" s="8" t="s">
        <v>71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>
        <v>0.1</v>
      </c>
      <c r="R115" s="8">
        <v>3</v>
      </c>
      <c r="S115" s="8"/>
      <c r="T115" s="8"/>
      <c r="U115" s="8"/>
      <c r="V115" s="8" t="str">
        <f>" "&amp;Q115</f>
        <v xml:space="preserve"> 0.1</v>
      </c>
      <c r="W115" s="8">
        <f t="shared" si="1"/>
        <v>0</v>
      </c>
    </row>
  </sheetData>
  <autoFilter ref="A1:AT115">
    <sortState ref="A2:AT16373">
      <sortCondition ref="L1:L1637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opLeftCell="C67" workbookViewId="0">
      <selection activeCell="C87" sqref="C87"/>
    </sheetView>
  </sheetViews>
  <sheetFormatPr defaultRowHeight="16.2" x14ac:dyDescent="0.3"/>
  <cols>
    <col min="2" max="2" width="6" bestFit="1" customWidth="1"/>
    <col min="3" max="3" width="15.88671875" bestFit="1" customWidth="1"/>
  </cols>
  <sheetData>
    <row r="1" spans="1:24" ht="17.399999999999999" customHeight="1" x14ac:dyDescent="0.3">
      <c r="A1" s="8" t="s">
        <v>35</v>
      </c>
      <c r="B1" s="7" t="s">
        <v>37</v>
      </c>
      <c r="C1" s="8" t="s">
        <v>66</v>
      </c>
      <c r="D1" s="8" t="s">
        <v>45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6</v>
      </c>
      <c r="J1" s="8" t="s">
        <v>9</v>
      </c>
      <c r="K1" s="8" t="s">
        <v>65</v>
      </c>
      <c r="L1" s="8" t="s">
        <v>64</v>
      </c>
      <c r="M1" s="8" t="s">
        <v>63</v>
      </c>
      <c r="N1" s="10" t="s">
        <v>33</v>
      </c>
      <c r="O1" s="10" t="s">
        <v>32</v>
      </c>
      <c r="P1" s="10" t="s">
        <v>30</v>
      </c>
      <c r="Q1" s="10" t="s">
        <v>31</v>
      </c>
      <c r="R1" s="8" t="s">
        <v>67</v>
      </c>
      <c r="S1" s="8" t="s">
        <v>49</v>
      </c>
      <c r="T1" s="10" t="s">
        <v>59</v>
      </c>
      <c r="U1" s="10" t="s">
        <v>60</v>
      </c>
      <c r="V1" s="10" t="s">
        <v>61</v>
      </c>
      <c r="W1" s="8" t="s">
        <v>62</v>
      </c>
      <c r="X1" s="8" t="s">
        <v>36</v>
      </c>
    </row>
    <row r="2" spans="1:24" x14ac:dyDescent="0.3">
      <c r="B2" s="7">
        <v>2</v>
      </c>
      <c r="C2" s="8" t="s">
        <v>69</v>
      </c>
      <c r="D2" s="8">
        <v>2</v>
      </c>
      <c r="E2" s="8">
        <v>42.59375</v>
      </c>
      <c r="F2" s="8">
        <v>10000</v>
      </c>
      <c r="G2" s="8">
        <v>300</v>
      </c>
      <c r="H2" s="8">
        <v>40</v>
      </c>
      <c r="I2" s="8">
        <v>8.9999999999999998E-4</v>
      </c>
      <c r="J2" s="8">
        <v>0.22126000000000001</v>
      </c>
      <c r="K2" s="8">
        <v>0.81969999999999998</v>
      </c>
      <c r="L2" s="8">
        <v>0.13333</v>
      </c>
      <c r="M2" s="8">
        <v>3.5779999999999999E-2</v>
      </c>
      <c r="N2" s="8">
        <v>0.64332999999999996</v>
      </c>
      <c r="O2" s="8">
        <v>0.40161999999999998</v>
      </c>
      <c r="P2" s="8">
        <v>22.938849999999999</v>
      </c>
      <c r="Q2" s="8">
        <v>23.527090000000001</v>
      </c>
      <c r="R2" s="8">
        <v>1</v>
      </c>
      <c r="S2" s="8">
        <v>1</v>
      </c>
      <c r="T2" s="8">
        <v>0.53900999999999999</v>
      </c>
      <c r="U2" s="8">
        <v>0.77488000000000001</v>
      </c>
      <c r="V2" s="8">
        <v>0.88532999999999995</v>
      </c>
      <c r="W2" s="8" t="str">
        <f>" "&amp;R2</f>
        <v xml:space="preserve"> 1</v>
      </c>
      <c r="X2" s="8">
        <f t="shared" ref="X2:X65" si="0">IF(S2=1,T2,IF(S2=2,U2,IF(S2=3,V2)))</f>
        <v>0.53900999999999999</v>
      </c>
    </row>
    <row r="3" spans="1:24" x14ac:dyDescent="0.3">
      <c r="B3" s="7">
        <v>4</v>
      </c>
      <c r="C3" s="8" t="s">
        <v>69</v>
      </c>
      <c r="D3" s="8">
        <v>4</v>
      </c>
      <c r="E3" s="8">
        <v>42.59375</v>
      </c>
      <c r="F3" s="8">
        <v>10000</v>
      </c>
      <c r="G3" s="8">
        <v>300</v>
      </c>
      <c r="H3" s="8">
        <v>40</v>
      </c>
      <c r="I3" s="8">
        <v>8.9999999999999998E-4</v>
      </c>
      <c r="J3" s="8">
        <v>0.22126000000000001</v>
      </c>
      <c r="K3" s="8">
        <v>0.81969999999999998</v>
      </c>
      <c r="L3" s="8">
        <v>0.13333</v>
      </c>
      <c r="M3" s="8">
        <v>3.5779999999999999E-2</v>
      </c>
      <c r="N3" s="8">
        <v>0.64332999999999996</v>
      </c>
      <c r="O3" s="8">
        <v>0.40161999999999998</v>
      </c>
      <c r="P3" s="8">
        <v>22.938849999999999</v>
      </c>
      <c r="Q3" s="8">
        <v>23.527090000000001</v>
      </c>
      <c r="R3" s="8">
        <v>1</v>
      </c>
      <c r="S3" s="8">
        <v>1</v>
      </c>
      <c r="T3" s="8">
        <v>0.53900999999999999</v>
      </c>
      <c r="U3" s="8">
        <v>0.77488000000000001</v>
      </c>
      <c r="V3" s="8">
        <v>0.88532999999999995</v>
      </c>
      <c r="W3" s="8" t="str">
        <f>" "&amp;R3</f>
        <v xml:space="preserve"> 1</v>
      </c>
      <c r="X3" s="8">
        <f t="shared" si="0"/>
        <v>0.53900999999999999</v>
      </c>
    </row>
    <row r="4" spans="1:24" x14ac:dyDescent="0.3">
      <c r="B4" s="7">
        <v>7</v>
      </c>
      <c r="C4" s="8" t="s">
        <v>55</v>
      </c>
      <c r="D4" s="8">
        <v>2</v>
      </c>
      <c r="E4" s="8">
        <v>3.375</v>
      </c>
      <c r="F4" s="8">
        <v>10000</v>
      </c>
      <c r="G4" s="8">
        <v>300</v>
      </c>
      <c r="H4" s="8">
        <v>40</v>
      </c>
      <c r="I4" s="8">
        <v>-2.4299999999999999E-3</v>
      </c>
      <c r="J4" s="8">
        <v>0.27033000000000001</v>
      </c>
      <c r="K4" s="8">
        <v>1</v>
      </c>
      <c r="L4" s="8">
        <v>0.13333</v>
      </c>
      <c r="M4" s="8">
        <v>6.087E-2</v>
      </c>
      <c r="N4" s="8">
        <v>0.53332999999999997</v>
      </c>
      <c r="O4" s="8">
        <v>0.58980999999999995</v>
      </c>
      <c r="P4" s="8">
        <v>14.36783</v>
      </c>
      <c r="Q4" s="8">
        <v>14.7821</v>
      </c>
      <c r="R4" s="8">
        <v>1</v>
      </c>
      <c r="S4" s="8">
        <v>1</v>
      </c>
      <c r="T4" s="8">
        <v>0.69230999999999998</v>
      </c>
      <c r="U4" s="8">
        <v>0.82050999999999996</v>
      </c>
      <c r="V4" s="8">
        <v>0.90210000000000001</v>
      </c>
      <c r="W4" s="8" t="str">
        <f>" "&amp;R4</f>
        <v xml:space="preserve"> 1</v>
      </c>
      <c r="X4" s="8">
        <f t="shared" si="0"/>
        <v>0.69230999999999998</v>
      </c>
    </row>
    <row r="5" spans="1:24" x14ac:dyDescent="0.3">
      <c r="B5" s="7">
        <v>8</v>
      </c>
      <c r="C5" s="8" t="s">
        <v>55</v>
      </c>
      <c r="D5" s="8">
        <v>4</v>
      </c>
      <c r="E5" s="8">
        <v>5.375</v>
      </c>
      <c r="F5" s="8">
        <v>10000</v>
      </c>
      <c r="G5" s="8">
        <v>300</v>
      </c>
      <c r="H5" s="8">
        <v>40</v>
      </c>
      <c r="I5" s="8">
        <v>-9.0000000000000006E-5</v>
      </c>
      <c r="J5" s="8">
        <v>0.26532</v>
      </c>
      <c r="K5" s="8">
        <v>1</v>
      </c>
      <c r="L5" s="8">
        <v>0.13333</v>
      </c>
      <c r="M5" s="8">
        <v>4.3380000000000002E-2</v>
      </c>
      <c r="N5" s="8">
        <v>0.7</v>
      </c>
      <c r="O5" s="8">
        <v>0.45862000000000003</v>
      </c>
      <c r="P5" s="8">
        <v>16.033740000000002</v>
      </c>
      <c r="Q5" s="8">
        <v>16.473769999999998</v>
      </c>
      <c r="R5" s="8">
        <v>1</v>
      </c>
      <c r="S5" s="8">
        <v>1</v>
      </c>
      <c r="T5" s="8">
        <v>0.57916999999999996</v>
      </c>
      <c r="U5" s="8">
        <v>0.76356000000000002</v>
      </c>
      <c r="V5" s="8">
        <v>0.88749999999999996</v>
      </c>
      <c r="W5" s="8" t="str">
        <f>" "&amp;R5</f>
        <v xml:space="preserve"> 1</v>
      </c>
      <c r="X5" s="8">
        <f t="shared" si="0"/>
        <v>0.57916999999999996</v>
      </c>
    </row>
    <row r="6" spans="1:24" x14ac:dyDescent="0.3">
      <c r="B6" s="7">
        <v>11</v>
      </c>
      <c r="C6" s="8" t="s">
        <v>71</v>
      </c>
      <c r="D6" s="8">
        <v>2</v>
      </c>
      <c r="E6" s="8">
        <v>5.9375</v>
      </c>
      <c r="F6" s="8">
        <v>10000</v>
      </c>
      <c r="G6" s="8">
        <v>300</v>
      </c>
      <c r="H6" s="8">
        <v>40</v>
      </c>
      <c r="I6" s="8">
        <v>5.5000000000000003E-4</v>
      </c>
      <c r="J6" s="8">
        <v>0.24238000000000001</v>
      </c>
      <c r="K6" s="8">
        <v>1</v>
      </c>
      <c r="L6" s="8">
        <v>0.13333</v>
      </c>
      <c r="M6" s="8">
        <v>6.8650000000000003E-2</v>
      </c>
      <c r="N6" s="8">
        <v>0.39</v>
      </c>
      <c r="O6" s="8">
        <v>0.64815999999999996</v>
      </c>
      <c r="P6" s="8">
        <v>20.606819999999999</v>
      </c>
      <c r="Q6" s="8">
        <v>21.045559999999998</v>
      </c>
      <c r="R6" s="8">
        <v>1</v>
      </c>
      <c r="S6" s="8">
        <v>1</v>
      </c>
      <c r="T6" s="8">
        <v>0.70226999999999995</v>
      </c>
      <c r="U6" s="8">
        <v>0.82864000000000004</v>
      </c>
      <c r="V6" s="8">
        <v>0.90529999999999999</v>
      </c>
      <c r="W6" s="8" t="str">
        <f>" "&amp;R6</f>
        <v xml:space="preserve"> 1</v>
      </c>
      <c r="X6" s="8">
        <f t="shared" si="0"/>
        <v>0.70226999999999995</v>
      </c>
    </row>
    <row r="7" spans="1:24" x14ac:dyDescent="0.3">
      <c r="B7" s="7">
        <v>12</v>
      </c>
      <c r="C7" s="8" t="s">
        <v>71</v>
      </c>
      <c r="D7" s="8">
        <v>4</v>
      </c>
      <c r="E7" s="8">
        <v>7.7031200000000002</v>
      </c>
      <c r="F7" s="8">
        <v>10000</v>
      </c>
      <c r="G7" s="8">
        <v>300</v>
      </c>
      <c r="H7" s="8">
        <v>40</v>
      </c>
      <c r="I7" s="8">
        <v>-3.5E-4</v>
      </c>
      <c r="J7" s="8">
        <v>0.23018</v>
      </c>
      <c r="K7" s="8">
        <v>1</v>
      </c>
      <c r="L7" s="8">
        <v>0.13333</v>
      </c>
      <c r="M7" s="8">
        <v>5.0430000000000003E-2</v>
      </c>
      <c r="N7" s="8">
        <v>0.53666999999999998</v>
      </c>
      <c r="O7" s="8">
        <v>0.51149</v>
      </c>
      <c r="P7" s="8">
        <v>22.147010000000002</v>
      </c>
      <c r="Q7" s="8">
        <v>22.69378</v>
      </c>
      <c r="R7" s="8">
        <v>1</v>
      </c>
      <c r="S7" s="8">
        <v>1</v>
      </c>
      <c r="T7" s="8">
        <v>0.60594999999999999</v>
      </c>
      <c r="U7" s="8">
        <v>0.78786</v>
      </c>
      <c r="V7" s="8">
        <v>0.89080000000000004</v>
      </c>
      <c r="W7" s="8" t="str">
        <f>" "&amp;R7</f>
        <v xml:space="preserve"> 1</v>
      </c>
      <c r="X7" s="8">
        <f t="shared" si="0"/>
        <v>0.60594999999999999</v>
      </c>
    </row>
    <row r="8" spans="1:24" x14ac:dyDescent="0.3">
      <c r="B8" s="7">
        <v>14</v>
      </c>
      <c r="C8" s="8" t="s">
        <v>69</v>
      </c>
      <c r="D8" s="8">
        <v>2</v>
      </c>
      <c r="E8" s="8">
        <v>42.59375</v>
      </c>
      <c r="F8" s="8">
        <v>10000</v>
      </c>
      <c r="G8" s="8">
        <v>300</v>
      </c>
      <c r="H8" s="8">
        <v>40</v>
      </c>
      <c r="I8" s="8">
        <v>8.9999999999999998E-4</v>
      </c>
      <c r="J8" s="8">
        <v>0.22126000000000001</v>
      </c>
      <c r="K8" s="8">
        <v>0.81969999999999998</v>
      </c>
      <c r="L8" s="8">
        <v>0.13333</v>
      </c>
      <c r="M8" s="8">
        <v>3.5779999999999999E-2</v>
      </c>
      <c r="N8" s="8">
        <v>0.64332999999999996</v>
      </c>
      <c r="O8" s="8">
        <v>0.40161999999999998</v>
      </c>
      <c r="P8" s="8">
        <v>22.938849999999999</v>
      </c>
      <c r="Q8" s="8">
        <v>23.527090000000001</v>
      </c>
      <c r="R8" s="8">
        <v>1</v>
      </c>
      <c r="S8" s="8">
        <v>2</v>
      </c>
      <c r="T8" s="8">
        <v>0.53900999999999999</v>
      </c>
      <c r="U8" s="8">
        <v>0.77488000000000001</v>
      </c>
      <c r="V8" s="8">
        <v>0.88532999999999995</v>
      </c>
      <c r="W8" s="8" t="str">
        <f>" "&amp;R8</f>
        <v xml:space="preserve"> 1</v>
      </c>
      <c r="X8" s="8">
        <f t="shared" si="0"/>
        <v>0.77488000000000001</v>
      </c>
    </row>
    <row r="9" spans="1:24" x14ac:dyDescent="0.3">
      <c r="B9" s="7">
        <v>16</v>
      </c>
      <c r="C9" s="8" t="s">
        <v>69</v>
      </c>
      <c r="D9" s="8">
        <v>4</v>
      </c>
      <c r="E9" s="8">
        <v>42.59375</v>
      </c>
      <c r="F9" s="8">
        <v>10000</v>
      </c>
      <c r="G9" s="8">
        <v>300</v>
      </c>
      <c r="H9" s="8">
        <v>40</v>
      </c>
      <c r="I9" s="8">
        <v>8.9999999999999998E-4</v>
      </c>
      <c r="J9" s="8">
        <v>0.22126000000000001</v>
      </c>
      <c r="K9" s="8">
        <v>0.81969999999999998</v>
      </c>
      <c r="L9" s="8">
        <v>0.13333</v>
      </c>
      <c r="M9" s="8">
        <v>3.5779999999999999E-2</v>
      </c>
      <c r="N9" s="8">
        <v>0.64332999999999996</v>
      </c>
      <c r="O9" s="8">
        <v>0.40161999999999998</v>
      </c>
      <c r="P9" s="8">
        <v>22.938849999999999</v>
      </c>
      <c r="Q9" s="8">
        <v>23.527090000000001</v>
      </c>
      <c r="R9" s="8">
        <v>1</v>
      </c>
      <c r="S9" s="8">
        <v>2</v>
      </c>
      <c r="T9" s="8">
        <v>0.53900999999999999</v>
      </c>
      <c r="U9" s="8">
        <v>0.77488000000000001</v>
      </c>
      <c r="V9" s="8">
        <v>0.88532999999999995</v>
      </c>
      <c r="W9" s="8" t="str">
        <f>" "&amp;R9</f>
        <v xml:space="preserve"> 1</v>
      </c>
      <c r="X9" s="8">
        <f t="shared" si="0"/>
        <v>0.77488000000000001</v>
      </c>
    </row>
    <row r="10" spans="1:24" x14ac:dyDescent="0.3">
      <c r="B10" s="7">
        <v>19</v>
      </c>
      <c r="C10" s="8" t="s">
        <v>55</v>
      </c>
      <c r="D10" s="8">
        <v>2</v>
      </c>
      <c r="E10" s="8">
        <v>3.375</v>
      </c>
      <c r="F10" s="8">
        <v>10000</v>
      </c>
      <c r="G10" s="8">
        <v>300</v>
      </c>
      <c r="H10" s="8">
        <v>40</v>
      </c>
      <c r="I10" s="8">
        <v>-2.4299999999999999E-3</v>
      </c>
      <c r="J10" s="8">
        <v>0.27033000000000001</v>
      </c>
      <c r="K10" s="8">
        <v>1</v>
      </c>
      <c r="L10" s="8">
        <v>0.13333</v>
      </c>
      <c r="M10" s="8">
        <v>6.087E-2</v>
      </c>
      <c r="N10" s="8">
        <v>0.53332999999999997</v>
      </c>
      <c r="O10" s="8">
        <v>0.58980999999999995</v>
      </c>
      <c r="P10" s="8">
        <v>14.36783</v>
      </c>
      <c r="Q10" s="8">
        <v>14.7821</v>
      </c>
      <c r="R10" s="8">
        <v>1</v>
      </c>
      <c r="S10" s="8">
        <v>2</v>
      </c>
      <c r="T10" s="8">
        <v>0.69230999999999998</v>
      </c>
      <c r="U10" s="8">
        <v>0.82050999999999996</v>
      </c>
      <c r="V10" s="8">
        <v>0.90210000000000001</v>
      </c>
      <c r="W10" s="8" t="str">
        <f>" "&amp;R10</f>
        <v xml:space="preserve"> 1</v>
      </c>
      <c r="X10" s="8">
        <f t="shared" si="0"/>
        <v>0.82050999999999996</v>
      </c>
    </row>
    <row r="11" spans="1:24" x14ac:dyDescent="0.3">
      <c r="B11" s="7">
        <v>20</v>
      </c>
      <c r="C11" s="8" t="s">
        <v>55</v>
      </c>
      <c r="D11" s="8">
        <v>4</v>
      </c>
      <c r="E11" s="8">
        <v>5.375</v>
      </c>
      <c r="F11" s="8">
        <v>10000</v>
      </c>
      <c r="G11" s="8">
        <v>300</v>
      </c>
      <c r="H11" s="8">
        <v>40</v>
      </c>
      <c r="I11" s="8">
        <v>-9.0000000000000006E-5</v>
      </c>
      <c r="J11" s="8">
        <v>0.26532</v>
      </c>
      <c r="K11" s="8">
        <v>1</v>
      </c>
      <c r="L11" s="8">
        <v>0.13333</v>
      </c>
      <c r="M11" s="8">
        <v>4.3380000000000002E-2</v>
      </c>
      <c r="N11" s="8">
        <v>0.7</v>
      </c>
      <c r="O11" s="8">
        <v>0.45862000000000003</v>
      </c>
      <c r="P11" s="8">
        <v>16.033740000000002</v>
      </c>
      <c r="Q11" s="8">
        <v>16.473769999999998</v>
      </c>
      <c r="R11" s="8">
        <v>1</v>
      </c>
      <c r="S11" s="8">
        <v>2</v>
      </c>
      <c r="T11" s="8">
        <v>0.57916999999999996</v>
      </c>
      <c r="U11" s="8">
        <v>0.76356000000000002</v>
      </c>
      <c r="V11" s="8">
        <v>0.88749999999999996</v>
      </c>
      <c r="W11" s="8" t="str">
        <f>" "&amp;R11</f>
        <v xml:space="preserve"> 1</v>
      </c>
      <c r="X11" s="8">
        <f t="shared" si="0"/>
        <v>0.76356000000000002</v>
      </c>
    </row>
    <row r="12" spans="1:24" x14ac:dyDescent="0.3">
      <c r="B12" s="7">
        <v>23</v>
      </c>
      <c r="C12" s="8" t="s">
        <v>71</v>
      </c>
      <c r="D12" s="8">
        <v>2</v>
      </c>
      <c r="E12" s="8">
        <v>5.9375</v>
      </c>
      <c r="F12" s="8">
        <v>10000</v>
      </c>
      <c r="G12" s="8">
        <v>300</v>
      </c>
      <c r="H12" s="8">
        <v>40</v>
      </c>
      <c r="I12" s="8">
        <v>5.5000000000000003E-4</v>
      </c>
      <c r="J12" s="8">
        <v>0.24238000000000001</v>
      </c>
      <c r="K12" s="8">
        <v>1</v>
      </c>
      <c r="L12" s="8">
        <v>0.13333</v>
      </c>
      <c r="M12" s="8">
        <v>6.8650000000000003E-2</v>
      </c>
      <c r="N12" s="8">
        <v>0.39</v>
      </c>
      <c r="O12" s="8">
        <v>0.64815999999999996</v>
      </c>
      <c r="P12" s="8">
        <v>20.606819999999999</v>
      </c>
      <c r="Q12" s="8">
        <v>21.045559999999998</v>
      </c>
      <c r="R12" s="8">
        <v>1</v>
      </c>
      <c r="S12" s="8">
        <v>2</v>
      </c>
      <c r="T12" s="8">
        <v>0.70226999999999995</v>
      </c>
      <c r="U12" s="8">
        <v>0.82864000000000004</v>
      </c>
      <c r="V12" s="8">
        <v>0.90529999999999999</v>
      </c>
      <c r="W12" s="8" t="str">
        <f>" "&amp;R12</f>
        <v xml:space="preserve"> 1</v>
      </c>
      <c r="X12" s="8">
        <f t="shared" si="0"/>
        <v>0.82864000000000004</v>
      </c>
    </row>
    <row r="13" spans="1:24" x14ac:dyDescent="0.3">
      <c r="B13" s="7">
        <v>24</v>
      </c>
      <c r="C13" s="8" t="s">
        <v>71</v>
      </c>
      <c r="D13" s="8">
        <v>4</v>
      </c>
      <c r="E13" s="8">
        <v>7.7031200000000002</v>
      </c>
      <c r="F13" s="8">
        <v>10000</v>
      </c>
      <c r="G13" s="8">
        <v>300</v>
      </c>
      <c r="H13" s="8">
        <v>40</v>
      </c>
      <c r="I13" s="8">
        <v>-3.5E-4</v>
      </c>
      <c r="J13" s="8">
        <v>0.23018</v>
      </c>
      <c r="K13" s="8">
        <v>1</v>
      </c>
      <c r="L13" s="8">
        <v>0.13333</v>
      </c>
      <c r="M13" s="8">
        <v>5.0430000000000003E-2</v>
      </c>
      <c r="N13" s="8">
        <v>0.53666999999999998</v>
      </c>
      <c r="O13" s="8">
        <v>0.51149</v>
      </c>
      <c r="P13" s="8">
        <v>22.147010000000002</v>
      </c>
      <c r="Q13" s="8">
        <v>22.69378</v>
      </c>
      <c r="R13" s="8">
        <v>1</v>
      </c>
      <c r="S13" s="8">
        <v>2</v>
      </c>
      <c r="T13" s="8">
        <v>0.60594999999999999</v>
      </c>
      <c r="U13" s="8">
        <v>0.78786</v>
      </c>
      <c r="V13" s="8">
        <v>0.89080000000000004</v>
      </c>
      <c r="W13" s="8" t="str">
        <f>" "&amp;R13</f>
        <v xml:space="preserve"> 1</v>
      </c>
      <c r="X13" s="8">
        <f t="shared" si="0"/>
        <v>0.78786</v>
      </c>
    </row>
    <row r="14" spans="1:24" x14ac:dyDescent="0.3">
      <c r="B14" s="7">
        <v>26</v>
      </c>
      <c r="C14" s="8" t="s">
        <v>69</v>
      </c>
      <c r="D14" s="8">
        <v>2</v>
      </c>
      <c r="E14" s="8">
        <v>42.59375</v>
      </c>
      <c r="F14" s="8">
        <v>10000</v>
      </c>
      <c r="G14" s="8">
        <v>300</v>
      </c>
      <c r="H14" s="8">
        <v>40</v>
      </c>
      <c r="I14" s="8">
        <v>8.9999999999999998E-4</v>
      </c>
      <c r="J14" s="8">
        <v>0.22126000000000001</v>
      </c>
      <c r="K14" s="8">
        <v>0.81969999999999998</v>
      </c>
      <c r="L14" s="8">
        <v>0.13333</v>
      </c>
      <c r="M14" s="8">
        <v>3.5779999999999999E-2</v>
      </c>
      <c r="N14" s="8">
        <v>0.64332999999999996</v>
      </c>
      <c r="O14" s="8">
        <v>0.40161999999999998</v>
      </c>
      <c r="P14" s="8">
        <v>22.938849999999999</v>
      </c>
      <c r="Q14" s="8">
        <v>23.527090000000001</v>
      </c>
      <c r="R14" s="8">
        <v>1</v>
      </c>
      <c r="S14" s="8">
        <v>3</v>
      </c>
      <c r="T14" s="8">
        <v>0.53900999999999999</v>
      </c>
      <c r="U14" s="8">
        <v>0.77488000000000001</v>
      </c>
      <c r="V14" s="8">
        <v>0.88532999999999995</v>
      </c>
      <c r="W14" s="8" t="str">
        <f>" "&amp;R14</f>
        <v xml:space="preserve"> 1</v>
      </c>
      <c r="X14" s="8">
        <f t="shared" si="0"/>
        <v>0.88532999999999995</v>
      </c>
    </row>
    <row r="15" spans="1:24" x14ac:dyDescent="0.3">
      <c r="B15" s="7">
        <v>28</v>
      </c>
      <c r="C15" s="8" t="s">
        <v>69</v>
      </c>
      <c r="D15" s="8">
        <v>4</v>
      </c>
      <c r="E15" s="8">
        <v>42.59375</v>
      </c>
      <c r="F15" s="8">
        <v>10000</v>
      </c>
      <c r="G15" s="8">
        <v>300</v>
      </c>
      <c r="H15" s="8">
        <v>40</v>
      </c>
      <c r="I15" s="8">
        <v>8.9999999999999998E-4</v>
      </c>
      <c r="J15" s="8">
        <v>0.22126000000000001</v>
      </c>
      <c r="K15" s="8">
        <v>0.81969999999999998</v>
      </c>
      <c r="L15" s="8">
        <v>0.13333</v>
      </c>
      <c r="M15" s="8">
        <v>3.5779999999999999E-2</v>
      </c>
      <c r="N15" s="8">
        <v>0.64332999999999996</v>
      </c>
      <c r="O15" s="8">
        <v>0.40161999999999998</v>
      </c>
      <c r="P15" s="8">
        <v>22.938849999999999</v>
      </c>
      <c r="Q15" s="8">
        <v>23.527090000000001</v>
      </c>
      <c r="R15" s="8">
        <v>1</v>
      </c>
      <c r="S15" s="8">
        <v>3</v>
      </c>
      <c r="T15" s="8">
        <v>0.53900999999999999</v>
      </c>
      <c r="U15" s="8">
        <v>0.77488000000000001</v>
      </c>
      <c r="V15" s="8">
        <v>0.88532999999999995</v>
      </c>
      <c r="W15" s="8" t="str">
        <f>" "&amp;R15</f>
        <v xml:space="preserve"> 1</v>
      </c>
      <c r="X15" s="8">
        <f t="shared" si="0"/>
        <v>0.88532999999999995</v>
      </c>
    </row>
    <row r="16" spans="1:24" x14ac:dyDescent="0.3">
      <c r="B16" s="7">
        <v>31</v>
      </c>
      <c r="C16" s="8" t="s">
        <v>55</v>
      </c>
      <c r="D16" s="8">
        <v>2</v>
      </c>
      <c r="E16" s="8">
        <v>3.375</v>
      </c>
      <c r="F16" s="8">
        <v>10000</v>
      </c>
      <c r="G16" s="8">
        <v>300</v>
      </c>
      <c r="H16" s="8">
        <v>40</v>
      </c>
      <c r="I16" s="8">
        <v>-2.4299999999999999E-3</v>
      </c>
      <c r="J16" s="8">
        <v>0.27033000000000001</v>
      </c>
      <c r="K16" s="8">
        <v>1</v>
      </c>
      <c r="L16" s="8">
        <v>0.13333</v>
      </c>
      <c r="M16" s="8">
        <v>6.087E-2</v>
      </c>
      <c r="N16" s="8">
        <v>0.53332999999999997</v>
      </c>
      <c r="O16" s="8">
        <v>0.58980999999999995</v>
      </c>
      <c r="P16" s="8">
        <v>14.36783</v>
      </c>
      <c r="Q16" s="8">
        <v>14.7821</v>
      </c>
      <c r="R16" s="8">
        <v>1</v>
      </c>
      <c r="S16" s="8">
        <v>3</v>
      </c>
      <c r="T16" s="8">
        <v>0.69230999999999998</v>
      </c>
      <c r="U16" s="8">
        <v>0.82050999999999996</v>
      </c>
      <c r="V16" s="8">
        <v>0.90210000000000001</v>
      </c>
      <c r="W16" s="8" t="str">
        <f>" "&amp;R16</f>
        <v xml:space="preserve"> 1</v>
      </c>
      <c r="X16" s="8">
        <f t="shared" si="0"/>
        <v>0.90210000000000001</v>
      </c>
    </row>
    <row r="17" spans="2:24" x14ac:dyDescent="0.3">
      <c r="B17" s="7">
        <v>32</v>
      </c>
      <c r="C17" s="8" t="s">
        <v>55</v>
      </c>
      <c r="D17" s="8">
        <v>4</v>
      </c>
      <c r="E17" s="8">
        <v>5.375</v>
      </c>
      <c r="F17" s="8">
        <v>10000</v>
      </c>
      <c r="G17" s="8">
        <v>300</v>
      </c>
      <c r="H17" s="8">
        <v>40</v>
      </c>
      <c r="I17" s="8">
        <v>-9.0000000000000006E-5</v>
      </c>
      <c r="J17" s="8">
        <v>0.26532</v>
      </c>
      <c r="K17" s="8">
        <v>1</v>
      </c>
      <c r="L17" s="8">
        <v>0.13333</v>
      </c>
      <c r="M17" s="8">
        <v>4.3380000000000002E-2</v>
      </c>
      <c r="N17" s="8">
        <v>0.7</v>
      </c>
      <c r="O17" s="8">
        <v>0.45862000000000003</v>
      </c>
      <c r="P17" s="8">
        <v>16.033740000000002</v>
      </c>
      <c r="Q17" s="8">
        <v>16.473769999999998</v>
      </c>
      <c r="R17" s="8">
        <v>1</v>
      </c>
      <c r="S17" s="8">
        <v>3</v>
      </c>
      <c r="T17" s="8">
        <v>0.57916999999999996</v>
      </c>
      <c r="U17" s="8">
        <v>0.76356000000000002</v>
      </c>
      <c r="V17" s="8">
        <v>0.88749999999999996</v>
      </c>
      <c r="W17" s="8" t="str">
        <f>" "&amp;R17</f>
        <v xml:space="preserve"> 1</v>
      </c>
      <c r="X17" s="8">
        <f t="shared" si="0"/>
        <v>0.88749999999999996</v>
      </c>
    </row>
    <row r="18" spans="2:24" x14ac:dyDescent="0.3">
      <c r="B18" s="7">
        <v>35</v>
      </c>
      <c r="C18" s="8" t="s">
        <v>71</v>
      </c>
      <c r="D18" s="8">
        <v>2</v>
      </c>
      <c r="E18" s="8">
        <v>5.9375</v>
      </c>
      <c r="F18" s="8">
        <v>10000</v>
      </c>
      <c r="G18" s="8">
        <v>300</v>
      </c>
      <c r="H18" s="8">
        <v>40</v>
      </c>
      <c r="I18" s="8">
        <v>5.5000000000000003E-4</v>
      </c>
      <c r="J18" s="8">
        <v>0.24238000000000001</v>
      </c>
      <c r="K18" s="8">
        <v>1</v>
      </c>
      <c r="L18" s="8">
        <v>0.13333</v>
      </c>
      <c r="M18" s="8">
        <v>6.8650000000000003E-2</v>
      </c>
      <c r="N18" s="8">
        <v>0.39</v>
      </c>
      <c r="O18" s="8">
        <v>0.64815999999999996</v>
      </c>
      <c r="P18" s="8">
        <v>20.606819999999999</v>
      </c>
      <c r="Q18" s="8">
        <v>21.045559999999998</v>
      </c>
      <c r="R18" s="8">
        <v>1</v>
      </c>
      <c r="S18" s="8">
        <v>3</v>
      </c>
      <c r="T18" s="8">
        <v>0.70226999999999995</v>
      </c>
      <c r="U18" s="8">
        <v>0.82864000000000004</v>
      </c>
      <c r="V18" s="8">
        <v>0.90529999999999999</v>
      </c>
      <c r="W18" s="8" t="str">
        <f>" "&amp;R18</f>
        <v xml:space="preserve"> 1</v>
      </c>
      <c r="X18" s="8">
        <f t="shared" si="0"/>
        <v>0.90529999999999999</v>
      </c>
    </row>
    <row r="19" spans="2:24" x14ac:dyDescent="0.3">
      <c r="B19" s="7">
        <v>36</v>
      </c>
      <c r="C19" s="8" t="s">
        <v>71</v>
      </c>
      <c r="D19" s="8">
        <v>4</v>
      </c>
      <c r="E19" s="8">
        <v>7.7031200000000002</v>
      </c>
      <c r="F19" s="8">
        <v>10000</v>
      </c>
      <c r="G19" s="8">
        <v>300</v>
      </c>
      <c r="H19" s="8">
        <v>40</v>
      </c>
      <c r="I19" s="8">
        <v>-3.5E-4</v>
      </c>
      <c r="J19" s="8">
        <v>0.23018</v>
      </c>
      <c r="K19" s="8">
        <v>1</v>
      </c>
      <c r="L19" s="8">
        <v>0.13333</v>
      </c>
      <c r="M19" s="8">
        <v>5.0430000000000003E-2</v>
      </c>
      <c r="N19" s="8">
        <v>0.53666999999999998</v>
      </c>
      <c r="O19" s="8">
        <v>0.51149</v>
      </c>
      <c r="P19" s="8">
        <v>22.147010000000002</v>
      </c>
      <c r="Q19" s="8">
        <v>22.69378</v>
      </c>
      <c r="R19" s="8">
        <v>1</v>
      </c>
      <c r="S19" s="8">
        <v>3</v>
      </c>
      <c r="T19" s="8">
        <v>0.60594999999999999</v>
      </c>
      <c r="U19" s="8">
        <v>0.78786</v>
      </c>
      <c r="V19" s="8">
        <v>0.89080000000000004</v>
      </c>
      <c r="W19" s="8" t="str">
        <f>" "&amp;R19</f>
        <v xml:space="preserve"> 1</v>
      </c>
      <c r="X19" s="8">
        <f t="shared" si="0"/>
        <v>0.89080000000000004</v>
      </c>
    </row>
    <row r="20" spans="2:24" x14ac:dyDescent="0.3">
      <c r="B20" s="7">
        <v>39</v>
      </c>
      <c r="C20" s="8" t="s">
        <v>72</v>
      </c>
      <c r="D20" s="8">
        <v>2</v>
      </c>
      <c r="E20" s="8">
        <v>3.0156200000000002</v>
      </c>
      <c r="F20" s="8">
        <v>10000</v>
      </c>
      <c r="G20" s="8">
        <v>200</v>
      </c>
      <c r="H20" s="8">
        <v>40</v>
      </c>
      <c r="I20" s="8">
        <v>2.9999999999999997E-4</v>
      </c>
      <c r="J20" s="8">
        <v>0.30312</v>
      </c>
      <c r="K20" s="8">
        <v>0.25469999999999998</v>
      </c>
      <c r="L20" s="8">
        <v>0.13333</v>
      </c>
      <c r="M20" s="8">
        <v>1.255E-2</v>
      </c>
      <c r="N20" s="8">
        <v>0.66666999999999998</v>
      </c>
      <c r="O20" s="8">
        <v>0.22738</v>
      </c>
      <c r="P20" s="8">
        <v>11.65297</v>
      </c>
      <c r="Q20" s="8">
        <v>11.85464</v>
      </c>
      <c r="R20" s="8">
        <v>1</v>
      </c>
      <c r="S20" s="8">
        <v>1</v>
      </c>
      <c r="T20" s="8">
        <v>0.31480999999999998</v>
      </c>
      <c r="U20" s="8">
        <v>0.55000000000000004</v>
      </c>
      <c r="V20" s="8"/>
      <c r="W20" s="8" t="str">
        <f>" "&amp;R20</f>
        <v xml:space="preserve"> 1</v>
      </c>
      <c r="X20" s="8">
        <f t="shared" si="0"/>
        <v>0.31480999999999998</v>
      </c>
    </row>
    <row r="21" spans="2:24" x14ac:dyDescent="0.3">
      <c r="B21" s="7">
        <v>40</v>
      </c>
      <c r="C21" s="8" t="s">
        <v>72</v>
      </c>
      <c r="D21" s="8">
        <v>2</v>
      </c>
      <c r="E21" s="8">
        <v>2.90625</v>
      </c>
      <c r="F21" s="8">
        <v>10000</v>
      </c>
      <c r="G21" s="8">
        <v>200</v>
      </c>
      <c r="H21" s="8">
        <v>40</v>
      </c>
      <c r="I21" s="8">
        <v>-3.0200000000000001E-3</v>
      </c>
      <c r="J21" s="8">
        <v>0.29870999999999998</v>
      </c>
      <c r="K21" s="8">
        <v>0.25590000000000002</v>
      </c>
      <c r="L21" s="8">
        <v>0.13333</v>
      </c>
      <c r="M21" s="8">
        <v>1.18E-2</v>
      </c>
      <c r="N21" s="8">
        <v>0.66666999999999998</v>
      </c>
      <c r="O21" s="8">
        <v>0.22178</v>
      </c>
      <c r="P21" s="8">
        <v>12.297840000000001</v>
      </c>
      <c r="Q21" s="8">
        <v>12.5221</v>
      </c>
      <c r="R21" s="8">
        <v>1</v>
      </c>
      <c r="S21" s="8">
        <v>1</v>
      </c>
      <c r="T21" s="8">
        <v>0.625</v>
      </c>
      <c r="U21" s="8">
        <v>0.91666999999999998</v>
      </c>
      <c r="V21" s="8"/>
      <c r="W21" s="8" t="str">
        <f>" "&amp;R21</f>
        <v xml:space="preserve"> 1</v>
      </c>
      <c r="X21" s="8">
        <f t="shared" si="0"/>
        <v>0.625</v>
      </c>
    </row>
    <row r="22" spans="2:24" x14ac:dyDescent="0.3">
      <c r="B22" s="7">
        <v>43</v>
      </c>
      <c r="C22" s="8" t="s">
        <v>72</v>
      </c>
      <c r="D22" s="8">
        <v>2</v>
      </c>
      <c r="E22" s="8">
        <v>3.0156200000000002</v>
      </c>
      <c r="F22" s="8">
        <v>10000</v>
      </c>
      <c r="G22" s="8">
        <v>200</v>
      </c>
      <c r="H22" s="8">
        <v>40</v>
      </c>
      <c r="I22" s="8">
        <v>2.9999999999999997E-4</v>
      </c>
      <c r="J22" s="8">
        <v>0.30312</v>
      </c>
      <c r="K22" s="8">
        <v>0.25469999999999998</v>
      </c>
      <c r="L22" s="8">
        <v>0.13333</v>
      </c>
      <c r="M22" s="8">
        <v>1.255E-2</v>
      </c>
      <c r="N22" s="8">
        <v>0.66666999999999998</v>
      </c>
      <c r="O22" s="8">
        <v>0.22738</v>
      </c>
      <c r="P22" s="8">
        <v>11.65297</v>
      </c>
      <c r="Q22" s="8">
        <v>11.85464</v>
      </c>
      <c r="R22" s="8">
        <v>0.3</v>
      </c>
      <c r="S22" s="8">
        <v>1</v>
      </c>
      <c r="T22" s="8">
        <v>0.31480999999999998</v>
      </c>
      <c r="U22" s="8">
        <v>0.55000000000000004</v>
      </c>
      <c r="V22" s="8"/>
      <c r="W22" s="8" t="str">
        <f>" "&amp;R22</f>
        <v xml:space="preserve"> 0.3</v>
      </c>
      <c r="X22" s="8">
        <f t="shared" si="0"/>
        <v>0.31480999999999998</v>
      </c>
    </row>
    <row r="23" spans="2:24" x14ac:dyDescent="0.3">
      <c r="B23" s="7">
        <v>44</v>
      </c>
      <c r="C23" s="8" t="s">
        <v>72</v>
      </c>
      <c r="D23" s="8">
        <v>2</v>
      </c>
      <c r="E23" s="8">
        <v>2.90625</v>
      </c>
      <c r="F23" s="8">
        <v>10000</v>
      </c>
      <c r="G23" s="8">
        <v>200</v>
      </c>
      <c r="H23" s="8">
        <v>40</v>
      </c>
      <c r="I23" s="8">
        <v>-3.0200000000000001E-3</v>
      </c>
      <c r="J23" s="8">
        <v>0.29870999999999998</v>
      </c>
      <c r="K23" s="8">
        <v>0.25590000000000002</v>
      </c>
      <c r="L23" s="8">
        <v>0.13333</v>
      </c>
      <c r="M23" s="8">
        <v>1.18E-2</v>
      </c>
      <c r="N23" s="8">
        <v>0.66666999999999998</v>
      </c>
      <c r="O23" s="8">
        <v>0.22178</v>
      </c>
      <c r="P23" s="8">
        <v>12.297840000000001</v>
      </c>
      <c r="Q23" s="8">
        <v>12.5221</v>
      </c>
      <c r="R23" s="8">
        <v>0.3</v>
      </c>
      <c r="S23" s="8">
        <v>1</v>
      </c>
      <c r="T23" s="8">
        <v>0.625</v>
      </c>
      <c r="U23" s="8">
        <v>0.91666999999999998</v>
      </c>
      <c r="V23" s="8"/>
      <c r="W23" s="8" t="str">
        <f>" "&amp;R23</f>
        <v xml:space="preserve"> 0.3</v>
      </c>
      <c r="X23" s="8">
        <f t="shared" si="0"/>
        <v>0.625</v>
      </c>
    </row>
    <row r="24" spans="2:24" x14ac:dyDescent="0.3">
      <c r="B24" s="7">
        <v>47</v>
      </c>
      <c r="C24" s="8" t="s">
        <v>72</v>
      </c>
      <c r="D24" s="8">
        <v>2</v>
      </c>
      <c r="E24" s="8">
        <v>3.0156200000000002</v>
      </c>
      <c r="F24" s="8">
        <v>10000</v>
      </c>
      <c r="G24" s="8">
        <v>200</v>
      </c>
      <c r="H24" s="8">
        <v>40</v>
      </c>
      <c r="I24" s="8">
        <v>2.9999999999999997E-4</v>
      </c>
      <c r="J24" s="8">
        <v>0.30312</v>
      </c>
      <c r="K24" s="8">
        <v>0.25469999999999998</v>
      </c>
      <c r="L24" s="8">
        <v>0.13333</v>
      </c>
      <c r="M24" s="8">
        <v>1.255E-2</v>
      </c>
      <c r="N24" s="8">
        <v>0.66666999999999998</v>
      </c>
      <c r="O24" s="8">
        <v>0.22738</v>
      </c>
      <c r="P24" s="8">
        <v>11.65297</v>
      </c>
      <c r="Q24" s="8">
        <v>11.85464</v>
      </c>
      <c r="R24" s="8">
        <v>0.2</v>
      </c>
      <c r="S24" s="8">
        <v>1</v>
      </c>
      <c r="T24" s="8">
        <v>0.31480999999999998</v>
      </c>
      <c r="U24" s="8">
        <v>0.55000000000000004</v>
      </c>
      <c r="V24" s="8"/>
      <c r="W24" s="8" t="str">
        <f>" "&amp;R24</f>
        <v xml:space="preserve"> 0.2</v>
      </c>
      <c r="X24" s="8">
        <f t="shared" si="0"/>
        <v>0.31480999999999998</v>
      </c>
    </row>
    <row r="25" spans="2:24" x14ac:dyDescent="0.3">
      <c r="B25" s="7">
        <v>48</v>
      </c>
      <c r="C25" s="8" t="s">
        <v>72</v>
      </c>
      <c r="D25" s="8">
        <v>2</v>
      </c>
      <c r="E25" s="8">
        <v>2.90625</v>
      </c>
      <c r="F25" s="8">
        <v>10000</v>
      </c>
      <c r="G25" s="8">
        <v>200</v>
      </c>
      <c r="H25" s="8">
        <v>40</v>
      </c>
      <c r="I25" s="8">
        <v>-3.0200000000000001E-3</v>
      </c>
      <c r="J25" s="8">
        <v>0.29870999999999998</v>
      </c>
      <c r="K25" s="8">
        <v>0.25590000000000002</v>
      </c>
      <c r="L25" s="8">
        <v>0.13333</v>
      </c>
      <c r="M25" s="8">
        <v>1.18E-2</v>
      </c>
      <c r="N25" s="8">
        <v>0.66666999999999998</v>
      </c>
      <c r="O25" s="8">
        <v>0.22178</v>
      </c>
      <c r="P25" s="8">
        <v>12.297840000000001</v>
      </c>
      <c r="Q25" s="8">
        <v>12.5221</v>
      </c>
      <c r="R25" s="8">
        <v>0.2</v>
      </c>
      <c r="S25" s="8">
        <v>1</v>
      </c>
      <c r="T25" s="8">
        <v>0.625</v>
      </c>
      <c r="U25" s="8">
        <v>0.91666999999999998</v>
      </c>
      <c r="V25" s="8"/>
      <c r="W25" s="8" t="str">
        <f>" "&amp;R25</f>
        <v xml:space="preserve"> 0.2</v>
      </c>
      <c r="X25" s="8">
        <f t="shared" si="0"/>
        <v>0.625</v>
      </c>
    </row>
    <row r="26" spans="2:24" x14ac:dyDescent="0.3">
      <c r="B26" s="7">
        <v>51</v>
      </c>
      <c r="C26" s="8" t="s">
        <v>72</v>
      </c>
      <c r="D26" s="8">
        <v>2</v>
      </c>
      <c r="E26" s="8">
        <v>3.0156200000000002</v>
      </c>
      <c r="F26" s="8">
        <v>10000</v>
      </c>
      <c r="G26" s="8">
        <v>200</v>
      </c>
      <c r="H26" s="8">
        <v>40</v>
      </c>
      <c r="I26" s="8">
        <v>2.9999999999999997E-4</v>
      </c>
      <c r="J26" s="8">
        <v>0.30312</v>
      </c>
      <c r="K26" s="8">
        <v>0.25469999999999998</v>
      </c>
      <c r="L26" s="8">
        <v>0.13333</v>
      </c>
      <c r="M26" s="8">
        <v>1.255E-2</v>
      </c>
      <c r="N26" s="8">
        <v>0.66666999999999998</v>
      </c>
      <c r="O26" s="8">
        <v>0.22738</v>
      </c>
      <c r="P26" s="8">
        <v>11.65297</v>
      </c>
      <c r="Q26" s="8">
        <v>11.85464</v>
      </c>
      <c r="R26" s="8">
        <v>0.1</v>
      </c>
      <c r="S26" s="8">
        <v>1</v>
      </c>
      <c r="T26" s="8">
        <v>0.31480999999999998</v>
      </c>
      <c r="U26" s="8">
        <v>0.55000000000000004</v>
      </c>
      <c r="V26" s="8">
        <v>0.75</v>
      </c>
      <c r="W26" s="8" t="str">
        <f>" "&amp;R26</f>
        <v xml:space="preserve"> 0.1</v>
      </c>
      <c r="X26" s="8">
        <f t="shared" si="0"/>
        <v>0.31480999999999998</v>
      </c>
    </row>
    <row r="27" spans="2:24" x14ac:dyDescent="0.3">
      <c r="B27" s="7">
        <v>52</v>
      </c>
      <c r="C27" s="8" t="s">
        <v>72</v>
      </c>
      <c r="D27" s="8">
        <v>2</v>
      </c>
      <c r="E27" s="8">
        <v>2.90625</v>
      </c>
      <c r="F27" s="8">
        <v>10000</v>
      </c>
      <c r="G27" s="8">
        <v>200</v>
      </c>
      <c r="H27" s="8">
        <v>40</v>
      </c>
      <c r="I27" s="8">
        <v>-3.0200000000000001E-3</v>
      </c>
      <c r="J27" s="8">
        <v>0.29870999999999998</v>
      </c>
      <c r="K27" s="8">
        <v>0.25590000000000002</v>
      </c>
      <c r="L27" s="8">
        <v>0.13333</v>
      </c>
      <c r="M27" s="8">
        <v>1.18E-2</v>
      </c>
      <c r="N27" s="8">
        <v>0.66666999999999998</v>
      </c>
      <c r="O27" s="8">
        <v>0.22178</v>
      </c>
      <c r="P27" s="8">
        <v>12.297840000000001</v>
      </c>
      <c r="Q27" s="8">
        <v>12.5221</v>
      </c>
      <c r="R27" s="8">
        <v>0.1</v>
      </c>
      <c r="S27" s="8">
        <v>1</v>
      </c>
      <c r="T27" s="8">
        <v>0.625</v>
      </c>
      <c r="U27" s="8">
        <v>0.91666999999999998</v>
      </c>
      <c r="V27" s="8">
        <v>1</v>
      </c>
      <c r="W27" s="8" t="str">
        <f>" "&amp;R27</f>
        <v xml:space="preserve"> 0.1</v>
      </c>
      <c r="X27" s="8">
        <f t="shared" si="0"/>
        <v>0.625</v>
      </c>
    </row>
    <row r="28" spans="2:24" x14ac:dyDescent="0.3">
      <c r="B28" s="7">
        <v>55</v>
      </c>
      <c r="C28" s="8" t="s">
        <v>72</v>
      </c>
      <c r="D28" s="8">
        <v>2</v>
      </c>
      <c r="E28" s="8">
        <v>3.0156200000000002</v>
      </c>
      <c r="F28" s="8">
        <v>10000</v>
      </c>
      <c r="G28" s="8">
        <v>200</v>
      </c>
      <c r="H28" s="8">
        <v>40</v>
      </c>
      <c r="I28" s="8">
        <v>2.9999999999999997E-4</v>
      </c>
      <c r="J28" s="8">
        <v>0.30312</v>
      </c>
      <c r="K28" s="8">
        <v>0.25469999999999998</v>
      </c>
      <c r="L28" s="8">
        <v>0.13333</v>
      </c>
      <c r="M28" s="8">
        <v>1.255E-2</v>
      </c>
      <c r="N28" s="8">
        <v>0.66666999999999998</v>
      </c>
      <c r="O28" s="8">
        <v>0.22738</v>
      </c>
      <c r="P28" s="8">
        <v>11.65297</v>
      </c>
      <c r="Q28" s="8">
        <v>11.85464</v>
      </c>
      <c r="R28" s="8">
        <v>1</v>
      </c>
      <c r="S28" s="8">
        <v>2</v>
      </c>
      <c r="T28" s="8">
        <v>0.31480999999999998</v>
      </c>
      <c r="U28" s="8">
        <v>0.55000000000000004</v>
      </c>
      <c r="V28" s="8"/>
      <c r="W28" s="8" t="str">
        <f>" "&amp;R28</f>
        <v xml:space="preserve"> 1</v>
      </c>
      <c r="X28" s="8">
        <f t="shared" si="0"/>
        <v>0.55000000000000004</v>
      </c>
    </row>
    <row r="29" spans="2:24" x14ac:dyDescent="0.3">
      <c r="B29" s="7">
        <v>56</v>
      </c>
      <c r="C29" s="8" t="s">
        <v>72</v>
      </c>
      <c r="D29" s="8">
        <v>2</v>
      </c>
      <c r="E29" s="8">
        <v>2.90625</v>
      </c>
      <c r="F29" s="8">
        <v>10000</v>
      </c>
      <c r="G29" s="8">
        <v>200</v>
      </c>
      <c r="H29" s="8">
        <v>40</v>
      </c>
      <c r="I29" s="8">
        <v>-3.0200000000000001E-3</v>
      </c>
      <c r="J29" s="8">
        <v>0.29870999999999998</v>
      </c>
      <c r="K29" s="8">
        <v>0.25590000000000002</v>
      </c>
      <c r="L29" s="8">
        <v>0.13333</v>
      </c>
      <c r="M29" s="8">
        <v>1.18E-2</v>
      </c>
      <c r="N29" s="8">
        <v>0.66666999999999998</v>
      </c>
      <c r="O29" s="8">
        <v>0.22178</v>
      </c>
      <c r="P29" s="8">
        <v>12.297840000000001</v>
      </c>
      <c r="Q29" s="8">
        <v>12.5221</v>
      </c>
      <c r="R29" s="8">
        <v>1</v>
      </c>
      <c r="S29" s="8">
        <v>2</v>
      </c>
      <c r="T29" s="8">
        <v>0.625</v>
      </c>
      <c r="U29" s="8">
        <v>0.91666999999999998</v>
      </c>
      <c r="V29" s="8"/>
      <c r="W29" s="8" t="str">
        <f>" "&amp;R29</f>
        <v xml:space="preserve"> 1</v>
      </c>
      <c r="X29" s="8">
        <f t="shared" si="0"/>
        <v>0.91666999999999998</v>
      </c>
    </row>
    <row r="30" spans="2:24" x14ac:dyDescent="0.3">
      <c r="B30" s="7">
        <v>59</v>
      </c>
      <c r="C30" s="8" t="s">
        <v>72</v>
      </c>
      <c r="D30" s="8">
        <v>2</v>
      </c>
      <c r="E30" s="8">
        <v>3.0156200000000002</v>
      </c>
      <c r="F30" s="8">
        <v>10000</v>
      </c>
      <c r="G30" s="8">
        <v>200</v>
      </c>
      <c r="H30" s="8">
        <v>40</v>
      </c>
      <c r="I30" s="8">
        <v>2.9999999999999997E-4</v>
      </c>
      <c r="J30" s="8">
        <v>0.30312</v>
      </c>
      <c r="K30" s="8">
        <v>0.25469999999999998</v>
      </c>
      <c r="L30" s="8">
        <v>0.13333</v>
      </c>
      <c r="M30" s="8">
        <v>1.255E-2</v>
      </c>
      <c r="N30" s="8">
        <v>0.66666999999999998</v>
      </c>
      <c r="O30" s="8">
        <v>0.22738</v>
      </c>
      <c r="P30" s="8">
        <v>11.65297</v>
      </c>
      <c r="Q30" s="8">
        <v>11.85464</v>
      </c>
      <c r="R30" s="8">
        <v>0.3</v>
      </c>
      <c r="S30" s="8">
        <v>2</v>
      </c>
      <c r="T30" s="8">
        <v>0.31480999999999998</v>
      </c>
      <c r="U30" s="8">
        <v>0.55000000000000004</v>
      </c>
      <c r="V30" s="8"/>
      <c r="W30" s="8" t="str">
        <f>" "&amp;R30</f>
        <v xml:space="preserve"> 0.3</v>
      </c>
      <c r="X30" s="8">
        <f t="shared" si="0"/>
        <v>0.55000000000000004</v>
      </c>
    </row>
    <row r="31" spans="2:24" x14ac:dyDescent="0.3">
      <c r="B31" s="7">
        <v>60</v>
      </c>
      <c r="C31" s="8" t="s">
        <v>72</v>
      </c>
      <c r="D31" s="8">
        <v>2</v>
      </c>
      <c r="E31" s="8">
        <v>2.90625</v>
      </c>
      <c r="F31" s="8">
        <v>10000</v>
      </c>
      <c r="G31" s="8">
        <v>200</v>
      </c>
      <c r="H31" s="8">
        <v>40</v>
      </c>
      <c r="I31" s="8">
        <v>-3.0200000000000001E-3</v>
      </c>
      <c r="J31" s="8">
        <v>0.29870999999999998</v>
      </c>
      <c r="K31" s="8">
        <v>0.25590000000000002</v>
      </c>
      <c r="L31" s="8">
        <v>0.13333</v>
      </c>
      <c r="M31" s="8">
        <v>1.18E-2</v>
      </c>
      <c r="N31" s="8">
        <v>0.66666999999999998</v>
      </c>
      <c r="O31" s="8">
        <v>0.22178</v>
      </c>
      <c r="P31" s="8">
        <v>12.297840000000001</v>
      </c>
      <c r="Q31" s="8">
        <v>12.5221</v>
      </c>
      <c r="R31" s="8">
        <v>0.3</v>
      </c>
      <c r="S31" s="8">
        <v>2</v>
      </c>
      <c r="T31" s="8">
        <v>0.625</v>
      </c>
      <c r="U31" s="8">
        <v>0.91666999999999998</v>
      </c>
      <c r="V31" s="8"/>
      <c r="W31" s="8" t="str">
        <f>" "&amp;R31</f>
        <v xml:space="preserve"> 0.3</v>
      </c>
      <c r="X31" s="8">
        <f t="shared" si="0"/>
        <v>0.91666999999999998</v>
      </c>
    </row>
    <row r="32" spans="2:24" x14ac:dyDescent="0.3">
      <c r="B32" s="7">
        <v>63</v>
      </c>
      <c r="C32" s="8" t="s">
        <v>72</v>
      </c>
      <c r="D32" s="8">
        <v>2</v>
      </c>
      <c r="E32" s="8">
        <v>3.0156200000000002</v>
      </c>
      <c r="F32" s="8">
        <v>10000</v>
      </c>
      <c r="G32" s="8">
        <v>200</v>
      </c>
      <c r="H32" s="8">
        <v>40</v>
      </c>
      <c r="I32" s="8">
        <v>2.9999999999999997E-4</v>
      </c>
      <c r="J32" s="8">
        <v>0.30312</v>
      </c>
      <c r="K32" s="8">
        <v>0.25469999999999998</v>
      </c>
      <c r="L32" s="8">
        <v>0.13333</v>
      </c>
      <c r="M32" s="8">
        <v>1.255E-2</v>
      </c>
      <c r="N32" s="8">
        <v>0.66666999999999998</v>
      </c>
      <c r="O32" s="8">
        <v>0.22738</v>
      </c>
      <c r="P32" s="8">
        <v>11.65297</v>
      </c>
      <c r="Q32" s="8">
        <v>11.85464</v>
      </c>
      <c r="R32" s="8">
        <v>0.2</v>
      </c>
      <c r="S32" s="8">
        <v>2</v>
      </c>
      <c r="T32" s="8">
        <v>0.31480999999999998</v>
      </c>
      <c r="U32" s="8">
        <v>0.55000000000000004</v>
      </c>
      <c r="V32" s="8"/>
      <c r="W32" s="8" t="str">
        <f>" "&amp;R32</f>
        <v xml:space="preserve"> 0.2</v>
      </c>
      <c r="X32" s="8">
        <f t="shared" si="0"/>
        <v>0.55000000000000004</v>
      </c>
    </row>
    <row r="33" spans="2:24" x14ac:dyDescent="0.3">
      <c r="B33" s="7">
        <v>64</v>
      </c>
      <c r="C33" s="8" t="s">
        <v>72</v>
      </c>
      <c r="D33" s="8">
        <v>2</v>
      </c>
      <c r="E33" s="8">
        <v>2.90625</v>
      </c>
      <c r="F33" s="8">
        <v>10000</v>
      </c>
      <c r="G33" s="8">
        <v>200</v>
      </c>
      <c r="H33" s="8">
        <v>40</v>
      </c>
      <c r="I33" s="8">
        <v>-3.0200000000000001E-3</v>
      </c>
      <c r="J33" s="8">
        <v>0.29870999999999998</v>
      </c>
      <c r="K33" s="8">
        <v>0.25590000000000002</v>
      </c>
      <c r="L33" s="8">
        <v>0.13333</v>
      </c>
      <c r="M33" s="8">
        <v>1.18E-2</v>
      </c>
      <c r="N33" s="8">
        <v>0.66666999999999998</v>
      </c>
      <c r="O33" s="8">
        <v>0.22178</v>
      </c>
      <c r="P33" s="8">
        <v>12.297840000000001</v>
      </c>
      <c r="Q33" s="8">
        <v>12.5221</v>
      </c>
      <c r="R33" s="8">
        <v>0.2</v>
      </c>
      <c r="S33" s="8">
        <v>2</v>
      </c>
      <c r="T33" s="8">
        <v>0.625</v>
      </c>
      <c r="U33" s="8">
        <v>0.91666999999999998</v>
      </c>
      <c r="V33" s="8"/>
      <c r="W33" s="8" t="str">
        <f>" "&amp;R33</f>
        <v xml:space="preserve"> 0.2</v>
      </c>
      <c r="X33" s="8">
        <f t="shared" si="0"/>
        <v>0.91666999999999998</v>
      </c>
    </row>
    <row r="34" spans="2:24" x14ac:dyDescent="0.3">
      <c r="B34" s="7">
        <v>67</v>
      </c>
      <c r="C34" s="8" t="s">
        <v>72</v>
      </c>
      <c r="D34" s="8">
        <v>2</v>
      </c>
      <c r="E34" s="8">
        <v>3.0156200000000002</v>
      </c>
      <c r="F34" s="8">
        <v>10000</v>
      </c>
      <c r="G34" s="8">
        <v>200</v>
      </c>
      <c r="H34" s="8">
        <v>40</v>
      </c>
      <c r="I34" s="8">
        <v>2.9999999999999997E-4</v>
      </c>
      <c r="J34" s="8">
        <v>0.30312</v>
      </c>
      <c r="K34" s="8">
        <v>0.25469999999999998</v>
      </c>
      <c r="L34" s="8">
        <v>0.13333</v>
      </c>
      <c r="M34" s="8">
        <v>1.255E-2</v>
      </c>
      <c r="N34" s="8">
        <v>0.66666999999999998</v>
      </c>
      <c r="O34" s="8">
        <v>0.22738</v>
      </c>
      <c r="P34" s="8">
        <v>11.65297</v>
      </c>
      <c r="Q34" s="8">
        <v>11.85464</v>
      </c>
      <c r="R34" s="8">
        <v>0.1</v>
      </c>
      <c r="S34" s="8">
        <v>2</v>
      </c>
      <c r="T34" s="8">
        <v>0.31480999999999998</v>
      </c>
      <c r="U34" s="8">
        <v>0.55000000000000004</v>
      </c>
      <c r="V34" s="8">
        <v>0.75</v>
      </c>
      <c r="W34" s="8" t="str">
        <f>" "&amp;R34</f>
        <v xml:space="preserve"> 0.1</v>
      </c>
      <c r="X34" s="8">
        <f t="shared" si="0"/>
        <v>0.55000000000000004</v>
      </c>
    </row>
    <row r="35" spans="2:24" x14ac:dyDescent="0.3">
      <c r="B35" s="7">
        <v>68</v>
      </c>
      <c r="C35" s="8" t="s">
        <v>72</v>
      </c>
      <c r="D35" s="8">
        <v>2</v>
      </c>
      <c r="E35" s="8">
        <v>2.90625</v>
      </c>
      <c r="F35" s="8">
        <v>10000</v>
      </c>
      <c r="G35" s="8">
        <v>200</v>
      </c>
      <c r="H35" s="8">
        <v>40</v>
      </c>
      <c r="I35" s="8">
        <v>-3.0200000000000001E-3</v>
      </c>
      <c r="J35" s="8">
        <v>0.29870999999999998</v>
      </c>
      <c r="K35" s="8">
        <v>0.25590000000000002</v>
      </c>
      <c r="L35" s="8">
        <v>0.13333</v>
      </c>
      <c r="M35" s="8">
        <v>1.18E-2</v>
      </c>
      <c r="N35" s="8">
        <v>0.66666999999999998</v>
      </c>
      <c r="O35" s="8">
        <v>0.22178</v>
      </c>
      <c r="P35" s="8">
        <v>12.297840000000001</v>
      </c>
      <c r="Q35" s="8">
        <v>12.5221</v>
      </c>
      <c r="R35" s="8">
        <v>0.1</v>
      </c>
      <c r="S35" s="8">
        <v>2</v>
      </c>
      <c r="T35" s="8">
        <v>0.625</v>
      </c>
      <c r="U35" s="8">
        <v>0.91666999999999998</v>
      </c>
      <c r="V35" s="8">
        <v>1</v>
      </c>
      <c r="W35" s="8" t="str">
        <f>" "&amp;R35</f>
        <v xml:space="preserve"> 0.1</v>
      </c>
      <c r="X35" s="8">
        <f t="shared" si="0"/>
        <v>0.91666999999999998</v>
      </c>
    </row>
    <row r="36" spans="2:24" x14ac:dyDescent="0.3">
      <c r="B36" s="7">
        <v>71</v>
      </c>
      <c r="C36" s="8" t="s">
        <v>72</v>
      </c>
      <c r="D36" s="8">
        <v>2</v>
      </c>
      <c r="E36" s="8">
        <v>3.0156200000000002</v>
      </c>
      <c r="F36" s="8">
        <v>10000</v>
      </c>
      <c r="G36" s="8">
        <v>200</v>
      </c>
      <c r="H36" s="8">
        <v>40</v>
      </c>
      <c r="I36" s="8">
        <v>2.9999999999999997E-4</v>
      </c>
      <c r="J36" s="8">
        <v>0.30312</v>
      </c>
      <c r="K36" s="8">
        <v>0.25469999999999998</v>
      </c>
      <c r="L36" s="8">
        <v>0.13333</v>
      </c>
      <c r="M36" s="8">
        <v>1.255E-2</v>
      </c>
      <c r="N36" s="8">
        <v>0.66666999999999998</v>
      </c>
      <c r="O36" s="8">
        <v>0.22738</v>
      </c>
      <c r="P36" s="8">
        <v>11.65297</v>
      </c>
      <c r="Q36" s="8">
        <v>11.85464</v>
      </c>
      <c r="R36" s="8">
        <v>1</v>
      </c>
      <c r="S36" s="8">
        <v>3</v>
      </c>
      <c r="T36" s="8">
        <v>0.31480999999999998</v>
      </c>
      <c r="U36" s="8">
        <v>0.55000000000000004</v>
      </c>
      <c r="V36" s="8"/>
      <c r="W36" s="8" t="str">
        <f>" "&amp;R36</f>
        <v xml:space="preserve"> 1</v>
      </c>
      <c r="X36" s="8">
        <f t="shared" si="0"/>
        <v>0</v>
      </c>
    </row>
    <row r="37" spans="2:24" x14ac:dyDescent="0.3">
      <c r="B37" s="7">
        <v>72</v>
      </c>
      <c r="C37" s="8" t="s">
        <v>72</v>
      </c>
      <c r="D37" s="8">
        <v>2</v>
      </c>
      <c r="E37" s="8">
        <v>2.90625</v>
      </c>
      <c r="F37" s="8">
        <v>10000</v>
      </c>
      <c r="G37" s="8">
        <v>200</v>
      </c>
      <c r="H37" s="8">
        <v>40</v>
      </c>
      <c r="I37" s="8">
        <v>-3.0200000000000001E-3</v>
      </c>
      <c r="J37" s="8">
        <v>0.29870999999999998</v>
      </c>
      <c r="K37" s="8">
        <v>0.25590000000000002</v>
      </c>
      <c r="L37" s="8">
        <v>0.13333</v>
      </c>
      <c r="M37" s="8">
        <v>1.18E-2</v>
      </c>
      <c r="N37" s="8">
        <v>0.66666999999999998</v>
      </c>
      <c r="O37" s="8">
        <v>0.22178</v>
      </c>
      <c r="P37" s="8">
        <v>12.297840000000001</v>
      </c>
      <c r="Q37" s="8">
        <v>12.5221</v>
      </c>
      <c r="R37" s="8">
        <v>1</v>
      </c>
      <c r="S37" s="8">
        <v>3</v>
      </c>
      <c r="T37" s="8">
        <v>0.625</v>
      </c>
      <c r="U37" s="8">
        <v>0.91666999999999998</v>
      </c>
      <c r="V37" s="8"/>
      <c r="W37" s="8" t="str">
        <f>" "&amp;R37</f>
        <v xml:space="preserve"> 1</v>
      </c>
      <c r="X37" s="8">
        <f t="shared" si="0"/>
        <v>0</v>
      </c>
    </row>
    <row r="38" spans="2:24" x14ac:dyDescent="0.3">
      <c r="B38" s="7">
        <v>75</v>
      </c>
      <c r="C38" s="8" t="s">
        <v>72</v>
      </c>
      <c r="D38" s="8">
        <v>2</v>
      </c>
      <c r="E38" s="8">
        <v>3.0156200000000002</v>
      </c>
      <c r="F38" s="8">
        <v>10000</v>
      </c>
      <c r="G38" s="8">
        <v>200</v>
      </c>
      <c r="H38" s="8">
        <v>40</v>
      </c>
      <c r="I38" s="8">
        <v>2.9999999999999997E-4</v>
      </c>
      <c r="J38" s="8">
        <v>0.30312</v>
      </c>
      <c r="K38" s="8">
        <v>0.25469999999999998</v>
      </c>
      <c r="L38" s="8">
        <v>0.13333</v>
      </c>
      <c r="M38" s="8">
        <v>1.255E-2</v>
      </c>
      <c r="N38" s="8">
        <v>0.66666999999999998</v>
      </c>
      <c r="O38" s="8">
        <v>0.22738</v>
      </c>
      <c r="P38" s="8">
        <v>11.65297</v>
      </c>
      <c r="Q38" s="8">
        <v>11.85464</v>
      </c>
      <c r="R38" s="8">
        <v>0.3</v>
      </c>
      <c r="S38" s="8">
        <v>3</v>
      </c>
      <c r="T38" s="8">
        <v>0.31480999999999998</v>
      </c>
      <c r="U38" s="8">
        <v>0.55000000000000004</v>
      </c>
      <c r="V38" s="8"/>
      <c r="W38" s="8" t="str">
        <f>" "&amp;R38</f>
        <v xml:space="preserve"> 0.3</v>
      </c>
      <c r="X38" s="8">
        <f t="shared" si="0"/>
        <v>0</v>
      </c>
    </row>
    <row r="39" spans="2:24" x14ac:dyDescent="0.3">
      <c r="B39" s="7">
        <v>76</v>
      </c>
      <c r="C39" s="8" t="s">
        <v>72</v>
      </c>
      <c r="D39" s="8">
        <v>2</v>
      </c>
      <c r="E39" s="8">
        <v>2.90625</v>
      </c>
      <c r="F39" s="8">
        <v>10000</v>
      </c>
      <c r="G39" s="8">
        <v>200</v>
      </c>
      <c r="H39" s="8">
        <v>40</v>
      </c>
      <c r="I39" s="8">
        <v>-3.0200000000000001E-3</v>
      </c>
      <c r="J39" s="8">
        <v>0.29870999999999998</v>
      </c>
      <c r="K39" s="8">
        <v>0.25590000000000002</v>
      </c>
      <c r="L39" s="8">
        <v>0.13333</v>
      </c>
      <c r="M39" s="8">
        <v>1.18E-2</v>
      </c>
      <c r="N39" s="8">
        <v>0.66666999999999998</v>
      </c>
      <c r="O39" s="8">
        <v>0.22178</v>
      </c>
      <c r="P39" s="8">
        <v>12.297840000000001</v>
      </c>
      <c r="Q39" s="8">
        <v>12.5221</v>
      </c>
      <c r="R39" s="8">
        <v>0.3</v>
      </c>
      <c r="S39" s="8">
        <v>3</v>
      </c>
      <c r="T39" s="8">
        <v>0.625</v>
      </c>
      <c r="U39" s="8">
        <v>0.91666999999999998</v>
      </c>
      <c r="V39" s="8"/>
      <c r="W39" s="8" t="str">
        <f>" "&amp;R39</f>
        <v xml:space="preserve"> 0.3</v>
      </c>
      <c r="X39" s="8">
        <f t="shared" si="0"/>
        <v>0</v>
      </c>
    </row>
    <row r="40" spans="2:24" x14ac:dyDescent="0.3">
      <c r="B40" s="7">
        <v>79</v>
      </c>
      <c r="C40" s="8" t="s">
        <v>72</v>
      </c>
      <c r="D40" s="8">
        <v>2</v>
      </c>
      <c r="E40" s="8">
        <v>3.0156200000000002</v>
      </c>
      <c r="F40" s="8">
        <v>10000</v>
      </c>
      <c r="G40" s="8">
        <v>200</v>
      </c>
      <c r="H40" s="8">
        <v>40</v>
      </c>
      <c r="I40" s="8">
        <v>2.9999999999999997E-4</v>
      </c>
      <c r="J40" s="8">
        <v>0.30312</v>
      </c>
      <c r="K40" s="8">
        <v>0.25469999999999998</v>
      </c>
      <c r="L40" s="8">
        <v>0.13333</v>
      </c>
      <c r="M40" s="8">
        <v>1.255E-2</v>
      </c>
      <c r="N40" s="8">
        <v>0.66666999999999998</v>
      </c>
      <c r="O40" s="8">
        <v>0.22738</v>
      </c>
      <c r="P40" s="8">
        <v>11.65297</v>
      </c>
      <c r="Q40" s="8">
        <v>11.85464</v>
      </c>
      <c r="R40" s="8">
        <v>0.2</v>
      </c>
      <c r="S40" s="8">
        <v>3</v>
      </c>
      <c r="T40" s="8">
        <v>0.31480999999999998</v>
      </c>
      <c r="U40" s="8">
        <v>0.55000000000000004</v>
      </c>
      <c r="V40" s="8"/>
      <c r="W40" s="8" t="str">
        <f>" "&amp;R40</f>
        <v xml:space="preserve"> 0.2</v>
      </c>
      <c r="X40" s="8">
        <f t="shared" si="0"/>
        <v>0</v>
      </c>
    </row>
    <row r="41" spans="2:24" x14ac:dyDescent="0.3">
      <c r="B41" s="7">
        <v>80</v>
      </c>
      <c r="C41" s="8" t="s">
        <v>72</v>
      </c>
      <c r="D41" s="8">
        <v>2</v>
      </c>
      <c r="E41" s="8">
        <v>2.90625</v>
      </c>
      <c r="F41" s="8">
        <v>10000</v>
      </c>
      <c r="G41" s="8">
        <v>200</v>
      </c>
      <c r="H41" s="8">
        <v>40</v>
      </c>
      <c r="I41" s="8">
        <v>-3.0200000000000001E-3</v>
      </c>
      <c r="J41" s="8">
        <v>0.29870999999999998</v>
      </c>
      <c r="K41" s="8">
        <v>0.25590000000000002</v>
      </c>
      <c r="L41" s="8">
        <v>0.13333</v>
      </c>
      <c r="M41" s="8">
        <v>1.18E-2</v>
      </c>
      <c r="N41" s="8">
        <v>0.66666999999999998</v>
      </c>
      <c r="O41" s="8">
        <v>0.22178</v>
      </c>
      <c r="P41" s="8">
        <v>12.297840000000001</v>
      </c>
      <c r="Q41" s="8">
        <v>12.5221</v>
      </c>
      <c r="R41" s="8">
        <v>0.2</v>
      </c>
      <c r="S41" s="8">
        <v>3</v>
      </c>
      <c r="T41" s="8">
        <v>0.625</v>
      </c>
      <c r="U41" s="8">
        <v>0.91666999999999998</v>
      </c>
      <c r="V41" s="8"/>
      <c r="W41" s="8" t="str">
        <f>" "&amp;R41</f>
        <v xml:space="preserve"> 0.2</v>
      </c>
      <c r="X41" s="8">
        <f t="shared" si="0"/>
        <v>0</v>
      </c>
    </row>
    <row r="42" spans="2:24" x14ac:dyDescent="0.3">
      <c r="B42" s="7">
        <v>83</v>
      </c>
      <c r="C42" s="8" t="s">
        <v>72</v>
      </c>
      <c r="D42" s="8">
        <v>2</v>
      </c>
      <c r="E42" s="8">
        <v>3.0156200000000002</v>
      </c>
      <c r="F42" s="8">
        <v>10000</v>
      </c>
      <c r="G42" s="8">
        <v>200</v>
      </c>
      <c r="H42" s="8">
        <v>40</v>
      </c>
      <c r="I42" s="8">
        <v>2.9999999999999997E-4</v>
      </c>
      <c r="J42" s="8">
        <v>0.30312</v>
      </c>
      <c r="K42" s="8">
        <v>0.25469999999999998</v>
      </c>
      <c r="L42" s="8">
        <v>0.13333</v>
      </c>
      <c r="M42" s="8">
        <v>1.255E-2</v>
      </c>
      <c r="N42" s="8">
        <v>0.66666999999999998</v>
      </c>
      <c r="O42" s="8">
        <v>0.22738</v>
      </c>
      <c r="P42" s="8">
        <v>11.65297</v>
      </c>
      <c r="Q42" s="8">
        <v>11.85464</v>
      </c>
      <c r="R42" s="8">
        <v>0.1</v>
      </c>
      <c r="S42" s="8">
        <v>3</v>
      </c>
      <c r="T42" s="8">
        <v>0.31480999999999998</v>
      </c>
      <c r="U42" s="8">
        <v>0.55000000000000004</v>
      </c>
      <c r="V42" s="8">
        <v>0.75</v>
      </c>
      <c r="W42" s="8" t="str">
        <f>" "&amp;R42</f>
        <v xml:space="preserve"> 0.1</v>
      </c>
      <c r="X42" s="8">
        <f t="shared" si="0"/>
        <v>0.75</v>
      </c>
    </row>
    <row r="43" spans="2:24" x14ac:dyDescent="0.3">
      <c r="B43" s="7">
        <v>84</v>
      </c>
      <c r="C43" s="8" t="s">
        <v>72</v>
      </c>
      <c r="D43" s="8">
        <v>2</v>
      </c>
      <c r="E43" s="8">
        <v>2.90625</v>
      </c>
      <c r="F43" s="8">
        <v>10000</v>
      </c>
      <c r="G43" s="8">
        <v>200</v>
      </c>
      <c r="H43" s="8">
        <v>40</v>
      </c>
      <c r="I43" s="8">
        <v>-3.0200000000000001E-3</v>
      </c>
      <c r="J43" s="8">
        <v>0.29870999999999998</v>
      </c>
      <c r="K43" s="8">
        <v>0.25590000000000002</v>
      </c>
      <c r="L43" s="8">
        <v>0.13333</v>
      </c>
      <c r="M43" s="8">
        <v>1.18E-2</v>
      </c>
      <c r="N43" s="8">
        <v>0.66666999999999998</v>
      </c>
      <c r="O43" s="8">
        <v>0.22178</v>
      </c>
      <c r="P43" s="8">
        <v>12.297840000000001</v>
      </c>
      <c r="Q43" s="8">
        <v>12.5221</v>
      </c>
      <c r="R43" s="8">
        <v>0.1</v>
      </c>
      <c r="S43" s="8">
        <v>3</v>
      </c>
      <c r="T43" s="8">
        <v>0.625</v>
      </c>
      <c r="U43" s="8">
        <v>0.91666999999999998</v>
      </c>
      <c r="V43" s="8">
        <v>1</v>
      </c>
      <c r="W43" s="8" t="str">
        <f>" "&amp;R43</f>
        <v xml:space="preserve"> 0.1</v>
      </c>
      <c r="X43" s="8">
        <f t="shared" si="0"/>
        <v>1</v>
      </c>
    </row>
    <row r="44" spans="2:24" x14ac:dyDescent="0.3">
      <c r="B44" s="7">
        <v>97</v>
      </c>
      <c r="C44" s="8" t="s">
        <v>69</v>
      </c>
      <c r="D44" s="8">
        <v>2</v>
      </c>
      <c r="E44" s="8">
        <v>43.40625</v>
      </c>
      <c r="F44" s="8">
        <v>10000</v>
      </c>
      <c r="G44" s="8">
        <v>300</v>
      </c>
      <c r="H44" s="8">
        <v>40</v>
      </c>
      <c r="I44" s="8">
        <v>1.65E-3</v>
      </c>
      <c r="J44" s="8">
        <v>0.21901000000000001</v>
      </c>
      <c r="K44" s="8">
        <v>0.77</v>
      </c>
      <c r="L44" s="8">
        <v>0.13333</v>
      </c>
      <c r="M44" s="8">
        <v>3.5639999999999998E-2</v>
      </c>
      <c r="N44" s="8">
        <v>0.65</v>
      </c>
      <c r="O44" s="8">
        <v>0.40056999999999998</v>
      </c>
      <c r="P44" s="8">
        <v>22.91686</v>
      </c>
      <c r="Q44" s="8">
        <v>23.52122</v>
      </c>
      <c r="R44" s="8">
        <v>0.77</v>
      </c>
      <c r="S44" s="8">
        <v>1</v>
      </c>
      <c r="T44" s="8">
        <v>0.53344999999999998</v>
      </c>
      <c r="U44" s="8">
        <v>0.77027999999999996</v>
      </c>
      <c r="V44" s="8">
        <v>0.88192000000000004</v>
      </c>
      <c r="W44" s="8" t="str">
        <f>" "&amp;R44</f>
        <v xml:space="preserve"> 0.77</v>
      </c>
      <c r="X44" s="8">
        <f t="shared" si="0"/>
        <v>0.53344999999999998</v>
      </c>
    </row>
    <row r="45" spans="2:24" x14ac:dyDescent="0.3">
      <c r="B45" s="7">
        <v>98</v>
      </c>
      <c r="C45" s="8" t="s">
        <v>69</v>
      </c>
      <c r="D45" s="8">
        <v>2</v>
      </c>
      <c r="E45" s="8">
        <v>42.125</v>
      </c>
      <c r="F45" s="8">
        <v>10000</v>
      </c>
      <c r="G45" s="8">
        <v>300</v>
      </c>
      <c r="H45" s="8">
        <v>40</v>
      </c>
      <c r="I45" s="8">
        <v>-1.1000000000000001E-3</v>
      </c>
      <c r="J45" s="8">
        <v>0.22355</v>
      </c>
      <c r="K45" s="8">
        <v>0.52039999999999997</v>
      </c>
      <c r="L45" s="8">
        <v>0.13333</v>
      </c>
      <c r="M45" s="8">
        <v>3.0669999999999999E-2</v>
      </c>
      <c r="N45" s="8">
        <v>0.68332999999999999</v>
      </c>
      <c r="O45" s="8">
        <v>0.36331999999999998</v>
      </c>
      <c r="P45" s="8">
        <v>22.306280000000001</v>
      </c>
      <c r="Q45" s="8">
        <v>22.881229999999999</v>
      </c>
      <c r="R45" s="8">
        <v>0.77</v>
      </c>
      <c r="S45" s="8">
        <v>2</v>
      </c>
      <c r="T45" s="8">
        <v>0.48968</v>
      </c>
      <c r="U45" s="8">
        <v>0.73711000000000004</v>
      </c>
      <c r="V45" s="8">
        <v>0.86302000000000001</v>
      </c>
      <c r="W45" s="8" t="str">
        <f>" "&amp;R45</f>
        <v xml:space="preserve"> 0.77</v>
      </c>
      <c r="X45" s="8">
        <f t="shared" si="0"/>
        <v>0.73711000000000004</v>
      </c>
    </row>
    <row r="46" spans="2:24" x14ac:dyDescent="0.3">
      <c r="B46" s="7">
        <v>99</v>
      </c>
      <c r="C46" s="8" t="s">
        <v>69</v>
      </c>
      <c r="D46" s="8">
        <v>2</v>
      </c>
      <c r="E46" s="8">
        <v>41.8125</v>
      </c>
      <c r="F46" s="8">
        <v>10000</v>
      </c>
      <c r="G46" s="8">
        <v>300</v>
      </c>
      <c r="H46" s="8">
        <v>40</v>
      </c>
      <c r="I46" s="8">
        <v>1.2800000000000001E-3</v>
      </c>
      <c r="J46" s="8">
        <v>0.23266999999999999</v>
      </c>
      <c r="K46" s="8">
        <v>0.38729999999999998</v>
      </c>
      <c r="L46" s="8">
        <v>0.13333</v>
      </c>
      <c r="M46" s="8">
        <v>2.3019999999999999E-2</v>
      </c>
      <c r="N46" s="8">
        <v>0.75666999999999995</v>
      </c>
      <c r="O46" s="8">
        <v>0.30595</v>
      </c>
      <c r="P46" s="8">
        <v>21.051069999999999</v>
      </c>
      <c r="Q46" s="8">
        <v>21.60858</v>
      </c>
      <c r="R46" s="8">
        <v>0.77</v>
      </c>
      <c r="S46" s="8">
        <v>3</v>
      </c>
      <c r="T46" s="8">
        <v>0.38652999999999998</v>
      </c>
      <c r="U46" s="8">
        <v>0.62378</v>
      </c>
      <c r="V46" s="8">
        <v>0.76934999999999998</v>
      </c>
      <c r="W46" s="8" t="str">
        <f>" "&amp;R46</f>
        <v xml:space="preserve"> 0.77</v>
      </c>
      <c r="X46" s="8">
        <f t="shared" si="0"/>
        <v>0.76934999999999998</v>
      </c>
    </row>
    <row r="47" spans="2:24" x14ac:dyDescent="0.3">
      <c r="B47" s="7">
        <v>100</v>
      </c>
      <c r="C47" s="8" t="s">
        <v>69</v>
      </c>
      <c r="D47" s="8">
        <v>2</v>
      </c>
      <c r="E47" s="8">
        <v>41.9375</v>
      </c>
      <c r="F47" s="8">
        <v>10000</v>
      </c>
      <c r="G47" s="8">
        <v>300</v>
      </c>
      <c r="H47" s="8">
        <v>40</v>
      </c>
      <c r="I47" s="8">
        <v>-4.7099999999999998E-3</v>
      </c>
      <c r="J47" s="8">
        <v>0.23860000000000001</v>
      </c>
      <c r="K47" s="8">
        <v>0.3</v>
      </c>
      <c r="L47" s="8">
        <v>0.13333</v>
      </c>
      <c r="M47" s="8">
        <v>1.5980000000000001E-2</v>
      </c>
      <c r="N47" s="8">
        <v>0.82</v>
      </c>
      <c r="O47" s="8">
        <v>0.25308999999999998</v>
      </c>
      <c r="P47" s="8">
        <v>19.609369999999998</v>
      </c>
      <c r="Q47" s="8">
        <v>20.059640000000002</v>
      </c>
      <c r="R47" s="8">
        <v>0.3</v>
      </c>
      <c r="S47" s="8">
        <v>1</v>
      </c>
      <c r="T47" s="8">
        <v>0.3</v>
      </c>
      <c r="U47" s="8">
        <v>0.52166999999999997</v>
      </c>
      <c r="V47" s="8">
        <v>0.69520999999999999</v>
      </c>
      <c r="W47" s="8" t="str">
        <f>" "&amp;R47</f>
        <v xml:space="preserve"> 0.3</v>
      </c>
      <c r="X47" s="8">
        <f t="shared" si="0"/>
        <v>0.3</v>
      </c>
    </row>
    <row r="48" spans="2:24" x14ac:dyDescent="0.3">
      <c r="B48" s="7">
        <v>101</v>
      </c>
      <c r="C48" s="8" t="s">
        <v>69</v>
      </c>
      <c r="D48" s="8">
        <v>2</v>
      </c>
      <c r="E48" s="8">
        <v>40.828119999999998</v>
      </c>
      <c r="F48" s="8">
        <v>10000</v>
      </c>
      <c r="G48" s="8">
        <v>300</v>
      </c>
      <c r="H48" s="8">
        <v>40</v>
      </c>
      <c r="I48" s="8">
        <v>-8.8000000000000003E-4</v>
      </c>
      <c r="J48" s="8">
        <v>0.30126999999999998</v>
      </c>
      <c r="K48" s="8">
        <v>0.16339999999999999</v>
      </c>
      <c r="L48" s="8">
        <v>0.13333</v>
      </c>
      <c r="M48" s="8">
        <v>2.7100000000000002E-3</v>
      </c>
      <c r="N48" s="8">
        <v>0.99666999999999994</v>
      </c>
      <c r="O48" s="8">
        <v>0.15357999999999999</v>
      </c>
      <c r="P48" s="8">
        <v>14.99136</v>
      </c>
      <c r="Q48" s="8">
        <v>15.31025</v>
      </c>
      <c r="R48" s="8">
        <v>0.3</v>
      </c>
      <c r="S48" s="8">
        <v>2</v>
      </c>
      <c r="T48" s="8">
        <v>0.16333</v>
      </c>
      <c r="U48" s="8">
        <v>0.3</v>
      </c>
      <c r="V48" s="8">
        <v>0.42857000000000001</v>
      </c>
      <c r="W48" s="8" t="str">
        <f>" "&amp;R48</f>
        <v xml:space="preserve"> 0.3</v>
      </c>
      <c r="X48" s="8">
        <f t="shared" si="0"/>
        <v>0.3</v>
      </c>
    </row>
    <row r="49" spans="2:24" x14ac:dyDescent="0.3">
      <c r="B49" s="7">
        <v>102</v>
      </c>
      <c r="C49" s="8" t="s">
        <v>69</v>
      </c>
      <c r="D49" s="8">
        <v>2</v>
      </c>
      <c r="E49" s="8"/>
      <c r="F49" s="8"/>
      <c r="G49" s="8">
        <v>300</v>
      </c>
      <c r="H49" s="8">
        <v>40</v>
      </c>
      <c r="I49" s="8"/>
      <c r="J49" s="8"/>
      <c r="K49" s="8"/>
      <c r="L49" s="8"/>
      <c r="M49" s="8"/>
      <c r="N49" s="8"/>
      <c r="O49" s="8"/>
      <c r="P49" s="8"/>
      <c r="Q49" s="8"/>
      <c r="R49" s="8">
        <v>0.3</v>
      </c>
      <c r="S49" s="8">
        <v>3</v>
      </c>
      <c r="T49" s="8"/>
      <c r="U49" s="8"/>
      <c r="V49" s="8"/>
      <c r="W49" s="8" t="str">
        <f>" "&amp;R49</f>
        <v xml:space="preserve"> 0.3</v>
      </c>
      <c r="X49" s="8">
        <f t="shared" si="0"/>
        <v>0</v>
      </c>
    </row>
    <row r="50" spans="2:24" x14ac:dyDescent="0.3">
      <c r="B50" s="7">
        <v>103</v>
      </c>
      <c r="C50" s="8" t="s">
        <v>69</v>
      </c>
      <c r="D50" s="8">
        <v>2</v>
      </c>
      <c r="E50" s="8">
        <v>43.09375</v>
      </c>
      <c r="F50" s="8">
        <v>10000</v>
      </c>
      <c r="G50" s="8">
        <v>300</v>
      </c>
      <c r="H50" s="8">
        <v>40</v>
      </c>
      <c r="I50" s="8">
        <v>-4.5500000000000002E-3</v>
      </c>
      <c r="J50" s="8">
        <v>0.27244000000000002</v>
      </c>
      <c r="K50" s="8">
        <v>0.2</v>
      </c>
      <c r="L50" s="8">
        <v>0.13333</v>
      </c>
      <c r="M50" s="8">
        <v>6.5399999999999998E-3</v>
      </c>
      <c r="N50" s="8">
        <v>0.94333</v>
      </c>
      <c r="O50" s="8">
        <v>0.18232000000000001</v>
      </c>
      <c r="P50" s="8">
        <v>16.7286</v>
      </c>
      <c r="Q50" s="8">
        <v>17.124359999999999</v>
      </c>
      <c r="R50" s="8">
        <v>0.2</v>
      </c>
      <c r="S50" s="8">
        <v>1</v>
      </c>
      <c r="T50" s="8">
        <v>0.2</v>
      </c>
      <c r="U50" s="8">
        <v>0.37778</v>
      </c>
      <c r="V50" s="8">
        <v>0.53332999999999997</v>
      </c>
      <c r="W50" s="8" t="str">
        <f>" "&amp;R50</f>
        <v xml:space="preserve"> 0.2</v>
      </c>
      <c r="X50" s="8">
        <f t="shared" si="0"/>
        <v>0.2</v>
      </c>
    </row>
    <row r="51" spans="2:24" x14ac:dyDescent="0.3">
      <c r="B51" s="7">
        <v>104</v>
      </c>
      <c r="C51" s="8" t="s">
        <v>69</v>
      </c>
      <c r="D51" s="8">
        <v>2</v>
      </c>
      <c r="E51" s="8"/>
      <c r="F51" s="8"/>
      <c r="G51" s="8">
        <v>300</v>
      </c>
      <c r="H51" s="8">
        <v>40</v>
      </c>
      <c r="I51" s="8"/>
      <c r="J51" s="8"/>
      <c r="K51" s="8"/>
      <c r="L51" s="8"/>
      <c r="M51" s="8"/>
      <c r="N51" s="8"/>
      <c r="O51" s="8"/>
      <c r="P51" s="8"/>
      <c r="Q51" s="8"/>
      <c r="R51" s="8">
        <v>0.2</v>
      </c>
      <c r="S51" s="8">
        <v>2</v>
      </c>
      <c r="T51" s="8"/>
      <c r="U51" s="8"/>
      <c r="V51" s="8"/>
      <c r="W51" s="8" t="str">
        <f>" "&amp;R51</f>
        <v xml:space="preserve"> 0.2</v>
      </c>
      <c r="X51" s="8">
        <f t="shared" si="0"/>
        <v>0</v>
      </c>
    </row>
    <row r="52" spans="2:24" x14ac:dyDescent="0.3">
      <c r="B52" s="7">
        <v>105</v>
      </c>
      <c r="C52" s="8" t="s">
        <v>69</v>
      </c>
      <c r="D52" s="8">
        <v>2</v>
      </c>
      <c r="E52" s="8"/>
      <c r="F52" s="8"/>
      <c r="G52" s="8">
        <v>300</v>
      </c>
      <c r="H52" s="8">
        <v>40</v>
      </c>
      <c r="I52" s="8"/>
      <c r="J52" s="8"/>
      <c r="K52" s="8"/>
      <c r="L52" s="8"/>
      <c r="M52" s="8"/>
      <c r="N52" s="8"/>
      <c r="O52" s="8"/>
      <c r="P52" s="8"/>
      <c r="Q52" s="8"/>
      <c r="R52" s="8">
        <v>0.2</v>
      </c>
      <c r="S52" s="8">
        <v>3</v>
      </c>
      <c r="T52" s="8"/>
      <c r="U52" s="8"/>
      <c r="V52" s="8"/>
      <c r="W52" s="8" t="str">
        <f>" "&amp;R52</f>
        <v xml:space="preserve"> 0.2</v>
      </c>
      <c r="X52" s="8">
        <f t="shared" si="0"/>
        <v>0</v>
      </c>
    </row>
    <row r="53" spans="2:24" x14ac:dyDescent="0.3">
      <c r="B53" s="7">
        <v>106</v>
      </c>
      <c r="C53" s="8" t="s">
        <v>69</v>
      </c>
      <c r="D53" s="8">
        <v>2</v>
      </c>
      <c r="E53" s="8"/>
      <c r="F53" s="8"/>
      <c r="G53" s="8">
        <v>300</v>
      </c>
      <c r="H53" s="8">
        <v>40</v>
      </c>
      <c r="I53" s="8"/>
      <c r="J53" s="8"/>
      <c r="K53" s="8"/>
      <c r="L53" s="8"/>
      <c r="M53" s="8"/>
      <c r="N53" s="8"/>
      <c r="O53" s="8"/>
      <c r="P53" s="8"/>
      <c r="Q53" s="8"/>
      <c r="R53" s="8">
        <v>0.1</v>
      </c>
      <c r="S53" s="8">
        <v>1</v>
      </c>
      <c r="T53" s="8"/>
      <c r="U53" s="8"/>
      <c r="V53" s="8"/>
      <c r="W53" s="8" t="str">
        <f>" "&amp;R53</f>
        <v xml:space="preserve"> 0.1</v>
      </c>
      <c r="X53" s="8">
        <f t="shared" si="0"/>
        <v>0</v>
      </c>
    </row>
    <row r="54" spans="2:24" x14ac:dyDescent="0.3">
      <c r="B54" s="7">
        <v>107</v>
      </c>
      <c r="C54" s="8" t="s">
        <v>69</v>
      </c>
      <c r="D54" s="8">
        <v>2</v>
      </c>
      <c r="E54" s="8"/>
      <c r="F54" s="8"/>
      <c r="G54" s="8">
        <v>300</v>
      </c>
      <c r="H54" s="8">
        <v>40</v>
      </c>
      <c r="I54" s="8"/>
      <c r="J54" s="8"/>
      <c r="K54" s="8"/>
      <c r="L54" s="8"/>
      <c r="M54" s="8"/>
      <c r="N54" s="8"/>
      <c r="O54" s="8"/>
      <c r="P54" s="8"/>
      <c r="Q54" s="8"/>
      <c r="R54" s="8">
        <v>0.1</v>
      </c>
      <c r="S54" s="8">
        <v>2</v>
      </c>
      <c r="T54" s="8"/>
      <c r="U54" s="8"/>
      <c r="V54" s="8"/>
      <c r="W54" s="8" t="str">
        <f>" "&amp;R54</f>
        <v xml:space="preserve"> 0.1</v>
      </c>
      <c r="X54" s="8">
        <f t="shared" si="0"/>
        <v>0</v>
      </c>
    </row>
    <row r="55" spans="2:24" x14ac:dyDescent="0.3">
      <c r="B55" s="7">
        <v>108</v>
      </c>
      <c r="C55" s="8" t="s">
        <v>69</v>
      </c>
      <c r="D55" s="8">
        <v>2</v>
      </c>
      <c r="E55" s="8"/>
      <c r="F55" s="8"/>
      <c r="G55" s="8">
        <v>300</v>
      </c>
      <c r="H55" s="8">
        <v>40</v>
      </c>
      <c r="I55" s="8"/>
      <c r="J55" s="8"/>
      <c r="K55" s="8"/>
      <c r="L55" s="8"/>
      <c r="M55" s="8"/>
      <c r="N55" s="8"/>
      <c r="O55" s="8"/>
      <c r="P55" s="8"/>
      <c r="Q55" s="8"/>
      <c r="R55" s="8">
        <v>0.1</v>
      </c>
      <c r="S55" s="8">
        <v>3</v>
      </c>
      <c r="T55" s="8"/>
      <c r="U55" s="8"/>
      <c r="V55" s="8"/>
      <c r="W55" s="8" t="str">
        <f>" "&amp;R55</f>
        <v xml:space="preserve"> 0.1</v>
      </c>
      <c r="X55" s="8">
        <f t="shared" si="0"/>
        <v>0</v>
      </c>
    </row>
    <row r="56" spans="2:24" x14ac:dyDescent="0.3">
      <c r="B56" s="7">
        <v>121</v>
      </c>
      <c r="C56" s="8" t="s">
        <v>69</v>
      </c>
      <c r="D56" s="8">
        <v>4</v>
      </c>
      <c r="E56" s="8">
        <v>43.40625</v>
      </c>
      <c r="F56" s="8">
        <v>10000</v>
      </c>
      <c r="G56" s="8">
        <v>300</v>
      </c>
      <c r="H56" s="8">
        <v>40</v>
      </c>
      <c r="I56" s="8">
        <v>1.65E-3</v>
      </c>
      <c r="J56" s="8">
        <v>0.21901000000000001</v>
      </c>
      <c r="K56" s="8">
        <v>0.77</v>
      </c>
      <c r="L56" s="8">
        <v>0.13333</v>
      </c>
      <c r="M56" s="8">
        <v>3.5639999999999998E-2</v>
      </c>
      <c r="N56" s="8">
        <v>0.65</v>
      </c>
      <c r="O56" s="8">
        <v>0.40056999999999998</v>
      </c>
      <c r="P56" s="8">
        <v>22.91686</v>
      </c>
      <c r="Q56" s="8">
        <v>23.52122</v>
      </c>
      <c r="R56" s="8">
        <v>0.77</v>
      </c>
      <c r="S56" s="8">
        <v>1</v>
      </c>
      <c r="T56" s="8">
        <v>0.53344999999999998</v>
      </c>
      <c r="U56" s="8">
        <v>0.77027999999999996</v>
      </c>
      <c r="V56" s="8">
        <v>0.88192000000000004</v>
      </c>
      <c r="W56" s="8" t="str">
        <f>" "&amp;R56</f>
        <v xml:space="preserve"> 0.77</v>
      </c>
      <c r="X56" s="8">
        <f t="shared" si="0"/>
        <v>0.53344999999999998</v>
      </c>
    </row>
    <row r="57" spans="2:24" x14ac:dyDescent="0.3">
      <c r="B57" s="7">
        <v>122</v>
      </c>
      <c r="C57" s="8" t="s">
        <v>69</v>
      </c>
      <c r="D57" s="8">
        <v>4</v>
      </c>
      <c r="E57" s="8">
        <v>42.125</v>
      </c>
      <c r="F57" s="8">
        <v>10000</v>
      </c>
      <c r="G57" s="8">
        <v>300</v>
      </c>
      <c r="H57" s="8">
        <v>40</v>
      </c>
      <c r="I57" s="8">
        <v>-1.1000000000000001E-3</v>
      </c>
      <c r="J57" s="8">
        <v>0.22355</v>
      </c>
      <c r="K57" s="8">
        <v>0.52039999999999997</v>
      </c>
      <c r="L57" s="8">
        <v>0.13333</v>
      </c>
      <c r="M57" s="8">
        <v>3.0669999999999999E-2</v>
      </c>
      <c r="N57" s="8">
        <v>0.68332999999999999</v>
      </c>
      <c r="O57" s="8">
        <v>0.36331999999999998</v>
      </c>
      <c r="P57" s="8">
        <v>22.306280000000001</v>
      </c>
      <c r="Q57" s="8">
        <v>22.881229999999999</v>
      </c>
      <c r="R57" s="8">
        <v>0.77</v>
      </c>
      <c r="S57" s="8">
        <v>2</v>
      </c>
      <c r="T57" s="8">
        <v>0.48968</v>
      </c>
      <c r="U57" s="8">
        <v>0.73711000000000004</v>
      </c>
      <c r="V57" s="8">
        <v>0.86302000000000001</v>
      </c>
      <c r="W57" s="8" t="str">
        <f>" "&amp;R57</f>
        <v xml:space="preserve"> 0.77</v>
      </c>
      <c r="X57" s="8">
        <f t="shared" si="0"/>
        <v>0.73711000000000004</v>
      </c>
    </row>
    <row r="58" spans="2:24" x14ac:dyDescent="0.3">
      <c r="B58" s="7">
        <v>123</v>
      </c>
      <c r="C58" s="8" t="s">
        <v>69</v>
      </c>
      <c r="D58" s="8">
        <v>4</v>
      </c>
      <c r="E58" s="8">
        <v>41.8125</v>
      </c>
      <c r="F58" s="8">
        <v>10000</v>
      </c>
      <c r="G58" s="8">
        <v>300</v>
      </c>
      <c r="H58" s="8">
        <v>40</v>
      </c>
      <c r="I58" s="8">
        <v>1.2800000000000001E-3</v>
      </c>
      <c r="J58" s="8">
        <v>0.23266999999999999</v>
      </c>
      <c r="K58" s="8">
        <v>0.38729999999999998</v>
      </c>
      <c r="L58" s="8">
        <v>0.13333</v>
      </c>
      <c r="M58" s="8">
        <v>2.3019999999999999E-2</v>
      </c>
      <c r="N58" s="8">
        <v>0.75666999999999995</v>
      </c>
      <c r="O58" s="8">
        <v>0.30595</v>
      </c>
      <c r="P58" s="8">
        <v>21.051069999999999</v>
      </c>
      <c r="Q58" s="8">
        <v>21.60858</v>
      </c>
      <c r="R58" s="8">
        <v>0.77</v>
      </c>
      <c r="S58" s="8">
        <v>3</v>
      </c>
      <c r="T58" s="8">
        <v>0.38652999999999998</v>
      </c>
      <c r="U58" s="8">
        <v>0.62378</v>
      </c>
      <c r="V58" s="8">
        <v>0.76934999999999998</v>
      </c>
      <c r="W58" s="8" t="str">
        <f>" "&amp;R58</f>
        <v xml:space="preserve"> 0.77</v>
      </c>
      <c r="X58" s="8">
        <f t="shared" si="0"/>
        <v>0.76934999999999998</v>
      </c>
    </row>
    <row r="59" spans="2:24" x14ac:dyDescent="0.3">
      <c r="B59" s="7">
        <v>124</v>
      </c>
      <c r="C59" s="8" t="s">
        <v>69</v>
      </c>
      <c r="D59" s="8">
        <v>4</v>
      </c>
      <c r="E59" s="8">
        <v>41.9375</v>
      </c>
      <c r="F59" s="8">
        <v>10000</v>
      </c>
      <c r="G59" s="8">
        <v>300</v>
      </c>
      <c r="H59" s="8">
        <v>40</v>
      </c>
      <c r="I59" s="8">
        <v>-4.7099999999999998E-3</v>
      </c>
      <c r="J59" s="8">
        <v>0.23860000000000001</v>
      </c>
      <c r="K59" s="8">
        <v>0.3</v>
      </c>
      <c r="L59" s="8">
        <v>0.13333</v>
      </c>
      <c r="M59" s="8">
        <v>1.5980000000000001E-2</v>
      </c>
      <c r="N59" s="8">
        <v>0.82</v>
      </c>
      <c r="O59" s="8">
        <v>0.25308999999999998</v>
      </c>
      <c r="P59" s="8">
        <v>19.609369999999998</v>
      </c>
      <c r="Q59" s="8">
        <v>20.059640000000002</v>
      </c>
      <c r="R59" s="8">
        <v>0.3</v>
      </c>
      <c r="S59" s="8">
        <v>1</v>
      </c>
      <c r="T59" s="8">
        <v>0.3</v>
      </c>
      <c r="U59" s="8">
        <v>0.52166999999999997</v>
      </c>
      <c r="V59" s="8">
        <v>0.69520999999999999</v>
      </c>
      <c r="W59" s="8" t="str">
        <f>" "&amp;R59</f>
        <v xml:space="preserve"> 0.3</v>
      </c>
      <c r="X59" s="8">
        <f t="shared" si="0"/>
        <v>0.3</v>
      </c>
    </row>
    <row r="60" spans="2:24" x14ac:dyDescent="0.3">
      <c r="B60" s="7">
        <v>125</v>
      </c>
      <c r="C60" s="8" t="s">
        <v>69</v>
      </c>
      <c r="D60" s="8">
        <v>4</v>
      </c>
      <c r="E60" s="8">
        <v>40.828119999999998</v>
      </c>
      <c r="F60" s="8">
        <v>10000</v>
      </c>
      <c r="G60" s="8">
        <v>300</v>
      </c>
      <c r="H60" s="8">
        <v>40</v>
      </c>
      <c r="I60" s="8">
        <v>-8.8000000000000003E-4</v>
      </c>
      <c r="J60" s="8">
        <v>0.30126999999999998</v>
      </c>
      <c r="K60" s="8">
        <v>0.16339999999999999</v>
      </c>
      <c r="L60" s="8">
        <v>0.13333</v>
      </c>
      <c r="M60" s="8">
        <v>2.7100000000000002E-3</v>
      </c>
      <c r="N60" s="8">
        <v>0.99666999999999994</v>
      </c>
      <c r="O60" s="8">
        <v>0.15357999999999999</v>
      </c>
      <c r="P60" s="8">
        <v>14.99136</v>
      </c>
      <c r="Q60" s="8">
        <v>15.31025</v>
      </c>
      <c r="R60" s="8">
        <v>0.3</v>
      </c>
      <c r="S60" s="8">
        <v>2</v>
      </c>
      <c r="T60" s="8">
        <v>0.16333</v>
      </c>
      <c r="U60" s="8">
        <v>0.3</v>
      </c>
      <c r="V60" s="8">
        <v>0.42857000000000001</v>
      </c>
      <c r="W60" s="8" t="str">
        <f>" "&amp;R60</f>
        <v xml:space="preserve"> 0.3</v>
      </c>
      <c r="X60" s="8">
        <f t="shared" si="0"/>
        <v>0.3</v>
      </c>
    </row>
    <row r="61" spans="2:24" x14ac:dyDescent="0.3">
      <c r="B61" s="7">
        <v>126</v>
      </c>
      <c r="C61" s="8" t="s">
        <v>69</v>
      </c>
      <c r="D61" s="8">
        <v>4</v>
      </c>
      <c r="E61" s="8"/>
      <c r="F61" s="8"/>
      <c r="G61" s="8">
        <v>300</v>
      </c>
      <c r="H61" s="8">
        <v>40</v>
      </c>
      <c r="I61" s="8"/>
      <c r="J61" s="8"/>
      <c r="K61" s="8"/>
      <c r="L61" s="8"/>
      <c r="M61" s="8"/>
      <c r="N61" s="8"/>
      <c r="O61" s="8"/>
      <c r="P61" s="8"/>
      <c r="Q61" s="8"/>
      <c r="R61" s="8">
        <v>0.3</v>
      </c>
      <c r="S61" s="8">
        <v>3</v>
      </c>
      <c r="T61" s="8"/>
      <c r="U61" s="8"/>
      <c r="V61" s="8"/>
      <c r="W61" s="8" t="str">
        <f>" "&amp;R61</f>
        <v xml:space="preserve"> 0.3</v>
      </c>
      <c r="X61" s="8">
        <f t="shared" si="0"/>
        <v>0</v>
      </c>
    </row>
    <row r="62" spans="2:24" x14ac:dyDescent="0.3">
      <c r="B62" s="7">
        <v>127</v>
      </c>
      <c r="C62" s="8" t="s">
        <v>69</v>
      </c>
      <c r="D62" s="8">
        <v>4</v>
      </c>
      <c r="E62" s="8">
        <v>43.09375</v>
      </c>
      <c r="F62" s="8">
        <v>10000</v>
      </c>
      <c r="G62" s="8">
        <v>300</v>
      </c>
      <c r="H62" s="8">
        <v>40</v>
      </c>
      <c r="I62" s="8">
        <v>-4.5500000000000002E-3</v>
      </c>
      <c r="J62" s="8">
        <v>0.27244000000000002</v>
      </c>
      <c r="K62" s="8">
        <v>0.2</v>
      </c>
      <c r="L62" s="8">
        <v>0.13333</v>
      </c>
      <c r="M62" s="8">
        <v>6.5399999999999998E-3</v>
      </c>
      <c r="N62" s="8">
        <v>0.94333</v>
      </c>
      <c r="O62" s="8">
        <v>0.18232000000000001</v>
      </c>
      <c r="P62" s="8">
        <v>16.7286</v>
      </c>
      <c r="Q62" s="8">
        <v>17.124359999999999</v>
      </c>
      <c r="R62" s="8">
        <v>0.2</v>
      </c>
      <c r="S62" s="8">
        <v>1</v>
      </c>
      <c r="T62" s="8">
        <v>0.2</v>
      </c>
      <c r="U62" s="8">
        <v>0.37778</v>
      </c>
      <c r="V62" s="8">
        <v>0.53332999999999997</v>
      </c>
      <c r="W62" s="8" t="str">
        <f>" "&amp;R62</f>
        <v xml:space="preserve"> 0.2</v>
      </c>
      <c r="X62" s="8">
        <f t="shared" si="0"/>
        <v>0.2</v>
      </c>
    </row>
    <row r="63" spans="2:24" x14ac:dyDescent="0.3">
      <c r="B63" s="7">
        <v>128</v>
      </c>
      <c r="C63" s="8" t="s">
        <v>69</v>
      </c>
      <c r="D63" s="8">
        <v>4</v>
      </c>
      <c r="E63" s="8"/>
      <c r="F63" s="8"/>
      <c r="G63" s="8">
        <v>300</v>
      </c>
      <c r="H63" s="8">
        <v>40</v>
      </c>
      <c r="I63" s="8"/>
      <c r="J63" s="8"/>
      <c r="K63" s="8"/>
      <c r="L63" s="8"/>
      <c r="M63" s="8"/>
      <c r="N63" s="8"/>
      <c r="O63" s="8"/>
      <c r="P63" s="8"/>
      <c r="Q63" s="8"/>
      <c r="R63" s="8">
        <v>0.2</v>
      </c>
      <c r="S63" s="8">
        <v>2</v>
      </c>
      <c r="T63" s="8"/>
      <c r="U63" s="8"/>
      <c r="V63" s="8"/>
      <c r="W63" s="8" t="str">
        <f>" "&amp;R63</f>
        <v xml:space="preserve"> 0.2</v>
      </c>
      <c r="X63" s="8">
        <f t="shared" si="0"/>
        <v>0</v>
      </c>
    </row>
    <row r="64" spans="2:24" x14ac:dyDescent="0.3">
      <c r="B64" s="7">
        <v>129</v>
      </c>
      <c r="C64" s="8" t="s">
        <v>69</v>
      </c>
      <c r="D64" s="8">
        <v>4</v>
      </c>
      <c r="E64" s="8"/>
      <c r="F64" s="8"/>
      <c r="G64" s="8">
        <v>300</v>
      </c>
      <c r="H64" s="8">
        <v>40</v>
      </c>
      <c r="I64" s="8"/>
      <c r="J64" s="8"/>
      <c r="K64" s="8"/>
      <c r="L64" s="8"/>
      <c r="M64" s="8"/>
      <c r="N64" s="8"/>
      <c r="O64" s="8"/>
      <c r="P64" s="8"/>
      <c r="Q64" s="8"/>
      <c r="R64" s="8">
        <v>0.2</v>
      </c>
      <c r="S64" s="8">
        <v>3</v>
      </c>
      <c r="T64" s="8"/>
      <c r="U64" s="8"/>
      <c r="V64" s="8"/>
      <c r="W64" s="8" t="str">
        <f>" "&amp;R64</f>
        <v xml:space="preserve"> 0.2</v>
      </c>
      <c r="X64" s="8">
        <f t="shared" si="0"/>
        <v>0</v>
      </c>
    </row>
    <row r="65" spans="2:24" x14ac:dyDescent="0.3">
      <c r="B65" s="7">
        <v>130</v>
      </c>
      <c r="C65" s="8" t="s">
        <v>69</v>
      </c>
      <c r="D65" s="8">
        <v>4</v>
      </c>
      <c r="E65" s="8"/>
      <c r="F65" s="8"/>
      <c r="G65" s="8">
        <v>300</v>
      </c>
      <c r="H65" s="8">
        <v>40</v>
      </c>
      <c r="I65" s="8"/>
      <c r="J65" s="8"/>
      <c r="K65" s="8"/>
      <c r="L65" s="8"/>
      <c r="M65" s="8"/>
      <c r="N65" s="8"/>
      <c r="O65" s="8"/>
      <c r="P65" s="8"/>
      <c r="Q65" s="8"/>
      <c r="R65" s="8">
        <v>0.1</v>
      </c>
      <c r="S65" s="8">
        <v>1</v>
      </c>
      <c r="T65" s="8"/>
      <c r="U65" s="8"/>
      <c r="V65" s="8"/>
      <c r="W65" s="8" t="str">
        <f>" "&amp;R65</f>
        <v xml:space="preserve"> 0.1</v>
      </c>
      <c r="X65" s="8">
        <f t="shared" si="0"/>
        <v>0</v>
      </c>
    </row>
    <row r="66" spans="2:24" x14ac:dyDescent="0.3">
      <c r="B66" s="7">
        <v>131</v>
      </c>
      <c r="C66" s="8" t="s">
        <v>69</v>
      </c>
      <c r="D66" s="8">
        <v>4</v>
      </c>
      <c r="E66" s="8"/>
      <c r="F66" s="8"/>
      <c r="G66" s="8">
        <v>300</v>
      </c>
      <c r="H66" s="8">
        <v>40</v>
      </c>
      <c r="I66" s="8"/>
      <c r="J66" s="8"/>
      <c r="K66" s="8"/>
      <c r="L66" s="8"/>
      <c r="M66" s="8"/>
      <c r="N66" s="8"/>
      <c r="O66" s="8"/>
      <c r="P66" s="8"/>
      <c r="Q66" s="8"/>
      <c r="R66" s="8">
        <v>0.1</v>
      </c>
      <c r="S66" s="8">
        <v>2</v>
      </c>
      <c r="T66" s="8"/>
      <c r="U66" s="8"/>
      <c r="V66" s="8"/>
      <c r="W66" s="8" t="str">
        <f>" "&amp;R66</f>
        <v xml:space="preserve"> 0.1</v>
      </c>
      <c r="X66" s="8">
        <f t="shared" ref="X66:X115" si="1">IF(S66=1,T66,IF(S66=2,U66,IF(S66=3,V66)))</f>
        <v>0</v>
      </c>
    </row>
    <row r="67" spans="2:24" x14ac:dyDescent="0.3">
      <c r="B67" s="7">
        <v>132</v>
      </c>
      <c r="C67" s="8" t="s">
        <v>69</v>
      </c>
      <c r="D67" s="8">
        <v>4</v>
      </c>
      <c r="E67" s="8"/>
      <c r="F67" s="8"/>
      <c r="G67" s="8">
        <v>300</v>
      </c>
      <c r="H67" s="8">
        <v>40</v>
      </c>
      <c r="I67" s="8"/>
      <c r="J67" s="8"/>
      <c r="K67" s="8"/>
      <c r="L67" s="8"/>
      <c r="M67" s="8"/>
      <c r="N67" s="8"/>
      <c r="O67" s="8"/>
      <c r="P67" s="8"/>
      <c r="Q67" s="8"/>
      <c r="R67" s="8">
        <v>0.1</v>
      </c>
      <c r="S67" s="8">
        <v>3</v>
      </c>
      <c r="T67" s="8"/>
      <c r="U67" s="8"/>
      <c r="V67" s="8"/>
      <c r="W67" s="8" t="str">
        <f>" "&amp;R67</f>
        <v xml:space="preserve"> 0.1</v>
      </c>
      <c r="X67" s="8">
        <f t="shared" si="1"/>
        <v>0</v>
      </c>
    </row>
    <row r="68" spans="2:24" x14ac:dyDescent="0.3">
      <c r="B68" s="7">
        <v>157</v>
      </c>
      <c r="C68" s="8" t="s">
        <v>73</v>
      </c>
      <c r="D68" s="8">
        <v>2</v>
      </c>
      <c r="E68" s="8">
        <v>3.3593799999999998</v>
      </c>
      <c r="F68" s="8">
        <v>10000</v>
      </c>
      <c r="G68" s="8">
        <v>300</v>
      </c>
      <c r="H68" s="8">
        <v>40</v>
      </c>
      <c r="I68" s="8">
        <v>-3.5E-4</v>
      </c>
      <c r="J68" s="8">
        <v>0.28083999999999998</v>
      </c>
      <c r="K68" s="8">
        <v>0.77</v>
      </c>
      <c r="L68" s="8">
        <v>0.13333</v>
      </c>
      <c r="M68" s="8">
        <v>4.3060000000000001E-2</v>
      </c>
      <c r="N68" s="8">
        <v>0.66666999999999998</v>
      </c>
      <c r="O68" s="8">
        <v>0.45624999999999999</v>
      </c>
      <c r="P68" s="8">
        <v>13.93825</v>
      </c>
      <c r="Q68" s="8">
        <v>14.271409999999999</v>
      </c>
      <c r="R68" s="8">
        <v>0.77</v>
      </c>
      <c r="S68" s="8">
        <v>1</v>
      </c>
      <c r="T68" s="8">
        <v>0.60080999999999996</v>
      </c>
      <c r="U68" s="8">
        <v>0.86667000000000005</v>
      </c>
      <c r="V68" s="8">
        <v>0.97499999999999998</v>
      </c>
      <c r="W68" s="8" t="str">
        <f>" "&amp;R68</f>
        <v xml:space="preserve"> 0.77</v>
      </c>
      <c r="X68" s="8">
        <f t="shared" si="1"/>
        <v>0.60080999999999996</v>
      </c>
    </row>
    <row r="69" spans="2:24" x14ac:dyDescent="0.3">
      <c r="B69" s="7">
        <v>158</v>
      </c>
      <c r="C69" s="8" t="s">
        <v>73</v>
      </c>
      <c r="D69" s="8">
        <v>2</v>
      </c>
      <c r="E69" s="8">
        <v>3.46875</v>
      </c>
      <c r="F69" s="8">
        <v>10000</v>
      </c>
      <c r="G69" s="8">
        <v>300</v>
      </c>
      <c r="H69" s="8">
        <v>40</v>
      </c>
      <c r="I69" s="8">
        <v>-1.8500000000000001E-3</v>
      </c>
      <c r="J69" s="8">
        <v>0.28449000000000002</v>
      </c>
      <c r="K69" s="8">
        <v>0.52039999999999997</v>
      </c>
      <c r="L69" s="8">
        <v>0.13333</v>
      </c>
      <c r="M69" s="8">
        <v>3.2349999999999997E-2</v>
      </c>
      <c r="N69" s="8">
        <v>0.66666999999999998</v>
      </c>
      <c r="O69" s="8">
        <v>0.37591999999999998</v>
      </c>
      <c r="P69" s="8">
        <v>13.76859</v>
      </c>
      <c r="Q69" s="8">
        <v>14.095230000000001</v>
      </c>
      <c r="R69" s="8">
        <v>0.77</v>
      </c>
      <c r="S69" s="8">
        <v>2</v>
      </c>
      <c r="T69" s="8">
        <v>0.52039000000000002</v>
      </c>
      <c r="U69" s="8">
        <v>0.77</v>
      </c>
      <c r="V69" s="8">
        <v>0.89041000000000003</v>
      </c>
      <c r="W69" s="8" t="str">
        <f>" "&amp;R69</f>
        <v xml:space="preserve"> 0.77</v>
      </c>
      <c r="X69" s="8">
        <f t="shared" si="1"/>
        <v>0.77</v>
      </c>
    </row>
    <row r="70" spans="2:24" x14ac:dyDescent="0.3">
      <c r="B70" s="7">
        <v>159</v>
      </c>
      <c r="C70" s="8" t="s">
        <v>73</v>
      </c>
      <c r="D70" s="8">
        <v>2</v>
      </c>
      <c r="E70" s="8">
        <v>3.2656200000000002</v>
      </c>
      <c r="F70" s="8">
        <v>10000</v>
      </c>
      <c r="G70" s="8">
        <v>300</v>
      </c>
      <c r="H70" s="8">
        <v>40</v>
      </c>
      <c r="I70" s="8">
        <v>1.1900000000000001E-3</v>
      </c>
      <c r="J70" s="8">
        <v>0.28215000000000001</v>
      </c>
      <c r="K70" s="8">
        <v>0.38729999999999998</v>
      </c>
      <c r="L70" s="8">
        <v>0.13333</v>
      </c>
      <c r="M70" s="8">
        <v>2.3050000000000001E-2</v>
      </c>
      <c r="N70" s="8">
        <v>0.6</v>
      </c>
      <c r="O70" s="8">
        <v>0.30614000000000002</v>
      </c>
      <c r="P70" s="8">
        <v>13.67013</v>
      </c>
      <c r="Q70" s="8">
        <v>13.99785</v>
      </c>
      <c r="R70" s="8">
        <v>0.77</v>
      </c>
      <c r="S70" s="8">
        <v>3</v>
      </c>
      <c r="T70" s="8">
        <v>0.38727</v>
      </c>
      <c r="U70" s="8">
        <v>0.62458000000000002</v>
      </c>
      <c r="V70" s="8">
        <v>0.77</v>
      </c>
      <c r="W70" s="8" t="str">
        <f>" "&amp;R70</f>
        <v xml:space="preserve"> 0.77</v>
      </c>
      <c r="X70" s="8">
        <f t="shared" si="1"/>
        <v>0.77</v>
      </c>
    </row>
    <row r="71" spans="2:24" x14ac:dyDescent="0.3">
      <c r="B71" s="7">
        <v>160</v>
      </c>
      <c r="C71" s="8" t="s">
        <v>73</v>
      </c>
      <c r="D71" s="8">
        <v>2</v>
      </c>
      <c r="E71" s="8">
        <v>3.2968799999999998</v>
      </c>
      <c r="F71" s="8">
        <v>10000</v>
      </c>
      <c r="G71" s="8">
        <v>300</v>
      </c>
      <c r="H71" s="8">
        <v>40</v>
      </c>
      <c r="I71" s="8">
        <v>-2.7499999999999998E-3</v>
      </c>
      <c r="J71" s="8">
        <v>0.28383000000000003</v>
      </c>
      <c r="K71" s="8">
        <v>0.3</v>
      </c>
      <c r="L71" s="8">
        <v>0.13333</v>
      </c>
      <c r="M71" s="8">
        <v>1.704E-2</v>
      </c>
      <c r="N71" s="8">
        <v>0.8</v>
      </c>
      <c r="O71" s="8">
        <v>0.26105</v>
      </c>
      <c r="P71" s="8">
        <v>13.4657</v>
      </c>
      <c r="Q71" s="8">
        <v>13.776059999999999</v>
      </c>
      <c r="R71" s="8">
        <v>0.3</v>
      </c>
      <c r="S71" s="8">
        <v>1</v>
      </c>
      <c r="T71" s="8">
        <v>0.3</v>
      </c>
      <c r="U71" s="8">
        <v>0.53332999999999997</v>
      </c>
      <c r="V71" s="8">
        <v>0.75</v>
      </c>
      <c r="W71" s="8" t="str">
        <f>" "&amp;R71</f>
        <v xml:space="preserve"> 0.3</v>
      </c>
      <c r="X71" s="8">
        <f t="shared" si="1"/>
        <v>0.3</v>
      </c>
    </row>
    <row r="72" spans="2:24" x14ac:dyDescent="0.3">
      <c r="B72" s="7">
        <v>161</v>
      </c>
      <c r="C72" s="8" t="s">
        <v>73</v>
      </c>
      <c r="D72" s="8">
        <v>2</v>
      </c>
      <c r="E72" s="8">
        <v>3.2968799999999998</v>
      </c>
      <c r="F72" s="8">
        <v>10000</v>
      </c>
      <c r="G72" s="8">
        <v>300</v>
      </c>
      <c r="H72" s="8">
        <v>40</v>
      </c>
      <c r="I72" s="8">
        <v>4.6299999999999996E-3</v>
      </c>
      <c r="J72" s="8">
        <v>0.31240000000000001</v>
      </c>
      <c r="K72" s="8">
        <v>0.16339999999999999</v>
      </c>
      <c r="L72" s="8">
        <v>0.13333</v>
      </c>
      <c r="M72" s="8">
        <v>3.1199999999999999E-3</v>
      </c>
      <c r="N72" s="8">
        <v>1</v>
      </c>
      <c r="O72" s="8">
        <v>0.15664</v>
      </c>
      <c r="P72" s="8">
        <v>11.86158</v>
      </c>
      <c r="Q72" s="8">
        <v>12.088480000000001</v>
      </c>
      <c r="R72" s="8">
        <v>0.3</v>
      </c>
      <c r="S72" s="8">
        <v>2</v>
      </c>
      <c r="T72" s="8">
        <v>0.16333</v>
      </c>
      <c r="U72" s="8">
        <v>0.3</v>
      </c>
      <c r="V72" s="8">
        <v>0.42857000000000001</v>
      </c>
      <c r="W72" s="8" t="str">
        <f>" "&amp;R72</f>
        <v xml:space="preserve"> 0.3</v>
      </c>
      <c r="X72" s="8">
        <f t="shared" si="1"/>
        <v>0.3</v>
      </c>
    </row>
    <row r="73" spans="2:24" x14ac:dyDescent="0.3">
      <c r="B73" s="7">
        <v>162</v>
      </c>
      <c r="C73" s="8" t="s">
        <v>73</v>
      </c>
      <c r="D73" s="8">
        <v>2</v>
      </c>
      <c r="E73" s="8"/>
      <c r="F73" s="8"/>
      <c r="G73" s="8">
        <v>300</v>
      </c>
      <c r="H73" s="8">
        <v>40</v>
      </c>
      <c r="I73" s="8"/>
      <c r="J73" s="8"/>
      <c r="K73" s="8"/>
      <c r="L73" s="8"/>
      <c r="M73" s="8"/>
      <c r="N73" s="8"/>
      <c r="O73" s="8"/>
      <c r="P73" s="8"/>
      <c r="Q73" s="8"/>
      <c r="R73" s="8">
        <v>0.3</v>
      </c>
      <c r="S73" s="8">
        <v>3</v>
      </c>
      <c r="T73" s="8"/>
      <c r="U73" s="8"/>
      <c r="V73" s="8"/>
      <c r="W73" s="8" t="str">
        <f>" "&amp;R73</f>
        <v xml:space="preserve"> 0.3</v>
      </c>
      <c r="X73" s="8">
        <f t="shared" si="1"/>
        <v>0</v>
      </c>
    </row>
    <row r="74" spans="2:24" x14ac:dyDescent="0.3">
      <c r="B74" s="7">
        <v>163</v>
      </c>
      <c r="C74" s="8" t="s">
        <v>73</v>
      </c>
      <c r="D74" s="8">
        <v>2</v>
      </c>
      <c r="E74" s="8">
        <v>3.28125</v>
      </c>
      <c r="F74" s="8">
        <v>10000</v>
      </c>
      <c r="G74" s="8">
        <v>300</v>
      </c>
      <c r="H74" s="8">
        <v>40</v>
      </c>
      <c r="I74" s="8">
        <v>-1.4499999999999999E-3</v>
      </c>
      <c r="J74" s="8">
        <v>0.29833999999999999</v>
      </c>
      <c r="K74" s="8">
        <v>0.2</v>
      </c>
      <c r="L74" s="8">
        <v>0.13333</v>
      </c>
      <c r="M74" s="8">
        <v>6.1500000000000001E-3</v>
      </c>
      <c r="N74" s="8">
        <v>1</v>
      </c>
      <c r="O74" s="8">
        <v>0.17938999999999999</v>
      </c>
      <c r="P74" s="8">
        <v>12.52322</v>
      </c>
      <c r="Q74" s="8">
        <v>12.819319999999999</v>
      </c>
      <c r="R74" s="8">
        <v>0.2</v>
      </c>
      <c r="S74" s="8">
        <v>1</v>
      </c>
      <c r="T74" s="8">
        <v>0.2</v>
      </c>
      <c r="U74" s="8">
        <v>0.37778</v>
      </c>
      <c r="V74" s="8">
        <v>0.53332999999999997</v>
      </c>
      <c r="W74" s="8" t="str">
        <f>" "&amp;R74</f>
        <v xml:space="preserve"> 0.2</v>
      </c>
      <c r="X74" s="8">
        <f t="shared" si="1"/>
        <v>0.2</v>
      </c>
    </row>
    <row r="75" spans="2:24" x14ac:dyDescent="0.3">
      <c r="B75" s="7">
        <v>164</v>
      </c>
      <c r="C75" s="8" t="s">
        <v>73</v>
      </c>
      <c r="D75" s="8">
        <v>2</v>
      </c>
      <c r="E75" s="8"/>
      <c r="F75" s="8"/>
      <c r="G75" s="8">
        <v>300</v>
      </c>
      <c r="H75" s="8">
        <v>40</v>
      </c>
      <c r="I75" s="8"/>
      <c r="J75" s="8"/>
      <c r="K75" s="8"/>
      <c r="L75" s="8"/>
      <c r="M75" s="8"/>
      <c r="N75" s="8"/>
      <c r="O75" s="8"/>
      <c r="P75" s="8"/>
      <c r="Q75" s="8"/>
      <c r="R75" s="8">
        <v>0.2</v>
      </c>
      <c r="S75" s="8">
        <v>2</v>
      </c>
      <c r="T75" s="8"/>
      <c r="U75" s="8"/>
      <c r="V75" s="8"/>
      <c r="W75" s="8" t="str">
        <f>" "&amp;R75</f>
        <v xml:space="preserve"> 0.2</v>
      </c>
      <c r="X75" s="8">
        <f t="shared" si="1"/>
        <v>0</v>
      </c>
    </row>
    <row r="76" spans="2:24" x14ac:dyDescent="0.3">
      <c r="B76" s="7">
        <v>165</v>
      </c>
      <c r="C76" s="8" t="s">
        <v>73</v>
      </c>
      <c r="D76" s="8">
        <v>2</v>
      </c>
      <c r="E76" s="8"/>
      <c r="F76" s="8"/>
      <c r="G76" s="8">
        <v>300</v>
      </c>
      <c r="H76" s="8">
        <v>40</v>
      </c>
      <c r="I76" s="8"/>
      <c r="J76" s="8"/>
      <c r="K76" s="8"/>
      <c r="L76" s="8"/>
      <c r="M76" s="8"/>
      <c r="N76" s="8"/>
      <c r="O76" s="8"/>
      <c r="P76" s="8"/>
      <c r="Q76" s="8"/>
      <c r="R76" s="8">
        <v>0.2</v>
      </c>
      <c r="S76" s="8">
        <v>3</v>
      </c>
      <c r="T76" s="8"/>
      <c r="U76" s="8"/>
      <c r="V76" s="8"/>
      <c r="W76" s="8" t="str">
        <f>" "&amp;R76</f>
        <v xml:space="preserve"> 0.2</v>
      </c>
      <c r="X76" s="8">
        <f t="shared" si="1"/>
        <v>0</v>
      </c>
    </row>
    <row r="77" spans="2:24" x14ac:dyDescent="0.3">
      <c r="B77" s="7">
        <v>166</v>
      </c>
      <c r="C77" s="8" t="s">
        <v>73</v>
      </c>
      <c r="D77" s="8">
        <v>2</v>
      </c>
      <c r="E77" s="8"/>
      <c r="F77" s="8"/>
      <c r="G77" s="8">
        <v>300</v>
      </c>
      <c r="H77" s="8">
        <v>40</v>
      </c>
      <c r="I77" s="8"/>
      <c r="J77" s="8"/>
      <c r="K77" s="8"/>
      <c r="L77" s="8"/>
      <c r="M77" s="8"/>
      <c r="N77" s="8"/>
      <c r="O77" s="8"/>
      <c r="P77" s="8"/>
      <c r="Q77" s="8"/>
      <c r="R77" s="8">
        <v>0.1</v>
      </c>
      <c r="S77" s="8">
        <v>1</v>
      </c>
      <c r="T77" s="8"/>
      <c r="U77" s="8"/>
      <c r="V77" s="8"/>
      <c r="W77" s="8" t="str">
        <f>" "&amp;R77</f>
        <v xml:space="preserve"> 0.1</v>
      </c>
      <c r="X77" s="8">
        <f t="shared" si="1"/>
        <v>0</v>
      </c>
    </row>
    <row r="78" spans="2:24" x14ac:dyDescent="0.3">
      <c r="B78" s="7">
        <v>167</v>
      </c>
      <c r="C78" s="8" t="s">
        <v>73</v>
      </c>
      <c r="D78" s="8">
        <v>2</v>
      </c>
      <c r="E78" s="8"/>
      <c r="F78" s="8"/>
      <c r="G78" s="8">
        <v>300</v>
      </c>
      <c r="H78" s="8">
        <v>40</v>
      </c>
      <c r="I78" s="8"/>
      <c r="J78" s="8"/>
      <c r="K78" s="8"/>
      <c r="L78" s="8"/>
      <c r="M78" s="8"/>
      <c r="N78" s="8"/>
      <c r="O78" s="8"/>
      <c r="P78" s="8"/>
      <c r="Q78" s="8"/>
      <c r="R78" s="8">
        <v>0.1</v>
      </c>
      <c r="S78" s="8">
        <v>2</v>
      </c>
      <c r="T78" s="8"/>
      <c r="U78" s="8"/>
      <c r="V78" s="8"/>
      <c r="W78" s="8" t="str">
        <f>" "&amp;R78</f>
        <v xml:space="preserve"> 0.1</v>
      </c>
      <c r="X78" s="8">
        <f t="shared" si="1"/>
        <v>0</v>
      </c>
    </row>
    <row r="79" spans="2:24" x14ac:dyDescent="0.3">
      <c r="B79" s="7">
        <v>168</v>
      </c>
      <c r="C79" s="8" t="s">
        <v>73</v>
      </c>
      <c r="D79" s="8">
        <v>2</v>
      </c>
      <c r="E79" s="8"/>
      <c r="F79" s="8"/>
      <c r="G79" s="8">
        <v>300</v>
      </c>
      <c r="H79" s="8">
        <v>40</v>
      </c>
      <c r="I79" s="8"/>
      <c r="J79" s="8"/>
      <c r="K79" s="8"/>
      <c r="L79" s="8"/>
      <c r="M79" s="8"/>
      <c r="N79" s="8"/>
      <c r="O79" s="8"/>
      <c r="P79" s="8"/>
      <c r="Q79" s="8"/>
      <c r="R79" s="8">
        <v>0.1</v>
      </c>
      <c r="S79" s="8">
        <v>3</v>
      </c>
      <c r="T79" s="8"/>
      <c r="U79" s="8"/>
      <c r="V79" s="8"/>
      <c r="W79" s="8" t="str">
        <f>" "&amp;R79</f>
        <v xml:space="preserve"> 0.1</v>
      </c>
      <c r="X79" s="8">
        <f t="shared" si="1"/>
        <v>0</v>
      </c>
    </row>
    <row r="80" spans="2:24" x14ac:dyDescent="0.3">
      <c r="B80" s="7">
        <v>169</v>
      </c>
      <c r="C80" s="8" t="s">
        <v>73</v>
      </c>
      <c r="D80" s="8">
        <v>4</v>
      </c>
      <c r="E80" s="8">
        <v>5.4531200000000002</v>
      </c>
      <c r="F80" s="8">
        <v>10000</v>
      </c>
      <c r="G80" s="8">
        <v>300</v>
      </c>
      <c r="H80" s="8">
        <v>40</v>
      </c>
      <c r="I80" s="8">
        <v>-1.7799999999999999E-3</v>
      </c>
      <c r="J80" s="8">
        <v>0.26368999999999998</v>
      </c>
      <c r="K80" s="8">
        <v>0.77</v>
      </c>
      <c r="L80" s="8">
        <v>0.13333</v>
      </c>
      <c r="M80" s="8">
        <v>3.533E-2</v>
      </c>
      <c r="N80" s="8">
        <v>0.76666999999999996</v>
      </c>
      <c r="O80" s="8">
        <v>0.39823999999999998</v>
      </c>
      <c r="P80" s="8">
        <v>15.918950000000001</v>
      </c>
      <c r="Q80" s="8">
        <v>16.354050000000001</v>
      </c>
      <c r="R80" s="8">
        <v>0.77</v>
      </c>
      <c r="S80" s="8">
        <v>1</v>
      </c>
      <c r="T80" s="8">
        <v>0.52822999999999998</v>
      </c>
      <c r="U80" s="8">
        <v>0.74880999999999998</v>
      </c>
      <c r="V80" s="8">
        <v>0.85516000000000003</v>
      </c>
      <c r="W80" s="8" t="str">
        <f>" "&amp;R80</f>
        <v xml:space="preserve"> 0.77</v>
      </c>
      <c r="X80" s="8">
        <f t="shared" si="1"/>
        <v>0.52822999999999998</v>
      </c>
    </row>
    <row r="81" spans="2:24" x14ac:dyDescent="0.3">
      <c r="B81" s="7">
        <v>170</v>
      </c>
      <c r="C81" s="8" t="s">
        <v>73</v>
      </c>
      <c r="D81" s="8">
        <v>4</v>
      </c>
      <c r="E81" s="8">
        <v>5.4531200000000002</v>
      </c>
      <c r="F81" s="8">
        <v>10000</v>
      </c>
      <c r="G81" s="8">
        <v>300</v>
      </c>
      <c r="H81" s="8">
        <v>40</v>
      </c>
      <c r="I81" s="8">
        <v>3.3700000000000002E-3</v>
      </c>
      <c r="J81" s="8">
        <v>0.26452999999999999</v>
      </c>
      <c r="K81" s="8">
        <v>0.52039999999999997</v>
      </c>
      <c r="L81" s="8">
        <v>0.13333</v>
      </c>
      <c r="M81" s="8">
        <v>2.7629999999999998E-2</v>
      </c>
      <c r="N81" s="8">
        <v>0.76666999999999996</v>
      </c>
      <c r="O81" s="8">
        <v>0.34049000000000001</v>
      </c>
      <c r="P81" s="8">
        <v>15.58592</v>
      </c>
      <c r="Q81" s="8">
        <v>16.054079999999999</v>
      </c>
      <c r="R81" s="8">
        <v>0.77</v>
      </c>
      <c r="S81" s="8">
        <v>2</v>
      </c>
      <c r="T81" s="8">
        <v>0.47545999999999999</v>
      </c>
      <c r="U81" s="8">
        <v>0.72241</v>
      </c>
      <c r="V81" s="8">
        <v>0.85226000000000002</v>
      </c>
      <c r="W81" s="8" t="str">
        <f>" "&amp;R81</f>
        <v xml:space="preserve"> 0.77</v>
      </c>
      <c r="X81" s="8">
        <f t="shared" si="1"/>
        <v>0.72241</v>
      </c>
    </row>
    <row r="82" spans="2:24" x14ac:dyDescent="0.3">
      <c r="B82" s="7">
        <v>171</v>
      </c>
      <c r="C82" s="8" t="s">
        <v>73</v>
      </c>
      <c r="D82" s="8">
        <v>4</v>
      </c>
      <c r="E82" s="8">
        <v>5.6406200000000002</v>
      </c>
      <c r="F82" s="8">
        <v>10000</v>
      </c>
      <c r="G82" s="8">
        <v>300</v>
      </c>
      <c r="H82" s="8">
        <v>40</v>
      </c>
      <c r="I82" s="8">
        <v>-4.8999999999999998E-4</v>
      </c>
      <c r="J82" s="8">
        <v>0.26574999999999999</v>
      </c>
      <c r="K82" s="8">
        <v>0.38729999999999998</v>
      </c>
      <c r="L82" s="8">
        <v>0.13333</v>
      </c>
      <c r="M82" s="8">
        <v>2.2339999999999999E-2</v>
      </c>
      <c r="N82" s="8">
        <v>0.83333000000000002</v>
      </c>
      <c r="O82" s="8">
        <v>0.30084</v>
      </c>
      <c r="P82" s="8">
        <v>15.285780000000001</v>
      </c>
      <c r="Q82" s="8">
        <v>15.73462</v>
      </c>
      <c r="R82" s="8">
        <v>0.77</v>
      </c>
      <c r="S82" s="8">
        <v>3</v>
      </c>
      <c r="T82" s="8">
        <v>0.38725999999999999</v>
      </c>
      <c r="U82" s="8">
        <v>0.62456999999999996</v>
      </c>
      <c r="V82" s="8">
        <v>0.77</v>
      </c>
      <c r="W82" s="8" t="str">
        <f>" "&amp;R82</f>
        <v xml:space="preserve"> 0.77</v>
      </c>
      <c r="X82" s="8">
        <f t="shared" si="1"/>
        <v>0.77</v>
      </c>
    </row>
    <row r="83" spans="2:24" x14ac:dyDescent="0.3">
      <c r="B83" s="7">
        <v>172</v>
      </c>
      <c r="C83" s="8" t="s">
        <v>73</v>
      </c>
      <c r="D83" s="8">
        <v>4</v>
      </c>
      <c r="E83" s="8">
        <v>5.4531200000000002</v>
      </c>
      <c r="F83" s="8">
        <v>10000</v>
      </c>
      <c r="G83" s="8">
        <v>300</v>
      </c>
      <c r="H83" s="8">
        <v>40</v>
      </c>
      <c r="I83" s="8">
        <v>6.4000000000000005E-4</v>
      </c>
      <c r="J83" s="8">
        <v>0.27006999999999998</v>
      </c>
      <c r="K83" s="8">
        <v>0.3</v>
      </c>
      <c r="L83" s="8">
        <v>0.13333</v>
      </c>
      <c r="M83" s="8">
        <v>1.417E-2</v>
      </c>
      <c r="N83" s="8">
        <v>0.83333000000000002</v>
      </c>
      <c r="O83" s="8">
        <v>0.23956</v>
      </c>
      <c r="P83" s="8">
        <v>14.898020000000001</v>
      </c>
      <c r="Q83" s="8">
        <v>15.337820000000001</v>
      </c>
      <c r="R83" s="8">
        <v>0.3</v>
      </c>
      <c r="S83" s="8">
        <v>1</v>
      </c>
      <c r="T83" s="8">
        <v>0.3</v>
      </c>
      <c r="U83" s="8">
        <v>0.51537999999999995</v>
      </c>
      <c r="V83" s="8">
        <v>0.66842000000000001</v>
      </c>
      <c r="W83" s="8" t="str">
        <f>" "&amp;R83</f>
        <v xml:space="preserve"> 0.3</v>
      </c>
      <c r="X83" s="8">
        <f t="shared" si="1"/>
        <v>0.3</v>
      </c>
    </row>
    <row r="84" spans="2:24" x14ac:dyDescent="0.3">
      <c r="B84" s="7">
        <v>173</v>
      </c>
      <c r="C84" s="8" t="s">
        <v>73</v>
      </c>
      <c r="D84" s="8">
        <v>4</v>
      </c>
      <c r="E84" s="8">
        <v>5.3125</v>
      </c>
      <c r="F84" s="8">
        <v>10000</v>
      </c>
      <c r="G84" s="8">
        <v>300</v>
      </c>
      <c r="H84" s="8">
        <v>40</v>
      </c>
      <c r="I84" s="8">
        <v>6.8799999999999998E-3</v>
      </c>
      <c r="J84" s="8">
        <v>0.29626999999999998</v>
      </c>
      <c r="K84" s="8">
        <v>0.16339999999999999</v>
      </c>
      <c r="L84" s="8">
        <v>0.13333</v>
      </c>
      <c r="M84" s="8">
        <v>2.7699999999999999E-3</v>
      </c>
      <c r="N84" s="8">
        <v>1</v>
      </c>
      <c r="O84" s="8">
        <v>0.15404999999999999</v>
      </c>
      <c r="P84" s="8">
        <v>13.03844</v>
      </c>
      <c r="Q84" s="8">
        <v>13.39898</v>
      </c>
      <c r="R84" s="8">
        <v>0.3</v>
      </c>
      <c r="S84" s="8">
        <v>2</v>
      </c>
      <c r="T84" s="8">
        <v>0.16333</v>
      </c>
      <c r="U84" s="8">
        <v>0.3</v>
      </c>
      <c r="V84" s="8">
        <v>0.42857000000000001</v>
      </c>
      <c r="W84" s="8" t="str">
        <f>" "&amp;R84</f>
        <v xml:space="preserve"> 0.3</v>
      </c>
      <c r="X84" s="8">
        <f t="shared" si="1"/>
        <v>0.3</v>
      </c>
    </row>
    <row r="85" spans="2:24" x14ac:dyDescent="0.3">
      <c r="B85" s="7">
        <v>174</v>
      </c>
      <c r="C85" s="8" t="s">
        <v>73</v>
      </c>
      <c r="D85" s="8">
        <v>4</v>
      </c>
      <c r="E85" s="8">
        <v>5.2031200000000002</v>
      </c>
      <c r="F85" s="8">
        <v>10000</v>
      </c>
      <c r="G85" s="8">
        <v>300</v>
      </c>
      <c r="H85" s="8">
        <v>40</v>
      </c>
      <c r="I85" s="8">
        <v>-4.7299999999999998E-3</v>
      </c>
      <c r="J85" s="8">
        <v>0.46486</v>
      </c>
      <c r="K85" s="8">
        <v>0.21529999999999999</v>
      </c>
      <c r="L85" s="8">
        <v>0.11554</v>
      </c>
      <c r="M85" s="8">
        <v>3.4000000000000002E-4</v>
      </c>
      <c r="N85" s="8">
        <v>1</v>
      </c>
      <c r="O85" s="8">
        <v>0.13134000000000001</v>
      </c>
      <c r="P85" s="8">
        <v>9.7941500000000001</v>
      </c>
      <c r="Q85" s="8">
        <v>9.7571100000000008</v>
      </c>
      <c r="R85" s="8">
        <v>0.3</v>
      </c>
      <c r="S85" s="8">
        <v>3</v>
      </c>
      <c r="T85" s="8">
        <v>0.11208</v>
      </c>
      <c r="U85" s="8">
        <v>0.21162</v>
      </c>
      <c r="V85" s="8">
        <v>0.3</v>
      </c>
      <c r="W85" s="8" t="str">
        <f>" "&amp;R85</f>
        <v xml:space="preserve"> 0.3</v>
      </c>
      <c r="X85" s="8">
        <f t="shared" si="1"/>
        <v>0.3</v>
      </c>
    </row>
    <row r="86" spans="2:24" x14ac:dyDescent="0.3">
      <c r="B86" s="7">
        <v>175</v>
      </c>
      <c r="C86" s="8" t="s">
        <v>73</v>
      </c>
      <c r="D86" s="8">
        <v>4</v>
      </c>
      <c r="E86" s="8">
        <v>5.34375</v>
      </c>
      <c r="F86" s="8">
        <v>10000</v>
      </c>
      <c r="G86" s="8">
        <v>300</v>
      </c>
      <c r="H86" s="8">
        <v>40</v>
      </c>
      <c r="I86" s="8">
        <v>2.2300000000000002E-3</v>
      </c>
      <c r="J86" s="8">
        <v>0.27855999999999997</v>
      </c>
      <c r="K86" s="8">
        <v>0.2</v>
      </c>
      <c r="L86" s="8">
        <v>0.13333</v>
      </c>
      <c r="M86" s="8">
        <v>6.43E-3</v>
      </c>
      <c r="N86" s="8">
        <v>0.93332999999999999</v>
      </c>
      <c r="O86" s="8">
        <v>0.18151</v>
      </c>
      <c r="P86" s="8">
        <v>14.006819999999999</v>
      </c>
      <c r="Q86" s="8">
        <v>14.44641</v>
      </c>
      <c r="R86" s="8">
        <v>0.2</v>
      </c>
      <c r="S86" s="8">
        <v>1</v>
      </c>
      <c r="T86" s="8">
        <v>0.2</v>
      </c>
      <c r="U86" s="8">
        <v>0.37778</v>
      </c>
      <c r="V86" s="8">
        <v>0.53332999999999997</v>
      </c>
      <c r="W86" s="8" t="str">
        <f>" "&amp;R86</f>
        <v xml:space="preserve"> 0.2</v>
      </c>
      <c r="X86" s="8">
        <f t="shared" si="1"/>
        <v>0.2</v>
      </c>
    </row>
    <row r="87" spans="2:24" x14ac:dyDescent="0.3">
      <c r="B87" s="7">
        <v>176</v>
      </c>
      <c r="C87" s="8" t="s">
        <v>73</v>
      </c>
      <c r="D87" s="8">
        <v>4</v>
      </c>
      <c r="E87" s="8"/>
      <c r="F87" s="8"/>
      <c r="G87" s="8"/>
      <c r="H87" s="8">
        <v>40</v>
      </c>
      <c r="I87" s="8"/>
      <c r="J87" s="8"/>
      <c r="K87" s="8"/>
      <c r="L87" s="8"/>
      <c r="M87" s="8"/>
      <c r="N87" s="8"/>
      <c r="O87" s="8"/>
      <c r="P87" s="8"/>
      <c r="Q87" s="8"/>
      <c r="R87" s="8">
        <v>0.2</v>
      </c>
      <c r="S87" s="8">
        <v>2</v>
      </c>
      <c r="T87" s="8"/>
      <c r="U87" s="8"/>
      <c r="V87" s="8"/>
      <c r="W87" s="8" t="str">
        <f>" "&amp;R87</f>
        <v xml:space="preserve"> 0.2</v>
      </c>
      <c r="X87" s="8">
        <f t="shared" si="1"/>
        <v>0</v>
      </c>
    </row>
    <row r="88" spans="2:24" x14ac:dyDescent="0.3">
      <c r="B88" s="7">
        <v>177</v>
      </c>
      <c r="C88" s="8" t="s">
        <v>73</v>
      </c>
      <c r="D88" s="8">
        <v>4</v>
      </c>
      <c r="E88" s="8"/>
      <c r="F88" s="8"/>
      <c r="G88" s="8"/>
      <c r="H88" s="8">
        <v>40</v>
      </c>
      <c r="I88" s="8"/>
      <c r="J88" s="8"/>
      <c r="K88" s="8"/>
      <c r="L88" s="8"/>
      <c r="M88" s="8"/>
      <c r="N88" s="8"/>
      <c r="O88" s="8"/>
      <c r="P88" s="8"/>
      <c r="Q88" s="8"/>
      <c r="R88" s="8">
        <v>0.2</v>
      </c>
      <c r="S88" s="8">
        <v>3</v>
      </c>
      <c r="T88" s="8"/>
      <c r="U88" s="8"/>
      <c r="V88" s="8"/>
      <c r="W88" s="8" t="str">
        <f>" "&amp;R88</f>
        <v xml:space="preserve"> 0.2</v>
      </c>
      <c r="X88" s="8">
        <f t="shared" si="1"/>
        <v>0</v>
      </c>
    </row>
    <row r="89" spans="2:24" x14ac:dyDescent="0.3">
      <c r="B89" s="7">
        <v>178</v>
      </c>
      <c r="C89" s="8" t="s">
        <v>73</v>
      </c>
      <c r="D89" s="8">
        <v>4</v>
      </c>
      <c r="E89" s="8">
        <v>4.9218799999999998</v>
      </c>
      <c r="F89" s="8">
        <v>10000</v>
      </c>
      <c r="G89" s="8">
        <v>300</v>
      </c>
      <c r="H89" s="8">
        <v>40</v>
      </c>
      <c r="I89" s="8">
        <v>9.1699999999999993E-3</v>
      </c>
      <c r="J89" s="8">
        <v>0.49979000000000001</v>
      </c>
      <c r="K89" s="8">
        <v>0.3</v>
      </c>
      <c r="L89" s="8">
        <v>0.10667</v>
      </c>
      <c r="M89" s="8">
        <v>1.2899999999999999E-3</v>
      </c>
      <c r="N89" s="8">
        <v>1</v>
      </c>
      <c r="O89" s="8">
        <v>0.15490999999999999</v>
      </c>
      <c r="P89" s="8">
        <v>8.9617000000000004</v>
      </c>
      <c r="Q89" s="8">
        <v>8.9217300000000002</v>
      </c>
      <c r="R89" s="8">
        <v>0.1</v>
      </c>
      <c r="S89" s="8">
        <v>1</v>
      </c>
      <c r="T89" s="8">
        <v>0.1</v>
      </c>
      <c r="U89" s="8">
        <v>0.2</v>
      </c>
      <c r="V89" s="8">
        <v>0.3</v>
      </c>
      <c r="W89" s="8" t="str">
        <f>" "&amp;R89</f>
        <v xml:space="preserve"> 0.1</v>
      </c>
      <c r="X89" s="8">
        <f t="shared" si="1"/>
        <v>0.1</v>
      </c>
    </row>
    <row r="90" spans="2:24" x14ac:dyDescent="0.3">
      <c r="B90" s="7">
        <v>179</v>
      </c>
      <c r="C90" s="8" t="s">
        <v>73</v>
      </c>
      <c r="D90" s="8">
        <v>4</v>
      </c>
      <c r="E90" s="8"/>
      <c r="F90" s="8"/>
      <c r="G90" s="8"/>
      <c r="H90" s="8">
        <v>40</v>
      </c>
      <c r="I90" s="8"/>
      <c r="J90" s="8"/>
      <c r="K90" s="8"/>
      <c r="L90" s="8"/>
      <c r="M90" s="8"/>
      <c r="N90" s="8"/>
      <c r="O90" s="8"/>
      <c r="P90" s="8"/>
      <c r="Q90" s="8"/>
      <c r="R90" s="8">
        <v>0.1</v>
      </c>
      <c r="S90" s="8">
        <v>2</v>
      </c>
      <c r="T90" s="8"/>
      <c r="U90" s="8"/>
      <c r="V90" s="8"/>
      <c r="W90" s="8" t="str">
        <f>" "&amp;R90</f>
        <v xml:space="preserve"> 0.1</v>
      </c>
      <c r="X90" s="8">
        <f t="shared" si="1"/>
        <v>0</v>
      </c>
    </row>
    <row r="91" spans="2:24" x14ac:dyDescent="0.3">
      <c r="B91" s="7">
        <v>180</v>
      </c>
      <c r="C91" s="8" t="s">
        <v>73</v>
      </c>
      <c r="D91" s="8">
        <v>4</v>
      </c>
      <c r="E91" s="8"/>
      <c r="F91" s="8"/>
      <c r="G91" s="8"/>
      <c r="H91" s="8">
        <v>40</v>
      </c>
      <c r="I91" s="8"/>
      <c r="J91" s="8"/>
      <c r="K91" s="8"/>
      <c r="L91" s="8"/>
      <c r="M91" s="8"/>
      <c r="N91" s="8"/>
      <c r="O91" s="8"/>
      <c r="P91" s="8"/>
      <c r="Q91" s="8"/>
      <c r="R91" s="8">
        <v>0.1</v>
      </c>
      <c r="S91" s="8">
        <v>3</v>
      </c>
      <c r="T91" s="8"/>
      <c r="U91" s="8"/>
      <c r="V91" s="8"/>
      <c r="W91" s="8" t="str">
        <f>" "&amp;R91</f>
        <v xml:space="preserve"> 0.1</v>
      </c>
      <c r="X91" s="8">
        <f t="shared" si="1"/>
        <v>0</v>
      </c>
    </row>
    <row r="92" spans="2:24" x14ac:dyDescent="0.3">
      <c r="B92" s="7">
        <v>205</v>
      </c>
      <c r="C92" s="8" t="s">
        <v>71</v>
      </c>
      <c r="D92" s="8">
        <v>2</v>
      </c>
      <c r="E92" s="8">
        <v>5.8281200000000002</v>
      </c>
      <c r="F92" s="8">
        <v>10000</v>
      </c>
      <c r="G92" s="8">
        <v>300</v>
      </c>
      <c r="H92" s="8">
        <v>40</v>
      </c>
      <c r="I92" s="8">
        <v>-3.81E-3</v>
      </c>
      <c r="J92" s="8">
        <v>0.24614</v>
      </c>
      <c r="K92" s="8">
        <v>0.77</v>
      </c>
      <c r="L92" s="8">
        <v>0.13333</v>
      </c>
      <c r="M92" s="8">
        <v>5.0709999999999998E-2</v>
      </c>
      <c r="N92" s="8">
        <v>0.46</v>
      </c>
      <c r="O92" s="8">
        <v>0.51358999999999999</v>
      </c>
      <c r="P92" s="8">
        <v>19.92944</v>
      </c>
      <c r="Q92" s="8">
        <v>20.318529999999999</v>
      </c>
      <c r="R92" s="8">
        <v>0.77</v>
      </c>
      <c r="S92" s="8">
        <v>1</v>
      </c>
      <c r="T92" s="8">
        <v>0.62831000000000004</v>
      </c>
      <c r="U92" s="8">
        <v>0.85</v>
      </c>
      <c r="V92" s="8">
        <v>0.97499999999999998</v>
      </c>
      <c r="W92" s="8" t="str">
        <f>" "&amp;R92</f>
        <v xml:space="preserve"> 0.77</v>
      </c>
      <c r="X92" s="8">
        <f t="shared" si="1"/>
        <v>0.62831000000000004</v>
      </c>
    </row>
    <row r="93" spans="2:24" x14ac:dyDescent="0.3">
      <c r="B93" s="7">
        <v>206</v>
      </c>
      <c r="C93" s="8" t="s">
        <v>71</v>
      </c>
      <c r="D93" s="8">
        <v>2</v>
      </c>
      <c r="E93" s="8">
        <v>5.84375</v>
      </c>
      <c r="F93" s="8">
        <v>10000</v>
      </c>
      <c r="G93" s="8">
        <v>300</v>
      </c>
      <c r="H93" s="8">
        <v>40</v>
      </c>
      <c r="I93" s="8">
        <v>-2.9E-4</v>
      </c>
      <c r="J93" s="8">
        <v>0.24601999999999999</v>
      </c>
      <c r="K93" s="8">
        <v>0.52039999999999997</v>
      </c>
      <c r="L93" s="8">
        <v>0.13333</v>
      </c>
      <c r="M93" s="8">
        <v>3.7220000000000003E-2</v>
      </c>
      <c r="N93" s="8">
        <v>0.53332999999999997</v>
      </c>
      <c r="O93" s="8">
        <v>0.41239999999999999</v>
      </c>
      <c r="P93" s="8">
        <v>18.901789999999998</v>
      </c>
      <c r="Q93" s="8">
        <v>19.315200000000001</v>
      </c>
      <c r="R93" s="8">
        <v>0.77</v>
      </c>
      <c r="S93" s="8">
        <v>2</v>
      </c>
      <c r="T93" s="8">
        <v>0.52037</v>
      </c>
      <c r="U93" s="8">
        <v>0.76998</v>
      </c>
      <c r="V93" s="8">
        <v>0.88990999999999998</v>
      </c>
      <c r="W93" s="8" t="str">
        <f>" "&amp;R93</f>
        <v xml:space="preserve"> 0.77</v>
      </c>
      <c r="X93" s="8">
        <f t="shared" si="1"/>
        <v>0.76998</v>
      </c>
    </row>
    <row r="94" spans="2:24" x14ac:dyDescent="0.3">
      <c r="B94" s="7">
        <v>207</v>
      </c>
      <c r="C94" s="8" t="s">
        <v>71</v>
      </c>
      <c r="D94" s="8">
        <v>2</v>
      </c>
      <c r="E94" s="8">
        <v>5.7343799999999998</v>
      </c>
      <c r="F94" s="8">
        <v>10000</v>
      </c>
      <c r="G94" s="8">
        <v>300</v>
      </c>
      <c r="H94" s="8">
        <v>40</v>
      </c>
      <c r="I94" s="8">
        <v>4.2300000000000003E-3</v>
      </c>
      <c r="J94" s="8">
        <v>0.25757000000000002</v>
      </c>
      <c r="K94" s="8">
        <v>0.38729999999999998</v>
      </c>
      <c r="L94" s="8">
        <v>0.13333</v>
      </c>
      <c r="M94" s="8">
        <v>2.639E-2</v>
      </c>
      <c r="N94" s="8">
        <v>0.6</v>
      </c>
      <c r="O94" s="8">
        <v>0.33116000000000001</v>
      </c>
      <c r="P94" s="8">
        <v>17.76445</v>
      </c>
      <c r="Q94" s="8">
        <v>18.156949999999998</v>
      </c>
      <c r="R94" s="8">
        <v>0.77</v>
      </c>
      <c r="S94" s="8">
        <v>3</v>
      </c>
      <c r="T94" s="8">
        <v>0.38727</v>
      </c>
      <c r="U94" s="8">
        <v>0.62458000000000002</v>
      </c>
      <c r="V94" s="8">
        <v>0.77</v>
      </c>
      <c r="W94" s="8" t="str">
        <f>" "&amp;R94</f>
        <v xml:space="preserve"> 0.77</v>
      </c>
      <c r="X94" s="8">
        <f t="shared" si="1"/>
        <v>0.77</v>
      </c>
    </row>
    <row r="95" spans="2:24" x14ac:dyDescent="0.3">
      <c r="B95" s="7">
        <v>208</v>
      </c>
      <c r="C95" s="8" t="s">
        <v>71</v>
      </c>
      <c r="D95" s="8">
        <v>2</v>
      </c>
      <c r="E95" s="8">
        <v>5.5156200000000002</v>
      </c>
      <c r="F95" s="8">
        <v>10000</v>
      </c>
      <c r="G95" s="8">
        <v>300</v>
      </c>
      <c r="H95" s="8">
        <v>40</v>
      </c>
      <c r="I95" s="8">
        <v>5.4000000000000001E-4</v>
      </c>
      <c r="J95" s="8">
        <v>0.26468000000000003</v>
      </c>
      <c r="K95" s="8">
        <v>0.3</v>
      </c>
      <c r="L95" s="8">
        <v>0.13333</v>
      </c>
      <c r="M95" s="8">
        <v>1.788E-2</v>
      </c>
      <c r="N95" s="8">
        <v>0.69333</v>
      </c>
      <c r="O95" s="8">
        <v>0.26734999999999998</v>
      </c>
      <c r="P95" s="8">
        <v>16.517769999999999</v>
      </c>
      <c r="Q95" s="8">
        <v>16.845120000000001</v>
      </c>
      <c r="R95" s="8">
        <v>0.3</v>
      </c>
      <c r="S95" s="8">
        <v>1</v>
      </c>
      <c r="T95" s="8">
        <v>0.3</v>
      </c>
      <c r="U95" s="8">
        <v>0.53332999999999997</v>
      </c>
      <c r="V95" s="8">
        <v>0.70833000000000002</v>
      </c>
      <c r="W95" s="8" t="str">
        <f>" "&amp;R95</f>
        <v xml:space="preserve"> 0.3</v>
      </c>
      <c r="X95" s="8">
        <f t="shared" si="1"/>
        <v>0.3</v>
      </c>
    </row>
    <row r="96" spans="2:24" x14ac:dyDescent="0.3">
      <c r="B96" s="7">
        <v>209</v>
      </c>
      <c r="C96" s="8" t="s">
        <v>71</v>
      </c>
      <c r="D96" s="8">
        <v>2</v>
      </c>
      <c r="E96" s="8">
        <v>4.9843799999999998</v>
      </c>
      <c r="F96" s="8">
        <v>10000</v>
      </c>
      <c r="G96" s="8">
        <v>300</v>
      </c>
      <c r="H96" s="8">
        <v>40</v>
      </c>
      <c r="I96" s="8">
        <v>-2.2200000000000002E-3</v>
      </c>
      <c r="J96" s="8">
        <v>0.32466</v>
      </c>
      <c r="K96" s="8">
        <v>0.16339999999999999</v>
      </c>
      <c r="L96" s="8">
        <v>0.13333</v>
      </c>
      <c r="M96" s="8">
        <v>2.9499999999999999E-3</v>
      </c>
      <c r="N96" s="8">
        <v>0.98</v>
      </c>
      <c r="O96" s="8">
        <v>0.15540999999999999</v>
      </c>
      <c r="P96" s="8">
        <v>12.644590000000001</v>
      </c>
      <c r="Q96" s="8">
        <v>12.84479</v>
      </c>
      <c r="R96" s="8">
        <v>0.3</v>
      </c>
      <c r="S96" s="8">
        <v>2</v>
      </c>
      <c r="T96" s="8">
        <v>0.16333</v>
      </c>
      <c r="U96" s="8">
        <v>0.3</v>
      </c>
      <c r="V96" s="8">
        <v>0.42857000000000001</v>
      </c>
      <c r="W96" s="8" t="str">
        <f>" "&amp;R96</f>
        <v xml:space="preserve"> 0.3</v>
      </c>
      <c r="X96" s="8">
        <f t="shared" si="1"/>
        <v>0.3</v>
      </c>
    </row>
    <row r="97" spans="2:24" x14ac:dyDescent="0.3">
      <c r="B97" s="7">
        <v>210</v>
      </c>
      <c r="C97" s="8" t="s">
        <v>71</v>
      </c>
      <c r="D97" s="8">
        <v>2</v>
      </c>
      <c r="E97" s="8"/>
      <c r="F97" s="8"/>
      <c r="G97" s="8">
        <v>300</v>
      </c>
      <c r="H97" s="8">
        <v>40</v>
      </c>
      <c r="I97" s="8"/>
      <c r="J97" s="8"/>
      <c r="K97" s="8"/>
      <c r="L97" s="8"/>
      <c r="M97" s="8"/>
      <c r="N97" s="8"/>
      <c r="O97" s="8"/>
      <c r="P97" s="8"/>
      <c r="Q97" s="8"/>
      <c r="R97" s="8">
        <v>0.3</v>
      </c>
      <c r="S97" s="8">
        <v>3</v>
      </c>
      <c r="T97" s="8"/>
      <c r="U97" s="8"/>
      <c r="V97" s="8"/>
      <c r="W97" s="8" t="str">
        <f>" "&amp;R97</f>
        <v xml:space="preserve"> 0.3</v>
      </c>
      <c r="X97" s="8">
        <f t="shared" si="1"/>
        <v>0</v>
      </c>
    </row>
    <row r="98" spans="2:24" x14ac:dyDescent="0.3">
      <c r="B98" s="7">
        <v>211</v>
      </c>
      <c r="C98" s="8" t="s">
        <v>71</v>
      </c>
      <c r="D98" s="8">
        <v>2</v>
      </c>
      <c r="E98" s="8">
        <v>5.1718799999999998</v>
      </c>
      <c r="F98" s="8">
        <v>10000</v>
      </c>
      <c r="G98" s="8">
        <v>300</v>
      </c>
      <c r="H98" s="8">
        <v>40</v>
      </c>
      <c r="I98" s="8">
        <v>3.29E-3</v>
      </c>
      <c r="J98" s="8">
        <v>0.29514000000000001</v>
      </c>
      <c r="K98" s="8">
        <v>0.2</v>
      </c>
      <c r="L98" s="8">
        <v>0.13333</v>
      </c>
      <c r="M98" s="8">
        <v>7.1700000000000002E-3</v>
      </c>
      <c r="N98" s="8">
        <v>0.89</v>
      </c>
      <c r="O98" s="8">
        <v>0.18706</v>
      </c>
      <c r="P98" s="8">
        <v>14.065860000000001</v>
      </c>
      <c r="Q98" s="8">
        <v>14.36797</v>
      </c>
      <c r="R98" s="8">
        <v>0.2</v>
      </c>
      <c r="S98" s="8">
        <v>1</v>
      </c>
      <c r="T98" s="8">
        <v>0.2</v>
      </c>
      <c r="U98" s="8">
        <v>0.4</v>
      </c>
      <c r="V98" s="8">
        <v>0.6</v>
      </c>
      <c r="W98" s="8" t="str">
        <f>" "&amp;R98</f>
        <v xml:space="preserve"> 0.2</v>
      </c>
      <c r="X98" s="8">
        <f t="shared" si="1"/>
        <v>0.2</v>
      </c>
    </row>
    <row r="99" spans="2:24" x14ac:dyDescent="0.3">
      <c r="B99" s="7">
        <v>212</v>
      </c>
      <c r="C99" s="8" t="s">
        <v>71</v>
      </c>
      <c r="D99" s="8">
        <v>2</v>
      </c>
      <c r="E99" s="8"/>
      <c r="F99" s="8"/>
      <c r="G99" s="8">
        <v>300</v>
      </c>
      <c r="H99" s="8">
        <v>40</v>
      </c>
      <c r="I99" s="8"/>
      <c r="J99" s="8"/>
      <c r="K99" s="8"/>
      <c r="L99" s="8"/>
      <c r="M99" s="8"/>
      <c r="N99" s="8"/>
      <c r="O99" s="8"/>
      <c r="P99" s="8"/>
      <c r="Q99" s="8"/>
      <c r="R99" s="8">
        <v>0.2</v>
      </c>
      <c r="S99" s="8">
        <v>2</v>
      </c>
      <c r="T99" s="8"/>
      <c r="U99" s="8"/>
      <c r="V99" s="8"/>
      <c r="W99" s="8" t="str">
        <f>" "&amp;R99</f>
        <v xml:space="preserve"> 0.2</v>
      </c>
      <c r="X99" s="8">
        <f t="shared" si="1"/>
        <v>0</v>
      </c>
    </row>
    <row r="100" spans="2:24" x14ac:dyDescent="0.3">
      <c r="B100" s="7">
        <v>213</v>
      </c>
      <c r="C100" s="8" t="s">
        <v>71</v>
      </c>
      <c r="D100" s="8">
        <v>2</v>
      </c>
      <c r="E100" s="8"/>
      <c r="F100" s="8"/>
      <c r="G100" s="8">
        <v>300</v>
      </c>
      <c r="H100" s="8">
        <v>40</v>
      </c>
      <c r="I100" s="8"/>
      <c r="J100" s="8"/>
      <c r="K100" s="8"/>
      <c r="L100" s="8"/>
      <c r="M100" s="8"/>
      <c r="N100" s="8"/>
      <c r="O100" s="8"/>
      <c r="P100" s="8"/>
      <c r="Q100" s="8"/>
      <c r="R100" s="8">
        <v>0.2</v>
      </c>
      <c r="S100" s="8">
        <v>3</v>
      </c>
      <c r="T100" s="8"/>
      <c r="U100" s="8"/>
      <c r="V100" s="8"/>
      <c r="W100" s="8" t="str">
        <f>" "&amp;R100</f>
        <v xml:space="preserve"> 0.2</v>
      </c>
      <c r="X100" s="8">
        <f t="shared" si="1"/>
        <v>0</v>
      </c>
    </row>
    <row r="101" spans="2:24" x14ac:dyDescent="0.3">
      <c r="B101" s="7">
        <v>214</v>
      </c>
      <c r="C101" s="8" t="s">
        <v>71</v>
      </c>
      <c r="D101" s="8">
        <v>2</v>
      </c>
      <c r="E101" s="8"/>
      <c r="F101" s="8"/>
      <c r="G101" s="8">
        <v>300</v>
      </c>
      <c r="H101" s="8">
        <v>40</v>
      </c>
      <c r="I101" s="8"/>
      <c r="J101" s="8"/>
      <c r="K101" s="8"/>
      <c r="L101" s="8"/>
      <c r="M101" s="8"/>
      <c r="N101" s="8"/>
      <c r="O101" s="8"/>
      <c r="P101" s="8"/>
      <c r="Q101" s="8"/>
      <c r="R101" s="8">
        <v>0.1</v>
      </c>
      <c r="S101" s="8">
        <v>1</v>
      </c>
      <c r="T101" s="8"/>
      <c r="U101" s="8"/>
      <c r="V101" s="8"/>
      <c r="W101" s="8" t="str">
        <f>" "&amp;R101</f>
        <v xml:space="preserve"> 0.1</v>
      </c>
      <c r="X101" s="8">
        <f t="shared" si="1"/>
        <v>0</v>
      </c>
    </row>
    <row r="102" spans="2:24" x14ac:dyDescent="0.3">
      <c r="B102" s="7">
        <v>215</v>
      </c>
      <c r="C102" s="8" t="s">
        <v>71</v>
      </c>
      <c r="D102" s="8">
        <v>2</v>
      </c>
      <c r="E102" s="8"/>
      <c r="F102" s="8"/>
      <c r="G102" s="8">
        <v>300</v>
      </c>
      <c r="H102" s="8">
        <v>40</v>
      </c>
      <c r="I102" s="8"/>
      <c r="J102" s="8"/>
      <c r="K102" s="8"/>
      <c r="L102" s="8"/>
      <c r="M102" s="8"/>
      <c r="N102" s="8"/>
      <c r="O102" s="8"/>
      <c r="P102" s="8"/>
      <c r="Q102" s="8"/>
      <c r="R102" s="8">
        <v>0.1</v>
      </c>
      <c r="S102" s="8">
        <v>2</v>
      </c>
      <c r="T102" s="8"/>
      <c r="U102" s="8"/>
      <c r="V102" s="8"/>
      <c r="W102" s="8" t="str">
        <f>" "&amp;R102</f>
        <v xml:space="preserve"> 0.1</v>
      </c>
      <c r="X102" s="8">
        <f t="shared" si="1"/>
        <v>0</v>
      </c>
    </row>
    <row r="103" spans="2:24" x14ac:dyDescent="0.3">
      <c r="B103" s="7">
        <v>216</v>
      </c>
      <c r="C103" s="8" t="s">
        <v>71</v>
      </c>
      <c r="D103" s="8">
        <v>2</v>
      </c>
      <c r="E103" s="8"/>
      <c r="F103" s="8"/>
      <c r="G103" s="8">
        <v>300</v>
      </c>
      <c r="H103" s="8">
        <v>40</v>
      </c>
      <c r="I103" s="8"/>
      <c r="J103" s="8"/>
      <c r="K103" s="8"/>
      <c r="L103" s="8"/>
      <c r="M103" s="8"/>
      <c r="N103" s="8"/>
      <c r="O103" s="8"/>
      <c r="P103" s="8"/>
      <c r="Q103" s="8"/>
      <c r="R103" s="8">
        <v>0.1</v>
      </c>
      <c r="S103" s="8">
        <v>3</v>
      </c>
      <c r="T103" s="8"/>
      <c r="U103" s="8"/>
      <c r="V103" s="8"/>
      <c r="W103" s="8" t="str">
        <f>" "&amp;R103</f>
        <v xml:space="preserve"> 0.1</v>
      </c>
      <c r="X103" s="8">
        <f t="shared" si="1"/>
        <v>0</v>
      </c>
    </row>
    <row r="104" spans="2:24" x14ac:dyDescent="0.3">
      <c r="B104" s="7">
        <v>217</v>
      </c>
      <c r="C104" s="8" t="s">
        <v>71</v>
      </c>
      <c r="D104" s="8">
        <v>4</v>
      </c>
      <c r="E104" s="8">
        <v>7.71875</v>
      </c>
      <c r="F104" s="8">
        <v>10000</v>
      </c>
      <c r="G104" s="8">
        <v>300</v>
      </c>
      <c r="H104" s="8">
        <v>40</v>
      </c>
      <c r="I104" s="8">
        <v>1.32E-3</v>
      </c>
      <c r="J104" s="8">
        <v>0.22844</v>
      </c>
      <c r="K104" s="8">
        <v>0.77</v>
      </c>
      <c r="L104" s="8">
        <v>0.13333</v>
      </c>
      <c r="M104" s="8">
        <v>4.283E-2</v>
      </c>
      <c r="N104" s="8">
        <v>0.56667000000000001</v>
      </c>
      <c r="O104" s="8">
        <v>0.45454</v>
      </c>
      <c r="P104" s="8">
        <v>21.71959</v>
      </c>
      <c r="Q104" s="8">
        <v>22.275780000000001</v>
      </c>
      <c r="R104" s="8">
        <v>0.77</v>
      </c>
      <c r="S104" s="8">
        <v>1</v>
      </c>
      <c r="T104" s="8">
        <v>0.58155999999999997</v>
      </c>
      <c r="U104" s="8">
        <v>0.80503000000000002</v>
      </c>
      <c r="V104" s="8">
        <v>0.90225</v>
      </c>
      <c r="W104" s="8" t="str">
        <f>" "&amp;R104</f>
        <v xml:space="preserve"> 0.77</v>
      </c>
      <c r="X104" s="8">
        <f t="shared" si="1"/>
        <v>0.58155999999999997</v>
      </c>
    </row>
    <row r="105" spans="2:24" x14ac:dyDescent="0.3">
      <c r="B105" s="7">
        <v>218</v>
      </c>
      <c r="C105" s="8" t="s">
        <v>71</v>
      </c>
      <c r="D105" s="8">
        <v>4</v>
      </c>
      <c r="E105" s="8">
        <v>7.5781200000000002</v>
      </c>
      <c r="F105" s="8">
        <v>10000</v>
      </c>
      <c r="G105" s="8">
        <v>300</v>
      </c>
      <c r="H105" s="8">
        <v>40</v>
      </c>
      <c r="I105" s="8">
        <v>1.41E-3</v>
      </c>
      <c r="J105" s="8">
        <v>0.23541999999999999</v>
      </c>
      <c r="K105" s="8">
        <v>0.52039999999999997</v>
      </c>
      <c r="L105" s="8">
        <v>0.13333</v>
      </c>
      <c r="M105" s="8">
        <v>3.3489999999999999E-2</v>
      </c>
      <c r="N105" s="8">
        <v>0.62333000000000005</v>
      </c>
      <c r="O105" s="8">
        <v>0.38444</v>
      </c>
      <c r="P105" s="8">
        <v>20.849160000000001</v>
      </c>
      <c r="Q105" s="8">
        <v>21.362200000000001</v>
      </c>
      <c r="R105" s="8">
        <v>0.77</v>
      </c>
      <c r="S105" s="8">
        <v>2</v>
      </c>
      <c r="T105" s="8">
        <v>0.50585999999999998</v>
      </c>
      <c r="U105" s="8">
        <v>0.75490000000000002</v>
      </c>
      <c r="V105" s="8">
        <v>0.878</v>
      </c>
      <c r="W105" s="8" t="str">
        <f>" "&amp;R105</f>
        <v xml:space="preserve"> 0.77</v>
      </c>
      <c r="X105" s="8">
        <f t="shared" si="1"/>
        <v>0.75490000000000002</v>
      </c>
    </row>
    <row r="106" spans="2:24" x14ac:dyDescent="0.3">
      <c r="B106" s="7">
        <v>219</v>
      </c>
      <c r="C106" s="8" t="s">
        <v>71</v>
      </c>
      <c r="D106" s="8">
        <v>4</v>
      </c>
      <c r="E106" s="8">
        <v>7.5625</v>
      </c>
      <c r="F106" s="8">
        <v>10000</v>
      </c>
      <c r="G106" s="8">
        <v>300</v>
      </c>
      <c r="H106" s="8">
        <v>40</v>
      </c>
      <c r="I106" s="8">
        <v>-2.4299999999999999E-3</v>
      </c>
      <c r="J106" s="8">
        <v>0.23998</v>
      </c>
      <c r="K106" s="8">
        <v>0.38729999999999998</v>
      </c>
      <c r="L106" s="8">
        <v>0.13333</v>
      </c>
      <c r="M106" s="8">
        <v>2.461E-2</v>
      </c>
      <c r="N106" s="8">
        <v>0.7</v>
      </c>
      <c r="O106" s="8">
        <v>0.31788</v>
      </c>
      <c r="P106" s="8">
        <v>19.654160000000001</v>
      </c>
      <c r="Q106" s="8">
        <v>20.145130000000002</v>
      </c>
      <c r="R106" s="8">
        <v>0.77</v>
      </c>
      <c r="S106" s="8">
        <v>3</v>
      </c>
      <c r="T106" s="8">
        <v>0.38724999999999998</v>
      </c>
      <c r="U106" s="8">
        <v>0.62456999999999996</v>
      </c>
      <c r="V106" s="8">
        <v>0.77</v>
      </c>
      <c r="W106" s="8" t="str">
        <f>" "&amp;R106</f>
        <v xml:space="preserve"> 0.77</v>
      </c>
      <c r="X106" s="8">
        <f t="shared" si="1"/>
        <v>0.77</v>
      </c>
    </row>
    <row r="107" spans="2:24" x14ac:dyDescent="0.3">
      <c r="B107" s="7">
        <v>220</v>
      </c>
      <c r="C107" s="8" t="s">
        <v>71</v>
      </c>
      <c r="D107" s="8">
        <v>4</v>
      </c>
      <c r="E107" s="8">
        <v>7.625</v>
      </c>
      <c r="F107" s="8">
        <v>10000</v>
      </c>
      <c r="G107" s="8">
        <v>300</v>
      </c>
      <c r="H107" s="8">
        <v>40</v>
      </c>
      <c r="I107" s="8">
        <v>4.0200000000000001E-3</v>
      </c>
      <c r="J107" s="8">
        <v>0.25352999999999998</v>
      </c>
      <c r="K107" s="8">
        <v>0.3</v>
      </c>
      <c r="L107" s="8">
        <v>0.13333</v>
      </c>
      <c r="M107" s="8">
        <v>1.6879999999999999E-2</v>
      </c>
      <c r="N107" s="8">
        <v>0.76332999999999995</v>
      </c>
      <c r="O107" s="8">
        <v>0.25984000000000002</v>
      </c>
      <c r="P107" s="8">
        <v>18.294640000000001</v>
      </c>
      <c r="Q107" s="8">
        <v>18.77075</v>
      </c>
      <c r="R107" s="8">
        <v>0.3</v>
      </c>
      <c r="S107" s="8">
        <v>1</v>
      </c>
      <c r="T107" s="8">
        <v>0.3</v>
      </c>
      <c r="U107" s="8">
        <v>0.52556000000000003</v>
      </c>
      <c r="V107" s="8">
        <v>0.69957999999999998</v>
      </c>
      <c r="W107" s="8" t="str">
        <f>" "&amp;R107</f>
        <v xml:space="preserve"> 0.3</v>
      </c>
      <c r="X107" s="8">
        <f t="shared" si="1"/>
        <v>0.3</v>
      </c>
    </row>
    <row r="108" spans="2:24" x14ac:dyDescent="0.3">
      <c r="B108" s="7">
        <v>221</v>
      </c>
      <c r="C108" s="8" t="s">
        <v>71</v>
      </c>
      <c r="D108" s="8">
        <v>4</v>
      </c>
      <c r="E108" s="8">
        <v>7.03125</v>
      </c>
      <c r="F108" s="8">
        <v>10000</v>
      </c>
      <c r="G108" s="8">
        <v>300</v>
      </c>
      <c r="H108" s="8">
        <v>40</v>
      </c>
      <c r="I108" s="8">
        <v>6.6800000000000002E-3</v>
      </c>
      <c r="J108" s="8">
        <v>0.31280000000000002</v>
      </c>
      <c r="K108" s="8">
        <v>0.16339999999999999</v>
      </c>
      <c r="L108" s="8">
        <v>0.13333</v>
      </c>
      <c r="M108" s="8">
        <v>2.8E-3</v>
      </c>
      <c r="N108" s="8">
        <v>0.99333000000000005</v>
      </c>
      <c r="O108" s="8">
        <v>0.15423000000000001</v>
      </c>
      <c r="P108" s="8">
        <v>14.008190000000001</v>
      </c>
      <c r="Q108" s="8">
        <v>14.31732</v>
      </c>
      <c r="R108" s="8">
        <v>0.3</v>
      </c>
      <c r="S108" s="8">
        <v>2</v>
      </c>
      <c r="T108" s="8">
        <v>0.16333</v>
      </c>
      <c r="U108" s="8">
        <v>0.3</v>
      </c>
      <c r="V108" s="8">
        <v>0.42857000000000001</v>
      </c>
      <c r="W108" s="8" t="str">
        <f>" "&amp;R108</f>
        <v xml:space="preserve"> 0.3</v>
      </c>
      <c r="X108" s="8">
        <f t="shared" si="1"/>
        <v>0.3</v>
      </c>
    </row>
    <row r="109" spans="2:24" x14ac:dyDescent="0.3">
      <c r="B109" s="7">
        <v>222</v>
      </c>
      <c r="C109" s="8" t="s">
        <v>71</v>
      </c>
      <c r="D109" s="8">
        <v>4</v>
      </c>
      <c r="E109" s="8"/>
      <c r="F109" s="8"/>
      <c r="G109" s="8">
        <v>300</v>
      </c>
      <c r="H109" s="8">
        <v>40</v>
      </c>
      <c r="I109" s="8"/>
      <c r="J109" s="8"/>
      <c r="K109" s="8"/>
      <c r="L109" s="8"/>
      <c r="M109" s="8"/>
      <c r="N109" s="8"/>
      <c r="O109" s="8"/>
      <c r="P109" s="8"/>
      <c r="Q109" s="8"/>
      <c r="R109" s="8">
        <v>0.3</v>
      </c>
      <c r="S109" s="8">
        <v>3</v>
      </c>
      <c r="T109" s="8"/>
      <c r="U109" s="8"/>
      <c r="V109" s="8"/>
      <c r="W109" s="8" t="str">
        <f>" "&amp;R109</f>
        <v xml:space="preserve"> 0.3</v>
      </c>
      <c r="X109" s="8">
        <f t="shared" si="1"/>
        <v>0</v>
      </c>
    </row>
    <row r="110" spans="2:24" x14ac:dyDescent="0.3">
      <c r="B110" s="7">
        <v>223</v>
      </c>
      <c r="C110" s="8" t="s">
        <v>71</v>
      </c>
      <c r="D110" s="8">
        <v>4</v>
      </c>
      <c r="E110" s="8">
        <v>7.1406200000000002</v>
      </c>
      <c r="F110" s="8">
        <v>10000</v>
      </c>
      <c r="G110" s="8">
        <v>300</v>
      </c>
      <c r="H110" s="8">
        <v>40</v>
      </c>
      <c r="I110" s="8">
        <v>8.0999999999999996E-4</v>
      </c>
      <c r="J110" s="8">
        <v>0.27806999999999998</v>
      </c>
      <c r="K110" s="8">
        <v>0.2</v>
      </c>
      <c r="L110" s="8">
        <v>0.13333</v>
      </c>
      <c r="M110" s="8">
        <v>6.8100000000000001E-3</v>
      </c>
      <c r="N110" s="8">
        <v>0.92</v>
      </c>
      <c r="O110" s="8">
        <v>0.18432999999999999</v>
      </c>
      <c r="P110" s="8">
        <v>15.591290000000001</v>
      </c>
      <c r="Q110" s="8">
        <v>15.969860000000001</v>
      </c>
      <c r="R110" s="8">
        <v>0.2</v>
      </c>
      <c r="S110" s="8">
        <v>1</v>
      </c>
      <c r="T110" s="8">
        <v>0.2</v>
      </c>
      <c r="U110" s="8">
        <v>0.39</v>
      </c>
      <c r="V110" s="8">
        <v>0.58499999999999996</v>
      </c>
      <c r="W110" s="8" t="str">
        <f>" "&amp;R110</f>
        <v xml:space="preserve"> 0.2</v>
      </c>
      <c r="X110" s="8">
        <f t="shared" si="1"/>
        <v>0.2</v>
      </c>
    </row>
    <row r="111" spans="2:24" x14ac:dyDescent="0.3">
      <c r="B111" s="7">
        <v>224</v>
      </c>
      <c r="C111" s="8" t="s">
        <v>71</v>
      </c>
      <c r="D111" s="8">
        <v>4</v>
      </c>
      <c r="E111" s="8"/>
      <c r="F111" s="8"/>
      <c r="G111" s="8">
        <v>300</v>
      </c>
      <c r="H111" s="8">
        <v>40</v>
      </c>
      <c r="I111" s="8"/>
      <c r="J111" s="8"/>
      <c r="K111" s="8"/>
      <c r="L111" s="8"/>
      <c r="M111" s="8"/>
      <c r="N111" s="8"/>
      <c r="O111" s="8"/>
      <c r="P111" s="8"/>
      <c r="Q111" s="8"/>
      <c r="R111" s="8">
        <v>0.2</v>
      </c>
      <c r="S111" s="8">
        <v>2</v>
      </c>
      <c r="T111" s="8"/>
      <c r="U111" s="8"/>
      <c r="V111" s="8"/>
      <c r="W111" s="8" t="str">
        <f>" "&amp;R111</f>
        <v xml:space="preserve"> 0.2</v>
      </c>
      <c r="X111" s="8">
        <f t="shared" si="1"/>
        <v>0</v>
      </c>
    </row>
    <row r="112" spans="2:24" x14ac:dyDescent="0.3">
      <c r="B112" s="7">
        <v>225</v>
      </c>
      <c r="C112" s="8" t="s">
        <v>71</v>
      </c>
      <c r="D112" s="8">
        <v>4</v>
      </c>
      <c r="E112" s="8"/>
      <c r="F112" s="8"/>
      <c r="G112" s="8">
        <v>300</v>
      </c>
      <c r="H112" s="8">
        <v>40</v>
      </c>
      <c r="I112" s="8"/>
      <c r="J112" s="8"/>
      <c r="K112" s="8"/>
      <c r="L112" s="8"/>
      <c r="M112" s="8"/>
      <c r="N112" s="8"/>
      <c r="O112" s="8"/>
      <c r="P112" s="8"/>
      <c r="Q112" s="8"/>
      <c r="R112" s="8">
        <v>0.2</v>
      </c>
      <c r="S112" s="8">
        <v>3</v>
      </c>
      <c r="T112" s="8"/>
      <c r="U112" s="8"/>
      <c r="V112" s="8"/>
      <c r="W112" s="8" t="str">
        <f>" "&amp;R112</f>
        <v xml:space="preserve"> 0.2</v>
      </c>
      <c r="X112" s="8">
        <f t="shared" si="1"/>
        <v>0</v>
      </c>
    </row>
    <row r="113" spans="2:24" x14ac:dyDescent="0.3">
      <c r="B113" s="7">
        <v>226</v>
      </c>
      <c r="C113" s="8" t="s">
        <v>71</v>
      </c>
      <c r="D113" s="8">
        <v>4</v>
      </c>
      <c r="E113" s="8"/>
      <c r="F113" s="8"/>
      <c r="G113" s="8">
        <v>300</v>
      </c>
      <c r="H113" s="8">
        <v>40</v>
      </c>
      <c r="I113" s="8"/>
      <c r="J113" s="8"/>
      <c r="K113" s="8"/>
      <c r="L113" s="8"/>
      <c r="M113" s="8"/>
      <c r="N113" s="8"/>
      <c r="O113" s="8"/>
      <c r="P113" s="8"/>
      <c r="Q113" s="8"/>
      <c r="R113" s="8">
        <v>0.1</v>
      </c>
      <c r="S113" s="8">
        <v>1</v>
      </c>
      <c r="T113" s="8"/>
      <c r="U113" s="8"/>
      <c r="V113" s="8"/>
      <c r="W113" s="8" t="str">
        <f>" "&amp;R113</f>
        <v xml:space="preserve"> 0.1</v>
      </c>
      <c r="X113" s="8">
        <f t="shared" si="1"/>
        <v>0</v>
      </c>
    </row>
    <row r="114" spans="2:24" x14ac:dyDescent="0.3">
      <c r="B114" s="7">
        <v>227</v>
      </c>
      <c r="C114" s="8" t="s">
        <v>71</v>
      </c>
      <c r="D114" s="8">
        <v>4</v>
      </c>
      <c r="E114" s="8"/>
      <c r="F114" s="8"/>
      <c r="G114" s="8">
        <v>300</v>
      </c>
      <c r="H114" s="8">
        <v>40</v>
      </c>
      <c r="I114" s="8"/>
      <c r="J114" s="8"/>
      <c r="K114" s="8"/>
      <c r="L114" s="8"/>
      <c r="M114" s="8"/>
      <c r="N114" s="8"/>
      <c r="O114" s="8"/>
      <c r="P114" s="8"/>
      <c r="Q114" s="8"/>
      <c r="R114" s="8">
        <v>0.1</v>
      </c>
      <c r="S114" s="8">
        <v>2</v>
      </c>
      <c r="T114" s="8"/>
      <c r="U114" s="8"/>
      <c r="V114" s="8"/>
      <c r="W114" s="8" t="str">
        <f>" "&amp;R114</f>
        <v xml:space="preserve"> 0.1</v>
      </c>
      <c r="X114" s="8">
        <f t="shared" si="1"/>
        <v>0</v>
      </c>
    </row>
    <row r="115" spans="2:24" x14ac:dyDescent="0.3">
      <c r="B115" s="7">
        <v>228</v>
      </c>
      <c r="C115" s="8" t="s">
        <v>71</v>
      </c>
      <c r="D115" s="8">
        <v>4</v>
      </c>
      <c r="E115" s="8"/>
      <c r="F115" s="8"/>
      <c r="G115" s="8">
        <v>300</v>
      </c>
      <c r="H115" s="8">
        <v>40</v>
      </c>
      <c r="I115" s="8"/>
      <c r="J115" s="8"/>
      <c r="K115" s="8"/>
      <c r="L115" s="8"/>
      <c r="M115" s="8"/>
      <c r="N115" s="8"/>
      <c r="O115" s="8"/>
      <c r="P115" s="8"/>
      <c r="Q115" s="8"/>
      <c r="R115" s="8">
        <v>0.1</v>
      </c>
      <c r="S115" s="8">
        <v>3</v>
      </c>
      <c r="T115" s="8"/>
      <c r="U115" s="8"/>
      <c r="V115" s="8"/>
      <c r="W115" s="8" t="str">
        <f>" "&amp;R115</f>
        <v xml:space="preserve"> 0.1</v>
      </c>
      <c r="X115" s="8">
        <f t="shared" si="1"/>
        <v>0</v>
      </c>
    </row>
  </sheetData>
  <autoFilter ref="A1:Q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S24" sqref="S24"/>
    </sheetView>
  </sheetViews>
  <sheetFormatPr defaultRowHeight="16.2" x14ac:dyDescent="0.3"/>
  <cols>
    <col min="2" max="2" width="13.5546875" customWidth="1"/>
  </cols>
  <sheetData>
    <row r="1" spans="1:23" x14ac:dyDescent="0.3">
      <c r="A1" s="7" t="s">
        <v>37</v>
      </c>
      <c r="B1" s="8" t="s">
        <v>66</v>
      </c>
      <c r="C1" s="8" t="s">
        <v>45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6</v>
      </c>
      <c r="I1" s="8" t="s">
        <v>9</v>
      </c>
      <c r="J1" s="8" t="s">
        <v>65</v>
      </c>
      <c r="K1" s="8" t="s">
        <v>64</v>
      </c>
      <c r="L1" s="8" t="s">
        <v>63</v>
      </c>
      <c r="M1" s="10" t="s">
        <v>33</v>
      </c>
      <c r="N1" s="10" t="s">
        <v>32</v>
      </c>
      <c r="O1" s="10" t="s">
        <v>30</v>
      </c>
      <c r="P1" s="10" t="s">
        <v>31</v>
      </c>
      <c r="Q1" s="8" t="s">
        <v>67</v>
      </c>
      <c r="R1" s="8" t="s">
        <v>49</v>
      </c>
      <c r="S1" s="10" t="s">
        <v>59</v>
      </c>
      <c r="T1" s="10" t="s">
        <v>60</v>
      </c>
      <c r="U1" s="10" t="s">
        <v>61</v>
      </c>
      <c r="V1" s="8" t="s">
        <v>62</v>
      </c>
      <c r="W1" s="8" t="s">
        <v>36</v>
      </c>
    </row>
    <row r="2" spans="1:23" x14ac:dyDescent="0.3">
      <c r="A2" s="7">
        <v>1</v>
      </c>
      <c r="B2" s="8" t="s">
        <v>54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-3.6700000000000001E-3</v>
      </c>
      <c r="I2" s="8">
        <v>0.28843000000000002</v>
      </c>
      <c r="J2" s="8">
        <v>0.77229999999999999</v>
      </c>
      <c r="K2" s="8">
        <v>6.6669999999999993E-2</v>
      </c>
      <c r="L2" s="8">
        <v>1.9609999999999999E-2</v>
      </c>
      <c r="M2" s="8">
        <v>0.49667</v>
      </c>
      <c r="N2" s="8">
        <v>0.36079</v>
      </c>
      <c r="O2" s="8">
        <v>12.957789999999999</v>
      </c>
      <c r="P2" s="8">
        <v>13.60186</v>
      </c>
      <c r="Q2" s="8">
        <v>1</v>
      </c>
      <c r="R2" s="8">
        <v>1</v>
      </c>
      <c r="S2" s="8">
        <v>0.50244</v>
      </c>
      <c r="T2" s="8">
        <v>0.74087999999999998</v>
      </c>
      <c r="U2" s="8">
        <v>0.86053000000000002</v>
      </c>
      <c r="V2" s="8" t="s">
        <v>68</v>
      </c>
      <c r="W2" s="8">
        <v>0.50244</v>
      </c>
    </row>
    <row r="3" spans="1:23" x14ac:dyDescent="0.3">
      <c r="A3" s="7">
        <v>2</v>
      </c>
      <c r="B3" s="8" t="s">
        <v>54</v>
      </c>
      <c r="C3" s="8">
        <v>2</v>
      </c>
      <c r="D3" s="8">
        <v>42.59375</v>
      </c>
      <c r="E3" s="8">
        <v>10000</v>
      </c>
      <c r="F3" s="8">
        <v>300</v>
      </c>
      <c r="G3" s="8">
        <v>40</v>
      </c>
      <c r="H3" s="8">
        <v>8.9999999999999998E-4</v>
      </c>
      <c r="I3" s="8">
        <v>0.22126000000000001</v>
      </c>
      <c r="J3" s="8">
        <v>0.81969999999999998</v>
      </c>
      <c r="K3" s="8">
        <v>0.13333</v>
      </c>
      <c r="L3" s="8">
        <v>3.5779999999999999E-2</v>
      </c>
      <c r="M3" s="8">
        <v>0.64332999999999996</v>
      </c>
      <c r="N3" s="8">
        <v>0.40161999999999998</v>
      </c>
      <c r="O3" s="8">
        <v>22.938849999999999</v>
      </c>
      <c r="P3" s="8">
        <v>23.527090000000001</v>
      </c>
      <c r="Q3" s="8">
        <v>1</v>
      </c>
      <c r="R3" s="8">
        <v>1</v>
      </c>
      <c r="S3" s="8">
        <v>0.53900999999999999</v>
      </c>
      <c r="T3" s="8">
        <v>0.77488000000000001</v>
      </c>
      <c r="U3" s="8">
        <v>0.88532999999999995</v>
      </c>
      <c r="V3" s="8" t="s">
        <v>68</v>
      </c>
      <c r="W3" s="8">
        <v>0.53900999999999999</v>
      </c>
    </row>
    <row r="4" spans="1:23" x14ac:dyDescent="0.3">
      <c r="A4" s="7">
        <v>3</v>
      </c>
      <c r="B4" s="8" t="s">
        <v>54</v>
      </c>
      <c r="C4" s="8">
        <v>4</v>
      </c>
      <c r="D4" s="8">
        <v>12.48438</v>
      </c>
      <c r="E4" s="8">
        <v>10000</v>
      </c>
      <c r="F4" s="8">
        <v>300</v>
      </c>
      <c r="G4" s="8">
        <v>20</v>
      </c>
      <c r="H4" s="8">
        <v>-3.6700000000000001E-3</v>
      </c>
      <c r="I4" s="8">
        <v>0.28843000000000002</v>
      </c>
      <c r="J4" s="8">
        <v>0.77229999999999999</v>
      </c>
      <c r="K4" s="8">
        <v>6.6669999999999993E-2</v>
      </c>
      <c r="L4" s="8">
        <v>1.9609999999999999E-2</v>
      </c>
      <c r="M4" s="8">
        <v>0.49667</v>
      </c>
      <c r="N4" s="8">
        <v>0.36079</v>
      </c>
      <c r="O4" s="8">
        <v>12.957789999999999</v>
      </c>
      <c r="P4" s="8">
        <v>13.60186</v>
      </c>
      <c r="Q4" s="8">
        <v>1</v>
      </c>
      <c r="R4" s="8">
        <v>1</v>
      </c>
      <c r="S4" s="8">
        <v>0.50244</v>
      </c>
      <c r="T4" s="8">
        <v>0.74087999999999998</v>
      </c>
      <c r="U4" s="8">
        <v>0.86053000000000002</v>
      </c>
      <c r="V4" s="8" t="s">
        <v>68</v>
      </c>
      <c r="W4" s="8">
        <v>0.50244</v>
      </c>
    </row>
    <row r="5" spans="1:23" x14ac:dyDescent="0.3">
      <c r="A5" s="7">
        <v>4</v>
      </c>
      <c r="B5" s="8" t="s">
        <v>54</v>
      </c>
      <c r="C5" s="8">
        <v>4</v>
      </c>
      <c r="D5" s="8">
        <v>42.59375</v>
      </c>
      <c r="E5" s="8">
        <v>10000</v>
      </c>
      <c r="F5" s="8">
        <v>300</v>
      </c>
      <c r="G5" s="8">
        <v>40</v>
      </c>
      <c r="H5" s="8">
        <v>8.9999999999999998E-4</v>
      </c>
      <c r="I5" s="8">
        <v>0.22126000000000001</v>
      </c>
      <c r="J5" s="8">
        <v>0.81969999999999998</v>
      </c>
      <c r="K5" s="8">
        <v>0.13333</v>
      </c>
      <c r="L5" s="8">
        <v>3.5779999999999999E-2</v>
      </c>
      <c r="M5" s="8">
        <v>0.64332999999999996</v>
      </c>
      <c r="N5" s="8">
        <v>0.40161999999999998</v>
      </c>
      <c r="O5" s="8">
        <v>22.938849999999999</v>
      </c>
      <c r="P5" s="8">
        <v>23.527090000000001</v>
      </c>
      <c r="Q5" s="8">
        <v>1</v>
      </c>
      <c r="R5" s="8">
        <v>1</v>
      </c>
      <c r="S5" s="8">
        <v>0.53900999999999999</v>
      </c>
      <c r="T5" s="8">
        <v>0.77488000000000001</v>
      </c>
      <c r="U5" s="8">
        <v>0.88532999999999995</v>
      </c>
      <c r="V5" s="8" t="s">
        <v>68</v>
      </c>
      <c r="W5" s="8">
        <v>0.53900999999999999</v>
      </c>
    </row>
    <row r="6" spans="1:23" x14ac:dyDescent="0.3">
      <c r="A6" s="7">
        <v>5</v>
      </c>
      <c r="B6" s="8" t="s">
        <v>55</v>
      </c>
      <c r="C6" s="8">
        <v>2</v>
      </c>
      <c r="D6" s="8">
        <v>1.90625</v>
      </c>
      <c r="E6" s="8">
        <v>10000</v>
      </c>
      <c r="F6" s="8">
        <v>300</v>
      </c>
      <c r="G6" s="8">
        <v>20</v>
      </c>
      <c r="H6" s="8">
        <v>1.65E-3</v>
      </c>
      <c r="I6" s="8">
        <v>0.36514999999999997</v>
      </c>
      <c r="J6" s="8">
        <v>1</v>
      </c>
      <c r="K6" s="8">
        <v>6.6669999999999993E-2</v>
      </c>
      <c r="L6" s="8">
        <v>3.5310000000000001E-2</v>
      </c>
      <c r="M6" s="8">
        <v>0.3</v>
      </c>
      <c r="N6" s="8">
        <v>0.59628999999999999</v>
      </c>
      <c r="O6" s="8">
        <v>7.7835900000000002</v>
      </c>
      <c r="P6" s="8">
        <v>8.0953900000000001</v>
      </c>
      <c r="Q6" s="8">
        <v>1</v>
      </c>
      <c r="R6" s="8">
        <v>1</v>
      </c>
      <c r="S6" s="8">
        <v>0.83333000000000002</v>
      </c>
      <c r="T6" s="8">
        <v>0.96667000000000003</v>
      </c>
      <c r="U6" s="8">
        <v>1</v>
      </c>
      <c r="V6" s="8" t="s">
        <v>68</v>
      </c>
      <c r="W6" s="8">
        <v>0.83333000000000002</v>
      </c>
    </row>
    <row r="7" spans="1:23" x14ac:dyDescent="0.3">
      <c r="A7" s="7">
        <v>6</v>
      </c>
      <c r="B7" s="8" t="s">
        <v>55</v>
      </c>
      <c r="C7" s="8">
        <v>4</v>
      </c>
      <c r="D7" s="8">
        <v>3.34375</v>
      </c>
      <c r="E7" s="8">
        <v>10000</v>
      </c>
      <c r="F7" s="8">
        <v>300</v>
      </c>
      <c r="G7" s="8">
        <v>20</v>
      </c>
      <c r="H7" s="8">
        <v>4.3699999999999998E-3</v>
      </c>
      <c r="I7" s="8">
        <v>0.34238000000000002</v>
      </c>
      <c r="J7" s="8">
        <v>1</v>
      </c>
      <c r="K7" s="8">
        <v>6.6669999999999993E-2</v>
      </c>
      <c r="L7" s="8">
        <v>2.7820000000000001E-2</v>
      </c>
      <c r="M7" s="8">
        <v>0.38333</v>
      </c>
      <c r="N7" s="8">
        <v>0.48386000000000001</v>
      </c>
      <c r="O7" s="8">
        <v>8.8080800000000004</v>
      </c>
      <c r="P7" s="8">
        <v>9.2119700000000009</v>
      </c>
      <c r="Q7" s="8">
        <v>1</v>
      </c>
      <c r="R7" s="8">
        <v>1</v>
      </c>
      <c r="S7" s="8">
        <v>0.61441000000000001</v>
      </c>
      <c r="T7" s="8">
        <v>0.80171999999999999</v>
      </c>
      <c r="U7" s="8">
        <v>0.89802999999999999</v>
      </c>
      <c r="V7" s="8" t="s">
        <v>68</v>
      </c>
      <c r="W7" s="8">
        <v>0.61441000000000001</v>
      </c>
    </row>
    <row r="8" spans="1:23" x14ac:dyDescent="0.3">
      <c r="A8" s="7">
        <v>7</v>
      </c>
      <c r="B8" s="8" t="s">
        <v>55</v>
      </c>
      <c r="C8" s="8">
        <v>2</v>
      </c>
      <c r="D8" s="8">
        <v>3.375</v>
      </c>
      <c r="E8" s="8">
        <v>10000</v>
      </c>
      <c r="F8" s="8">
        <v>300</v>
      </c>
      <c r="G8" s="8">
        <v>40</v>
      </c>
      <c r="H8" s="8">
        <v>-2.4299999999999999E-3</v>
      </c>
      <c r="I8" s="8">
        <v>0.27033000000000001</v>
      </c>
      <c r="J8" s="8">
        <v>1</v>
      </c>
      <c r="K8" s="8">
        <v>0.13333</v>
      </c>
      <c r="L8" s="8">
        <v>6.087E-2</v>
      </c>
      <c r="M8" s="8">
        <v>0.53332999999999997</v>
      </c>
      <c r="N8" s="8">
        <v>0.58980999999999995</v>
      </c>
      <c r="O8" s="8">
        <v>14.36783</v>
      </c>
      <c r="P8" s="8">
        <v>14.7821</v>
      </c>
      <c r="Q8" s="8">
        <v>1</v>
      </c>
      <c r="R8" s="8">
        <v>1</v>
      </c>
      <c r="S8" s="8">
        <v>0.69230999999999998</v>
      </c>
      <c r="T8" s="8">
        <v>0.82050999999999996</v>
      </c>
      <c r="U8" s="8">
        <v>0.90210000000000001</v>
      </c>
      <c r="V8" s="8" t="s">
        <v>68</v>
      </c>
      <c r="W8" s="8">
        <v>0.69230999999999998</v>
      </c>
    </row>
    <row r="9" spans="1:23" x14ac:dyDescent="0.3">
      <c r="A9" s="7">
        <v>8</v>
      </c>
      <c r="B9" s="8" t="s">
        <v>55</v>
      </c>
      <c r="C9" s="8">
        <v>4</v>
      </c>
      <c r="D9" s="8">
        <v>5.375</v>
      </c>
      <c r="E9" s="8">
        <v>10000</v>
      </c>
      <c r="F9" s="8">
        <v>300</v>
      </c>
      <c r="G9" s="8">
        <v>40</v>
      </c>
      <c r="H9" s="8">
        <v>-9.0000000000000006E-5</v>
      </c>
      <c r="I9" s="8">
        <v>0.26532</v>
      </c>
      <c r="J9" s="8">
        <v>1</v>
      </c>
      <c r="K9" s="8">
        <v>0.13333</v>
      </c>
      <c r="L9" s="8">
        <v>4.3380000000000002E-2</v>
      </c>
      <c r="M9" s="8">
        <v>0.7</v>
      </c>
      <c r="N9" s="8">
        <v>0.45862000000000003</v>
      </c>
      <c r="O9" s="8">
        <v>16.033740000000002</v>
      </c>
      <c r="P9" s="8">
        <v>16.473769999999998</v>
      </c>
      <c r="Q9" s="8">
        <v>1</v>
      </c>
      <c r="R9" s="8">
        <v>1</v>
      </c>
      <c r="S9" s="8">
        <v>0.57916999999999996</v>
      </c>
      <c r="T9" s="8">
        <v>0.76356000000000002</v>
      </c>
      <c r="U9" s="8">
        <v>0.88749999999999996</v>
      </c>
      <c r="V9" s="8" t="s">
        <v>68</v>
      </c>
      <c r="W9" s="8">
        <v>0.57916999999999996</v>
      </c>
    </row>
    <row r="10" spans="1:23" x14ac:dyDescent="0.3">
      <c r="A10" s="7">
        <v>9</v>
      </c>
      <c r="B10" s="8" t="s">
        <v>56</v>
      </c>
      <c r="C10" s="8">
        <v>2</v>
      </c>
      <c r="D10" s="8">
        <v>3.3125</v>
      </c>
      <c r="E10" s="8">
        <v>10000</v>
      </c>
      <c r="F10" s="8">
        <v>300</v>
      </c>
      <c r="G10" s="8">
        <v>20</v>
      </c>
      <c r="H10" s="8">
        <v>-9.8999999999999999E-4</v>
      </c>
      <c r="I10" s="8">
        <v>0.31206</v>
      </c>
      <c r="J10" s="8">
        <v>1</v>
      </c>
      <c r="K10" s="8">
        <v>6.6669999999999993E-2</v>
      </c>
      <c r="L10" s="8">
        <v>3.7900000000000003E-2</v>
      </c>
      <c r="M10" s="8">
        <v>0.19667000000000001</v>
      </c>
      <c r="N10" s="8">
        <v>0.63512999999999997</v>
      </c>
      <c r="O10" s="8">
        <v>11.554309999999999</v>
      </c>
      <c r="P10" s="8">
        <v>11.95486</v>
      </c>
      <c r="Q10" s="8">
        <v>1</v>
      </c>
      <c r="R10" s="8">
        <v>1</v>
      </c>
      <c r="S10" s="8">
        <v>0.68108999999999997</v>
      </c>
      <c r="T10" s="8">
        <v>0.79466999999999999</v>
      </c>
      <c r="U10" s="8">
        <v>0.88</v>
      </c>
      <c r="V10" s="8" t="s">
        <v>68</v>
      </c>
      <c r="W10" s="8">
        <v>0.68108999999999997</v>
      </c>
    </row>
    <row r="11" spans="1:23" x14ac:dyDescent="0.3">
      <c r="A11" s="7">
        <v>10</v>
      </c>
      <c r="B11" s="8" t="s">
        <v>56</v>
      </c>
      <c r="C11" s="8">
        <v>4</v>
      </c>
      <c r="D11" s="8">
        <v>4.28125</v>
      </c>
      <c r="E11" s="8">
        <v>10000</v>
      </c>
      <c r="F11" s="8">
        <v>300</v>
      </c>
      <c r="G11" s="8">
        <v>20</v>
      </c>
      <c r="H11" s="8">
        <v>-2.3600000000000001E-3</v>
      </c>
      <c r="I11" s="8">
        <v>0.29686000000000001</v>
      </c>
      <c r="J11" s="8">
        <v>1</v>
      </c>
      <c r="K11" s="8">
        <v>6.6669999999999993E-2</v>
      </c>
      <c r="L11" s="8">
        <v>2.8469999999999999E-2</v>
      </c>
      <c r="M11" s="8">
        <v>0.28666999999999998</v>
      </c>
      <c r="N11" s="8">
        <v>0.49362</v>
      </c>
      <c r="O11" s="8">
        <v>12.51027</v>
      </c>
      <c r="P11" s="8">
        <v>13.05335</v>
      </c>
      <c r="Q11" s="8">
        <v>1</v>
      </c>
      <c r="R11" s="8">
        <v>1</v>
      </c>
      <c r="S11" s="8">
        <v>0.58877000000000002</v>
      </c>
      <c r="T11" s="8">
        <v>0.76934000000000002</v>
      </c>
      <c r="U11" s="8">
        <v>0.86773999999999996</v>
      </c>
      <c r="V11" s="8" t="s">
        <v>68</v>
      </c>
      <c r="W11" s="8">
        <v>0.58877000000000002</v>
      </c>
    </row>
    <row r="12" spans="1:23" x14ac:dyDescent="0.3">
      <c r="A12" s="7">
        <v>11</v>
      </c>
      <c r="B12" s="8" t="s">
        <v>56</v>
      </c>
      <c r="C12" s="8">
        <v>2</v>
      </c>
      <c r="D12" s="8">
        <v>5.9375</v>
      </c>
      <c r="E12" s="8">
        <v>10000</v>
      </c>
      <c r="F12" s="8">
        <v>300</v>
      </c>
      <c r="G12" s="8">
        <v>40</v>
      </c>
      <c r="H12" s="8">
        <v>5.5000000000000003E-4</v>
      </c>
      <c r="I12" s="8">
        <v>0.24238000000000001</v>
      </c>
      <c r="J12" s="8">
        <v>1</v>
      </c>
      <c r="K12" s="8">
        <v>0.13333</v>
      </c>
      <c r="L12" s="8">
        <v>6.8650000000000003E-2</v>
      </c>
      <c r="M12" s="8">
        <v>0.39</v>
      </c>
      <c r="N12" s="8">
        <v>0.64815999999999996</v>
      </c>
      <c r="O12" s="8">
        <v>20.606819999999999</v>
      </c>
      <c r="P12" s="8">
        <v>21.045559999999998</v>
      </c>
      <c r="Q12" s="8">
        <v>1</v>
      </c>
      <c r="R12" s="8">
        <v>1</v>
      </c>
      <c r="S12" s="8">
        <v>0.70226999999999995</v>
      </c>
      <c r="T12" s="8">
        <v>0.82864000000000004</v>
      </c>
      <c r="U12" s="8">
        <v>0.90529999999999999</v>
      </c>
      <c r="V12" s="8" t="s">
        <v>68</v>
      </c>
      <c r="W12" s="8">
        <v>0.70226999999999995</v>
      </c>
    </row>
    <row r="13" spans="1:23" x14ac:dyDescent="0.3">
      <c r="A13" s="7">
        <v>12</v>
      </c>
      <c r="B13" s="8" t="s">
        <v>56</v>
      </c>
      <c r="C13" s="8">
        <v>4</v>
      </c>
      <c r="D13" s="8">
        <v>7.7031200000000002</v>
      </c>
      <c r="E13" s="8">
        <v>10000</v>
      </c>
      <c r="F13" s="8">
        <v>300</v>
      </c>
      <c r="G13" s="8">
        <v>40</v>
      </c>
      <c r="H13" s="8">
        <v>-3.5E-4</v>
      </c>
      <c r="I13" s="8">
        <v>0.23018</v>
      </c>
      <c r="J13" s="8">
        <v>1</v>
      </c>
      <c r="K13" s="8">
        <v>0.13333</v>
      </c>
      <c r="L13" s="8">
        <v>5.0430000000000003E-2</v>
      </c>
      <c r="M13" s="8">
        <v>0.53666999999999998</v>
      </c>
      <c r="N13" s="8">
        <v>0.51149</v>
      </c>
      <c r="O13" s="8">
        <v>22.147010000000002</v>
      </c>
      <c r="P13" s="8">
        <v>22.69378</v>
      </c>
      <c r="Q13" s="8">
        <v>1</v>
      </c>
      <c r="R13" s="8">
        <v>1</v>
      </c>
      <c r="S13" s="8">
        <v>0.60594999999999999</v>
      </c>
      <c r="T13" s="8">
        <v>0.78786</v>
      </c>
      <c r="U13" s="8">
        <v>0.89080000000000004</v>
      </c>
      <c r="V13" s="8" t="s">
        <v>68</v>
      </c>
      <c r="W13" s="8">
        <v>0.60594999999999999</v>
      </c>
    </row>
    <row r="14" spans="1:23" x14ac:dyDescent="0.3">
      <c r="A14" s="7">
        <v>37</v>
      </c>
      <c r="B14" s="8" t="s">
        <v>58</v>
      </c>
      <c r="C14" s="8">
        <v>2</v>
      </c>
      <c r="D14" s="8">
        <v>1.59375</v>
      </c>
      <c r="E14" s="8">
        <v>10000</v>
      </c>
      <c r="F14" s="8">
        <v>200</v>
      </c>
      <c r="G14" s="8">
        <v>20</v>
      </c>
      <c r="H14" s="8">
        <v>-2.1000000000000001E-4</v>
      </c>
      <c r="I14" s="8">
        <v>0.40533999999999998</v>
      </c>
      <c r="J14" s="8">
        <v>0.1469</v>
      </c>
      <c r="K14" s="8">
        <v>6.6669999999999993E-2</v>
      </c>
      <c r="L14" s="8">
        <v>2.6900000000000001E-3</v>
      </c>
      <c r="M14" s="8">
        <v>0.66666999999999998</v>
      </c>
      <c r="N14" s="8">
        <v>0.10686</v>
      </c>
      <c r="O14" s="8">
        <v>5.96753</v>
      </c>
      <c r="P14" s="8">
        <v>6.18872</v>
      </c>
      <c r="Q14" s="8">
        <v>1</v>
      </c>
      <c r="R14" s="8">
        <v>1</v>
      </c>
      <c r="S14" s="8">
        <v>0.2</v>
      </c>
      <c r="T14" s="8">
        <v>0.4</v>
      </c>
      <c r="U14" s="8"/>
      <c r="V14" s="8" t="s">
        <v>68</v>
      </c>
      <c r="W14" s="8">
        <v>0.2</v>
      </c>
    </row>
    <row r="15" spans="1:23" x14ac:dyDescent="0.3">
      <c r="A15" s="7">
        <v>38</v>
      </c>
      <c r="B15" s="8" t="s">
        <v>58</v>
      </c>
      <c r="C15" s="8">
        <v>4</v>
      </c>
      <c r="D15" s="8">
        <v>2.5625</v>
      </c>
      <c r="E15" s="8">
        <v>10000</v>
      </c>
      <c r="F15" s="8">
        <v>200</v>
      </c>
      <c r="G15" s="8">
        <v>20</v>
      </c>
      <c r="H15" s="8">
        <v>7.5000000000000002E-4</v>
      </c>
      <c r="I15" s="8">
        <v>0.38666</v>
      </c>
      <c r="J15" s="8">
        <v>0.20899999999999999</v>
      </c>
      <c r="K15" s="8">
        <v>6.6669999999999993E-2</v>
      </c>
      <c r="L15" s="8">
        <v>4.96E-3</v>
      </c>
      <c r="M15" s="8">
        <v>0.66666999999999998</v>
      </c>
      <c r="N15" s="8">
        <v>0.14097000000000001</v>
      </c>
      <c r="O15" s="8">
        <v>6.3250000000000002</v>
      </c>
      <c r="P15" s="8">
        <v>6.5831499999999998</v>
      </c>
      <c r="Q15" s="8">
        <v>1</v>
      </c>
      <c r="R15" s="8">
        <v>1</v>
      </c>
      <c r="S15" s="8">
        <v>0.25</v>
      </c>
      <c r="T15" s="8">
        <v>0.42068</v>
      </c>
      <c r="U15" s="8"/>
      <c r="V15" s="8" t="s">
        <v>68</v>
      </c>
      <c r="W15" s="8">
        <v>0.25</v>
      </c>
    </row>
    <row r="16" spans="1:23" x14ac:dyDescent="0.3">
      <c r="A16" s="7">
        <v>39</v>
      </c>
      <c r="B16" s="8" t="s">
        <v>58</v>
      </c>
      <c r="C16" s="8">
        <v>2</v>
      </c>
      <c r="D16" s="8">
        <v>3.0156200000000002</v>
      </c>
      <c r="E16" s="8">
        <v>10000</v>
      </c>
      <c r="F16" s="8">
        <v>200</v>
      </c>
      <c r="G16" s="8">
        <v>40</v>
      </c>
      <c r="H16" s="8">
        <v>2.9999999999999997E-4</v>
      </c>
      <c r="I16" s="8">
        <v>0.30312</v>
      </c>
      <c r="J16" s="8">
        <v>0.25469999999999998</v>
      </c>
      <c r="K16" s="8">
        <v>0.13333</v>
      </c>
      <c r="L16" s="8">
        <v>1.255E-2</v>
      </c>
      <c r="M16" s="8">
        <v>0.66666999999999998</v>
      </c>
      <c r="N16" s="8">
        <v>0.22738</v>
      </c>
      <c r="O16" s="8">
        <v>11.65297</v>
      </c>
      <c r="P16" s="8">
        <v>11.85464</v>
      </c>
      <c r="Q16" s="8">
        <v>1</v>
      </c>
      <c r="R16" s="8">
        <v>1</v>
      </c>
      <c r="S16" s="8">
        <v>0.31480999999999998</v>
      </c>
      <c r="T16" s="8">
        <v>0.55000000000000004</v>
      </c>
      <c r="U16" s="8"/>
      <c r="V16" s="8" t="s">
        <v>68</v>
      </c>
      <c r="W16" s="8">
        <v>0.31480999999999998</v>
      </c>
    </row>
    <row r="17" spans="1:23" x14ac:dyDescent="0.3">
      <c r="A17" s="7">
        <v>40</v>
      </c>
      <c r="B17" s="8" t="s">
        <v>58</v>
      </c>
      <c r="C17" s="8">
        <v>2</v>
      </c>
      <c r="D17" s="8">
        <v>2.90625</v>
      </c>
      <c r="E17" s="8">
        <v>10000</v>
      </c>
      <c r="F17" s="8">
        <v>200</v>
      </c>
      <c r="G17" s="8">
        <v>40</v>
      </c>
      <c r="H17" s="8">
        <v>-3.0200000000000001E-3</v>
      </c>
      <c r="I17" s="8">
        <v>0.29870999999999998</v>
      </c>
      <c r="J17" s="8">
        <v>0.25590000000000002</v>
      </c>
      <c r="K17" s="8">
        <v>0.13333</v>
      </c>
      <c r="L17" s="8">
        <v>1.18E-2</v>
      </c>
      <c r="M17" s="8">
        <v>0.66666999999999998</v>
      </c>
      <c r="N17" s="8">
        <v>0.22178</v>
      </c>
      <c r="O17" s="8">
        <v>12.297840000000001</v>
      </c>
      <c r="P17" s="8">
        <v>12.5221</v>
      </c>
      <c r="Q17" s="8">
        <v>1</v>
      </c>
      <c r="R17" s="8">
        <v>1</v>
      </c>
      <c r="S17" s="8">
        <v>0.625</v>
      </c>
      <c r="T17" s="8">
        <v>0.91666999999999998</v>
      </c>
      <c r="U17" s="8"/>
      <c r="V17" s="8" t="s">
        <v>68</v>
      </c>
      <c r="W17" s="8">
        <v>0.625</v>
      </c>
    </row>
  </sheetData>
  <autoFilter ref="A1:Q17">
    <sortState ref="A2:Q19">
      <sortCondition ref="L1:L19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43" workbookViewId="0">
      <selection activeCell="D23" sqref="D23:D64"/>
    </sheetView>
  </sheetViews>
  <sheetFormatPr defaultRowHeight="16.2" x14ac:dyDescent="0.3"/>
  <cols>
    <col min="5" max="5" width="8.88671875" style="7"/>
  </cols>
  <sheetData>
    <row r="1" spans="1:23" x14ac:dyDescent="0.3">
      <c r="E1" s="7" t="s">
        <v>37</v>
      </c>
      <c r="K1" s="15" t="s">
        <v>39</v>
      </c>
      <c r="L1" s="16" t="s">
        <v>38</v>
      </c>
      <c r="M1" s="16"/>
      <c r="N1" s="16" t="s">
        <v>40</v>
      </c>
      <c r="O1" s="16"/>
      <c r="P1" s="16" t="s">
        <v>41</v>
      </c>
      <c r="Q1" s="16"/>
      <c r="R1" s="16" t="s">
        <v>42</v>
      </c>
      <c r="S1" s="16"/>
    </row>
    <row r="2" spans="1:23" x14ac:dyDescent="0.3">
      <c r="A2">
        <v>1</v>
      </c>
      <c r="B2" s="7">
        <v>7</v>
      </c>
      <c r="C2">
        <f>A2*B2</f>
        <v>7</v>
      </c>
      <c r="E2" s="7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7">
        <v>6</v>
      </c>
      <c r="C3" s="7">
        <f>A3*B3</f>
        <v>12</v>
      </c>
      <c r="E3" s="7">
        <f>F2+1</f>
        <v>8</v>
      </c>
      <c r="F3">
        <f>F2+C3</f>
        <v>19</v>
      </c>
      <c r="K3" s="15">
        <v>1</v>
      </c>
      <c r="L3" s="15"/>
      <c r="M3" s="15"/>
      <c r="N3" s="15"/>
      <c r="O3" s="15"/>
      <c r="P3" s="15">
        <f>E4</f>
        <v>20</v>
      </c>
      <c r="Q3" s="15">
        <f>E4+B4-1</f>
        <v>24</v>
      </c>
      <c r="R3" s="15"/>
      <c r="S3" s="15"/>
      <c r="U3">
        <f>Q3-P3+1</f>
        <v>5</v>
      </c>
      <c r="W3">
        <f>W2+U3</f>
        <v>9</v>
      </c>
    </row>
    <row r="4" spans="1:23" x14ac:dyDescent="0.3">
      <c r="A4">
        <v>3</v>
      </c>
      <c r="B4" s="7">
        <v>5</v>
      </c>
      <c r="C4" s="7">
        <f>A4*B4</f>
        <v>15</v>
      </c>
      <c r="E4" s="7">
        <f t="shared" ref="E4:E5" si="0">F3+1</f>
        <v>20</v>
      </c>
      <c r="F4" s="7">
        <f t="shared" ref="F4:F5" si="1"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>W3+U4</f>
        <v>19</v>
      </c>
    </row>
    <row r="5" spans="1:23" x14ac:dyDescent="0.3">
      <c r="A5">
        <v>4</v>
      </c>
      <c r="B5" s="7">
        <v>4</v>
      </c>
      <c r="C5" s="7">
        <f>A5*B5</f>
        <v>16</v>
      </c>
      <c r="E5" s="7">
        <f t="shared" si="0"/>
        <v>35</v>
      </c>
      <c r="F5" s="7">
        <f t="shared" si="1"/>
        <v>50</v>
      </c>
      <c r="K5" s="15">
        <v>0</v>
      </c>
      <c r="L5" s="15">
        <f>E2</f>
        <v>1</v>
      </c>
      <c r="M5" s="15">
        <f>F2</f>
        <v>7</v>
      </c>
      <c r="N5" s="15"/>
      <c r="O5" s="15"/>
      <c r="P5" s="15">
        <f>Q3+1</f>
        <v>25</v>
      </c>
      <c r="Q5" s="15">
        <f>P5+B4-1</f>
        <v>29</v>
      </c>
      <c r="R5" s="15"/>
      <c r="S5" s="15"/>
      <c r="U5">
        <f>Q5-P5+1+M5-L5+1</f>
        <v>12</v>
      </c>
      <c r="W5" s="7">
        <f t="shared" ref="W5:W8" si="2">W4+U5</f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7">
        <f t="shared" si="2"/>
        <v>41</v>
      </c>
    </row>
    <row r="7" spans="1:23" x14ac:dyDescent="0.3">
      <c r="C7">
        <f>SUM(C2:C5)</f>
        <v>50</v>
      </c>
      <c r="K7" s="15">
        <v>-1</v>
      </c>
      <c r="L7" s="15"/>
      <c r="M7" s="15"/>
      <c r="N7" s="15"/>
      <c r="O7" s="15"/>
      <c r="P7" s="15">
        <f>Q5+1</f>
        <v>30</v>
      </c>
      <c r="Q7" s="15">
        <f>F4</f>
        <v>34</v>
      </c>
      <c r="R7" s="15"/>
      <c r="S7" s="15"/>
      <c r="U7">
        <f>Q7-P7+1</f>
        <v>5</v>
      </c>
      <c r="W7" s="7">
        <f t="shared" si="2"/>
        <v>46</v>
      </c>
    </row>
    <row r="8" spans="1:23" x14ac:dyDescent="0.3">
      <c r="B8" t="s">
        <v>43</v>
      </c>
      <c r="K8" s="17">
        <v>-1.5</v>
      </c>
      <c r="L8" s="17"/>
      <c r="M8" s="17"/>
      <c r="N8" s="17"/>
      <c r="O8" s="17"/>
      <c r="P8" s="17"/>
      <c r="Q8" s="17"/>
      <c r="R8" s="17">
        <f>S6+1</f>
        <v>47</v>
      </c>
      <c r="S8" s="17">
        <f>F5</f>
        <v>50</v>
      </c>
      <c r="U8">
        <f>S8-R8+1</f>
        <v>4</v>
      </c>
      <c r="W8" s="7">
        <f t="shared" si="2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7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7" t="s">
        <v>44</v>
      </c>
      <c r="C22" s="7"/>
      <c r="D22" s="7"/>
    </row>
    <row r="23" spans="2:10" x14ac:dyDescent="0.3">
      <c r="B23" s="7"/>
      <c r="C23" s="7" t="s">
        <v>45</v>
      </c>
      <c r="D23" s="7">
        <v>2</v>
      </c>
    </row>
    <row r="24" spans="2:10" x14ac:dyDescent="0.3">
      <c r="B24" s="7"/>
      <c r="C24" s="7" t="s">
        <v>0</v>
      </c>
      <c r="D24" s="7">
        <v>2.96875</v>
      </c>
    </row>
    <row r="25" spans="2:10" x14ac:dyDescent="0.3">
      <c r="B25" s="7"/>
      <c r="C25" s="7" t="s">
        <v>1</v>
      </c>
      <c r="D25" s="7">
        <v>10000</v>
      </c>
    </row>
    <row r="26" spans="2:10" x14ac:dyDescent="0.3">
      <c r="B26" s="7"/>
      <c r="C26" s="7" t="s">
        <v>2</v>
      </c>
      <c r="D26" s="7">
        <v>200</v>
      </c>
    </row>
    <row r="27" spans="2:10" x14ac:dyDescent="0.3">
      <c r="B27" s="7"/>
      <c r="C27" s="7" t="s">
        <v>3</v>
      </c>
      <c r="D27" s="7">
        <v>40</v>
      </c>
    </row>
    <row r="28" spans="2:10" x14ac:dyDescent="0.3">
      <c r="B28" s="7"/>
      <c r="C28" s="7"/>
      <c r="D28" s="7"/>
    </row>
    <row r="29" spans="2:10" x14ac:dyDescent="0.3">
      <c r="B29" s="7" t="s">
        <v>4</v>
      </c>
      <c r="C29" s="7"/>
      <c r="D29" s="7"/>
    </row>
    <row r="30" spans="2:10" x14ac:dyDescent="0.3">
      <c r="B30" s="7"/>
      <c r="C30" s="7" t="s">
        <v>5</v>
      </c>
      <c r="D30" s="7">
        <v>3.8500000000000001E-3</v>
      </c>
    </row>
    <row r="31" spans="2:10" x14ac:dyDescent="0.3">
      <c r="B31" s="7"/>
      <c r="C31" s="7" t="s">
        <v>6</v>
      </c>
      <c r="D31" s="7">
        <v>-3.8000000000000002E-4</v>
      </c>
    </row>
    <row r="32" spans="2:10" x14ac:dyDescent="0.3">
      <c r="B32" s="7"/>
      <c r="C32" s="7" t="s">
        <v>7</v>
      </c>
      <c r="D32" s="7">
        <v>0.90888999999999998</v>
      </c>
    </row>
    <row r="33" spans="2:4" x14ac:dyDescent="0.3">
      <c r="B33" s="7"/>
      <c r="C33" s="7" t="s">
        <v>8</v>
      </c>
      <c r="D33" s="7">
        <v>8.9719999999999994E-2</v>
      </c>
    </row>
    <row r="34" spans="2:4" x14ac:dyDescent="0.3">
      <c r="B34" s="7"/>
      <c r="C34" s="7" t="s">
        <v>9</v>
      </c>
      <c r="D34" s="7">
        <v>0.29953000000000002</v>
      </c>
    </row>
    <row r="35" spans="2:4" x14ac:dyDescent="0.3">
      <c r="B35" s="7"/>
      <c r="C35" s="7"/>
      <c r="D35" s="7"/>
    </row>
    <row r="36" spans="2:4" x14ac:dyDescent="0.3">
      <c r="B36" s="7" t="s">
        <v>10</v>
      </c>
      <c r="C36" s="7"/>
      <c r="D36" s="7"/>
    </row>
    <row r="37" spans="2:4" x14ac:dyDescent="0.3">
      <c r="B37" s="7"/>
      <c r="C37" s="7" t="s">
        <v>11</v>
      </c>
      <c r="D37" s="7">
        <v>0.25490000000000002</v>
      </c>
    </row>
    <row r="38" spans="2:4" x14ac:dyDescent="0.3">
      <c r="B38" s="7"/>
      <c r="C38" s="7" t="s">
        <v>12</v>
      </c>
      <c r="D38" s="7">
        <v>0.13333</v>
      </c>
    </row>
    <row r="39" spans="2:4" x14ac:dyDescent="0.3">
      <c r="B39" s="7"/>
      <c r="C39" s="7" t="s">
        <v>13</v>
      </c>
      <c r="D39" s="7">
        <v>1.1809999999999999E-2</v>
      </c>
    </row>
    <row r="40" spans="2:4" x14ac:dyDescent="0.3">
      <c r="B40" s="7"/>
      <c r="C40" s="7"/>
      <c r="D40" s="7"/>
    </row>
    <row r="41" spans="2:4" x14ac:dyDescent="0.3">
      <c r="B41" s="7" t="s">
        <v>14</v>
      </c>
      <c r="C41" s="7"/>
      <c r="D41" s="7"/>
    </row>
    <row r="42" spans="2:4" x14ac:dyDescent="0.3">
      <c r="B42" s="7"/>
      <c r="C42" s="7" t="s">
        <v>15</v>
      </c>
      <c r="D42" s="7">
        <v>0.66666999999999998</v>
      </c>
    </row>
    <row r="43" spans="2:4" x14ac:dyDescent="0.3">
      <c r="B43" s="7"/>
      <c r="C43" s="7"/>
      <c r="D43" s="7"/>
    </row>
    <row r="44" spans="2:4" x14ac:dyDescent="0.3">
      <c r="B44" s="7" t="s">
        <v>16</v>
      </c>
      <c r="C44" s="7"/>
      <c r="D44" s="7"/>
    </row>
    <row r="45" spans="2:4" x14ac:dyDescent="0.3">
      <c r="B45" s="7"/>
      <c r="C45" s="7" t="s">
        <v>17</v>
      </c>
      <c r="D45" s="7">
        <v>0.22181000000000001</v>
      </c>
    </row>
    <row r="46" spans="2:4" x14ac:dyDescent="0.3">
      <c r="B46" s="7"/>
      <c r="C46" s="7"/>
      <c r="D46" s="7"/>
    </row>
    <row r="47" spans="2:4" x14ac:dyDescent="0.3">
      <c r="B47" s="7" t="s">
        <v>46</v>
      </c>
      <c r="C47" s="7"/>
      <c r="D47" s="7"/>
    </row>
    <row r="48" spans="2:4" x14ac:dyDescent="0.3">
      <c r="B48" s="7"/>
      <c r="C48" s="7" t="b">
        <v>1</v>
      </c>
      <c r="D48" s="7">
        <v>12.30813</v>
      </c>
    </row>
    <row r="49" spans="2:4" x14ac:dyDescent="0.3">
      <c r="B49" s="7"/>
      <c r="C49" s="7" t="s">
        <v>47</v>
      </c>
      <c r="D49" s="7">
        <v>12.538880000000001</v>
      </c>
    </row>
    <row r="50" spans="2:4" x14ac:dyDescent="0.3">
      <c r="B50" s="7"/>
      <c r="C50" s="7"/>
      <c r="D50" s="7"/>
    </row>
    <row r="51" spans="2:4" x14ac:dyDescent="0.3">
      <c r="B51" s="7" t="s">
        <v>21</v>
      </c>
      <c r="C51" s="7"/>
      <c r="D51" s="7"/>
    </row>
    <row r="52" spans="2:4" x14ac:dyDescent="0.3">
      <c r="B52" s="7"/>
      <c r="C52" s="7" t="s">
        <v>48</v>
      </c>
      <c r="D52" s="7">
        <v>1</v>
      </c>
    </row>
    <row r="53" spans="2:4" x14ac:dyDescent="0.3">
      <c r="B53" s="7"/>
      <c r="C53" s="7" t="s">
        <v>49</v>
      </c>
      <c r="D53" s="7">
        <v>1</v>
      </c>
    </row>
    <row r="54" spans="2:4" x14ac:dyDescent="0.3">
      <c r="B54" s="7"/>
      <c r="C54" s="7" t="s">
        <v>50</v>
      </c>
      <c r="D54" s="7">
        <v>0.35</v>
      </c>
    </row>
    <row r="55" spans="2:4" x14ac:dyDescent="0.3">
      <c r="B55" s="7"/>
      <c r="C55" s="7" t="s">
        <v>25</v>
      </c>
      <c r="D55" s="7">
        <v>0.6</v>
      </c>
    </row>
    <row r="56" spans="2:4" x14ac:dyDescent="0.3">
      <c r="B56" s="7"/>
      <c r="C56" s="7" t="s">
        <v>26</v>
      </c>
      <c r="D56" s="7">
        <v>0.77083000000000002</v>
      </c>
    </row>
    <row r="57" spans="2:4" x14ac:dyDescent="0.3">
      <c r="B57" s="7"/>
      <c r="C57" s="7"/>
      <c r="D57" s="7"/>
    </row>
    <row r="58" spans="2:4" x14ac:dyDescent="0.3">
      <c r="B58" s="7" t="s">
        <v>51</v>
      </c>
      <c r="C58" s="7"/>
      <c r="D58" s="7"/>
    </row>
    <row r="59" spans="2:4" x14ac:dyDescent="0.3">
      <c r="B59" s="7"/>
      <c r="C59" s="7" t="s">
        <v>11</v>
      </c>
      <c r="D59" s="7">
        <v>0.25490000000000002</v>
      </c>
    </row>
    <row r="60" spans="2:4" x14ac:dyDescent="0.3">
      <c r="B60" s="7"/>
      <c r="C60" s="7" t="s">
        <v>12</v>
      </c>
      <c r="D60" s="7">
        <v>0.2</v>
      </c>
    </row>
    <row r="61" spans="2:4" x14ac:dyDescent="0.3">
      <c r="B61" s="7"/>
      <c r="C61" s="7" t="s">
        <v>13</v>
      </c>
      <c r="D61" s="7">
        <v>4.3800000000000002E-3</v>
      </c>
    </row>
    <row r="62" spans="2:4" x14ac:dyDescent="0.3">
      <c r="B62" s="7"/>
      <c r="C62" s="7"/>
      <c r="D62" s="7"/>
    </row>
    <row r="63" spans="2:4" x14ac:dyDescent="0.3">
      <c r="B63" s="7" t="s">
        <v>52</v>
      </c>
      <c r="C63" s="7"/>
      <c r="D63" s="7"/>
    </row>
    <row r="64" spans="2:4" x14ac:dyDescent="0.3">
      <c r="B64" s="7"/>
      <c r="C64" s="7" t="s">
        <v>15</v>
      </c>
      <c r="D64" s="7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69"/>
  <sheetViews>
    <sheetView topLeftCell="A14" workbookViewId="0">
      <selection activeCell="D28" sqref="D28:D69"/>
    </sheetView>
  </sheetViews>
  <sheetFormatPr defaultRowHeight="15.6" x14ac:dyDescent="0.3"/>
  <cols>
    <col min="1" max="1" width="8.88671875" style="8"/>
    <col min="2" max="6" width="9" style="8" bestFit="1" customWidth="1"/>
    <col min="7" max="7" width="10" style="8" bestFit="1" customWidth="1"/>
    <col min="8" max="43" width="9" style="8" bestFit="1" customWidth="1"/>
    <col min="44" max="44" width="10" style="8" bestFit="1" customWidth="1"/>
    <col min="45" max="139" width="9" style="8" bestFit="1" customWidth="1"/>
    <col min="140" max="16384" width="8.88671875" style="8"/>
  </cols>
  <sheetData>
    <row r="1" spans="1:139" ht="16.2" x14ac:dyDescent="0.3">
      <c r="B1" s="8" t="s">
        <v>18</v>
      </c>
      <c r="C1" s="8" t="s">
        <v>18</v>
      </c>
      <c r="D1" s="8" t="s">
        <v>34</v>
      </c>
      <c r="E1" s="8" t="s">
        <v>34</v>
      </c>
      <c r="F1" s="8" t="s">
        <v>34</v>
      </c>
      <c r="G1" s="8" t="s">
        <v>34</v>
      </c>
      <c r="H1" s="8" t="s">
        <v>53</v>
      </c>
      <c r="I1" s="8" t="s">
        <v>53</v>
      </c>
      <c r="J1" s="8" t="s">
        <v>53</v>
      </c>
      <c r="K1" s="8" t="s">
        <v>53</v>
      </c>
      <c r="L1" s="8" t="s">
        <v>57</v>
      </c>
      <c r="M1" s="8" t="s">
        <v>57</v>
      </c>
      <c r="N1" s="8" t="s">
        <v>57</v>
      </c>
      <c r="O1" s="8" t="s">
        <v>57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54</v>
      </c>
      <c r="U1" s="8" t="s">
        <v>54</v>
      </c>
      <c r="V1" s="8" t="s">
        <v>54</v>
      </c>
      <c r="W1" s="8" t="s">
        <v>54</v>
      </c>
      <c r="X1" s="8" t="s">
        <v>54</v>
      </c>
      <c r="Y1" s="8" t="s">
        <v>54</v>
      </c>
      <c r="Z1" s="8" t="s">
        <v>54</v>
      </c>
      <c r="AA1" s="8" t="s">
        <v>54</v>
      </c>
      <c r="AB1" s="8" t="s">
        <v>54</v>
      </c>
      <c r="AC1" s="8" t="s">
        <v>54</v>
      </c>
      <c r="AD1" s="8" t="s">
        <v>54</v>
      </c>
      <c r="AE1" s="8" t="s">
        <v>54</v>
      </c>
      <c r="AF1" s="8" t="s">
        <v>54</v>
      </c>
      <c r="AG1" s="8" t="s">
        <v>54</v>
      </c>
      <c r="AH1" s="8" t="s">
        <v>54</v>
      </c>
      <c r="AI1" s="8" t="s">
        <v>54</v>
      </c>
      <c r="AJ1" s="8" t="s">
        <v>54</v>
      </c>
      <c r="AK1" s="8" t="s">
        <v>54</v>
      </c>
      <c r="AL1" s="8" t="s">
        <v>54</v>
      </c>
      <c r="AM1" s="8" t="s">
        <v>54</v>
      </c>
      <c r="AN1" s="8" t="s">
        <v>54</v>
      </c>
      <c r="AO1" s="8" t="s">
        <v>54</v>
      </c>
      <c r="AP1" s="8" t="s">
        <v>54</v>
      </c>
      <c r="AQ1" s="8" t="s">
        <v>54</v>
      </c>
      <c r="AR1" s="8" t="s">
        <v>55</v>
      </c>
      <c r="AS1" s="8" t="s">
        <v>55</v>
      </c>
      <c r="AT1" s="8" t="s">
        <v>55</v>
      </c>
      <c r="AU1" s="8" t="s">
        <v>55</v>
      </c>
      <c r="AV1" s="8" t="s">
        <v>55</v>
      </c>
      <c r="AW1" s="8" t="s">
        <v>55</v>
      </c>
      <c r="AX1" s="8" t="s">
        <v>55</v>
      </c>
      <c r="AY1" s="8" t="s">
        <v>55</v>
      </c>
      <c r="AZ1" s="8" t="s">
        <v>55</v>
      </c>
      <c r="BA1" s="8" t="s">
        <v>55</v>
      </c>
      <c r="BB1" s="8" t="s">
        <v>55</v>
      </c>
      <c r="BC1" s="8" t="s">
        <v>55</v>
      </c>
      <c r="BD1" s="8" t="s">
        <v>55</v>
      </c>
      <c r="BE1" s="8" t="s">
        <v>55</v>
      </c>
      <c r="BF1" s="8" t="s">
        <v>55</v>
      </c>
      <c r="BG1" s="8" t="s">
        <v>55</v>
      </c>
      <c r="BH1" s="8" t="s">
        <v>55</v>
      </c>
      <c r="BI1" s="8" t="s">
        <v>55</v>
      </c>
      <c r="BJ1" s="8" t="s">
        <v>55</v>
      </c>
      <c r="BK1" s="8" t="s">
        <v>55</v>
      </c>
      <c r="BL1" s="8" t="s">
        <v>55</v>
      </c>
      <c r="BM1" s="8" t="s">
        <v>55</v>
      </c>
      <c r="BN1" s="8" t="s">
        <v>55</v>
      </c>
      <c r="BO1" s="8" t="s">
        <v>55</v>
      </c>
      <c r="BP1" s="8" t="s">
        <v>55</v>
      </c>
      <c r="BQ1" s="8" t="s">
        <v>55</v>
      </c>
      <c r="BR1" s="8" t="s">
        <v>55</v>
      </c>
      <c r="BS1" s="8" t="s">
        <v>55</v>
      </c>
      <c r="BT1" s="8" t="s">
        <v>55</v>
      </c>
      <c r="BU1" s="8" t="s">
        <v>55</v>
      </c>
      <c r="BV1" s="8" t="s">
        <v>55</v>
      </c>
      <c r="BW1" s="8" t="s">
        <v>55</v>
      </c>
      <c r="BX1" s="8" t="s">
        <v>55</v>
      </c>
      <c r="BY1" s="8" t="s">
        <v>55</v>
      </c>
      <c r="BZ1" s="8" t="s">
        <v>55</v>
      </c>
      <c r="CA1" s="8" t="s">
        <v>55</v>
      </c>
      <c r="CB1" s="8" t="s">
        <v>55</v>
      </c>
      <c r="CC1" s="8" t="s">
        <v>55</v>
      </c>
      <c r="CD1" s="8" t="s">
        <v>55</v>
      </c>
      <c r="CE1" s="8" t="s">
        <v>55</v>
      </c>
      <c r="CF1" s="8" t="s">
        <v>55</v>
      </c>
      <c r="CG1" s="8" t="s">
        <v>55</v>
      </c>
      <c r="CH1" s="8" t="s">
        <v>55</v>
      </c>
      <c r="CI1" s="8" t="s">
        <v>55</v>
      </c>
      <c r="CJ1" s="8" t="s">
        <v>55</v>
      </c>
      <c r="CK1" s="8" t="s">
        <v>55</v>
      </c>
      <c r="CL1" s="8" t="s">
        <v>55</v>
      </c>
      <c r="CM1" s="8" t="s">
        <v>55</v>
      </c>
      <c r="CN1" s="8" t="s">
        <v>56</v>
      </c>
      <c r="CO1" s="8" t="s">
        <v>56</v>
      </c>
      <c r="CP1" s="8" t="s">
        <v>56</v>
      </c>
      <c r="CQ1" s="8" t="s">
        <v>56</v>
      </c>
      <c r="CR1" s="8" t="s">
        <v>56</v>
      </c>
      <c r="CS1" s="8" t="s">
        <v>56</v>
      </c>
      <c r="CT1" s="8" t="s">
        <v>56</v>
      </c>
      <c r="CU1" s="8" t="s">
        <v>56</v>
      </c>
      <c r="CV1" s="8" t="s">
        <v>56</v>
      </c>
      <c r="CW1" s="8" t="s">
        <v>56</v>
      </c>
      <c r="CX1" s="8" t="s">
        <v>56</v>
      </c>
      <c r="CY1" s="8" t="s">
        <v>56</v>
      </c>
      <c r="CZ1" s="8" t="s">
        <v>56</v>
      </c>
      <c r="DA1" s="8" t="s">
        <v>56</v>
      </c>
      <c r="DB1" s="8" t="s">
        <v>56</v>
      </c>
      <c r="DC1" s="8" t="s">
        <v>56</v>
      </c>
      <c r="DD1" s="8" t="s">
        <v>56</v>
      </c>
      <c r="DE1" s="8" t="s">
        <v>56</v>
      </c>
      <c r="DF1" s="8" t="s">
        <v>56</v>
      </c>
      <c r="DG1" s="8" t="s">
        <v>56</v>
      </c>
      <c r="DH1" s="8" t="s">
        <v>56</v>
      </c>
      <c r="DI1" s="8" t="s">
        <v>56</v>
      </c>
      <c r="DJ1" s="8" t="s">
        <v>56</v>
      </c>
      <c r="DK1" s="8" t="s">
        <v>56</v>
      </c>
      <c r="DL1" s="8" t="s">
        <v>56</v>
      </c>
      <c r="DM1" s="8" t="s">
        <v>56</v>
      </c>
      <c r="DN1" s="8" t="s">
        <v>56</v>
      </c>
      <c r="DO1" s="8" t="s">
        <v>56</v>
      </c>
      <c r="DP1" s="8" t="s">
        <v>56</v>
      </c>
      <c r="DQ1" s="8" t="s">
        <v>56</v>
      </c>
      <c r="DR1" s="8" t="s">
        <v>56</v>
      </c>
      <c r="DS1" s="8" t="s">
        <v>56</v>
      </c>
      <c r="DT1" s="8" t="s">
        <v>56</v>
      </c>
      <c r="DU1" s="8" t="s">
        <v>56</v>
      </c>
      <c r="DV1" s="8" t="s">
        <v>56</v>
      </c>
      <c r="DW1" s="8" t="s">
        <v>56</v>
      </c>
      <c r="DX1" s="8" t="s">
        <v>56</v>
      </c>
      <c r="DY1" s="8" t="s">
        <v>56</v>
      </c>
      <c r="DZ1" s="8" t="s">
        <v>56</v>
      </c>
      <c r="EA1" s="8" t="s">
        <v>56</v>
      </c>
      <c r="EB1" s="8" t="s">
        <v>56</v>
      </c>
      <c r="EC1" s="8" t="s">
        <v>56</v>
      </c>
      <c r="ED1" s="8" t="s">
        <v>56</v>
      </c>
      <c r="EE1" s="8" t="s">
        <v>56</v>
      </c>
      <c r="EF1" s="8" t="s">
        <v>56</v>
      </c>
      <c r="EG1" s="8" t="s">
        <v>56</v>
      </c>
      <c r="EH1" s="8" t="s">
        <v>56</v>
      </c>
      <c r="EI1" s="8" t="s">
        <v>56</v>
      </c>
    </row>
    <row r="2" spans="1:139" x14ac:dyDescent="0.3">
      <c r="A2" s="8" t="s">
        <v>45</v>
      </c>
      <c r="D2" s="8">
        <v>2</v>
      </c>
      <c r="E2" s="8">
        <v>4</v>
      </c>
      <c r="F2" s="8">
        <v>2</v>
      </c>
      <c r="G2" s="8">
        <v>4</v>
      </c>
      <c r="H2" s="8">
        <v>2</v>
      </c>
      <c r="I2" s="8">
        <v>4</v>
      </c>
      <c r="J2" s="8">
        <v>2</v>
      </c>
      <c r="K2" s="8">
        <v>4</v>
      </c>
      <c r="L2" s="8">
        <v>2</v>
      </c>
      <c r="M2" s="8">
        <v>4</v>
      </c>
      <c r="N2" s="8">
        <v>2</v>
      </c>
      <c r="O2" s="8">
        <v>4</v>
      </c>
      <c r="P2" s="8">
        <v>2</v>
      </c>
      <c r="Q2" s="8">
        <v>4</v>
      </c>
      <c r="R2" s="8">
        <v>2</v>
      </c>
      <c r="S2" s="8">
        <v>2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2</v>
      </c>
      <c r="AS2" s="8">
        <v>2</v>
      </c>
      <c r="AT2" s="8">
        <v>2</v>
      </c>
      <c r="AU2" s="8">
        <v>2</v>
      </c>
      <c r="AV2" s="8">
        <v>2</v>
      </c>
      <c r="AW2" s="8">
        <v>2</v>
      </c>
      <c r="AX2" s="8">
        <v>2</v>
      </c>
      <c r="AY2" s="8">
        <v>2</v>
      </c>
      <c r="AZ2" s="8">
        <v>2</v>
      </c>
      <c r="BA2" s="8">
        <v>2</v>
      </c>
      <c r="BB2" s="8">
        <v>2</v>
      </c>
      <c r="BC2" s="8">
        <v>2</v>
      </c>
      <c r="BD2" s="8">
        <v>4</v>
      </c>
      <c r="BE2" s="8">
        <v>4</v>
      </c>
      <c r="BF2" s="8">
        <v>4</v>
      </c>
      <c r="BG2" s="8">
        <v>4</v>
      </c>
      <c r="BH2" s="8">
        <v>4</v>
      </c>
      <c r="BI2" s="8">
        <v>4</v>
      </c>
      <c r="BJ2" s="8">
        <v>4</v>
      </c>
      <c r="BK2" s="8">
        <v>4</v>
      </c>
      <c r="BL2" s="8">
        <v>4</v>
      </c>
      <c r="BM2" s="8">
        <v>4</v>
      </c>
      <c r="BN2" s="8">
        <v>4</v>
      </c>
      <c r="BO2" s="8">
        <v>4</v>
      </c>
      <c r="BP2" s="8">
        <v>2</v>
      </c>
      <c r="BQ2" s="8">
        <v>2</v>
      </c>
      <c r="BR2" s="8">
        <v>2</v>
      </c>
      <c r="BS2" s="8">
        <v>2</v>
      </c>
      <c r="BT2" s="8">
        <v>2</v>
      </c>
      <c r="BU2" s="8">
        <v>2</v>
      </c>
      <c r="BV2" s="8">
        <v>2</v>
      </c>
      <c r="BW2" s="8">
        <v>2</v>
      </c>
      <c r="BX2" s="8">
        <v>2</v>
      </c>
      <c r="BY2" s="8">
        <v>2</v>
      </c>
      <c r="BZ2" s="8">
        <v>2</v>
      </c>
      <c r="CA2" s="8">
        <v>2</v>
      </c>
      <c r="CB2" s="8">
        <v>4</v>
      </c>
      <c r="CC2" s="8">
        <v>4</v>
      </c>
      <c r="CD2" s="8">
        <v>4</v>
      </c>
      <c r="CE2" s="8">
        <v>4</v>
      </c>
      <c r="CF2" s="8">
        <v>4</v>
      </c>
      <c r="CG2" s="8">
        <v>4</v>
      </c>
      <c r="CH2" s="8">
        <v>4</v>
      </c>
      <c r="CI2" s="8">
        <v>4</v>
      </c>
      <c r="CJ2" s="8">
        <v>4</v>
      </c>
      <c r="CK2" s="8">
        <v>4</v>
      </c>
      <c r="CL2" s="8">
        <v>4</v>
      </c>
      <c r="CM2" s="8">
        <v>4</v>
      </c>
      <c r="CN2" s="8">
        <v>2</v>
      </c>
      <c r="CO2" s="8">
        <v>2</v>
      </c>
      <c r="CP2" s="8">
        <v>2</v>
      </c>
      <c r="CQ2" s="8">
        <v>2</v>
      </c>
      <c r="CR2" s="8">
        <v>2</v>
      </c>
      <c r="CS2" s="8">
        <v>2</v>
      </c>
      <c r="CT2" s="8">
        <v>2</v>
      </c>
      <c r="CU2" s="8">
        <v>2</v>
      </c>
      <c r="CV2" s="8">
        <v>2</v>
      </c>
      <c r="CW2" s="8">
        <v>2</v>
      </c>
      <c r="CX2" s="8">
        <v>2</v>
      </c>
      <c r="CY2" s="8">
        <v>2</v>
      </c>
      <c r="CZ2" s="8">
        <v>4</v>
      </c>
      <c r="DA2" s="8">
        <v>4</v>
      </c>
      <c r="DB2" s="8">
        <v>4</v>
      </c>
      <c r="DC2" s="8">
        <v>4</v>
      </c>
      <c r="DD2" s="8">
        <v>4</v>
      </c>
      <c r="DE2" s="8">
        <v>4</v>
      </c>
      <c r="DF2" s="8">
        <v>4</v>
      </c>
      <c r="DG2" s="8">
        <v>4</v>
      </c>
      <c r="DH2" s="8">
        <v>4</v>
      </c>
      <c r="DI2" s="8">
        <v>4</v>
      </c>
      <c r="DJ2" s="8">
        <v>4</v>
      </c>
      <c r="DK2" s="8">
        <v>4</v>
      </c>
      <c r="DL2" s="8">
        <v>2</v>
      </c>
      <c r="DM2" s="8">
        <v>2</v>
      </c>
      <c r="DN2" s="8">
        <v>2</v>
      </c>
      <c r="DO2" s="8">
        <v>2</v>
      </c>
      <c r="DP2" s="8">
        <v>2</v>
      </c>
      <c r="DQ2" s="8">
        <v>2</v>
      </c>
      <c r="DR2" s="8">
        <v>2</v>
      </c>
      <c r="DS2" s="8">
        <v>2</v>
      </c>
      <c r="DT2" s="8">
        <v>2</v>
      </c>
      <c r="DU2" s="8">
        <v>2</v>
      </c>
      <c r="DV2" s="8">
        <v>2</v>
      </c>
      <c r="DW2" s="8">
        <v>2</v>
      </c>
      <c r="DX2" s="8">
        <v>4</v>
      </c>
      <c r="DY2" s="8">
        <v>4</v>
      </c>
      <c r="DZ2" s="8">
        <v>4</v>
      </c>
      <c r="EA2" s="8">
        <v>4</v>
      </c>
      <c r="EB2" s="8">
        <v>4</v>
      </c>
      <c r="EC2" s="8">
        <v>4</v>
      </c>
      <c r="ED2" s="8">
        <v>4</v>
      </c>
      <c r="EE2" s="8">
        <v>4</v>
      </c>
      <c r="EF2" s="8">
        <v>4</v>
      </c>
      <c r="EG2" s="8">
        <v>4</v>
      </c>
      <c r="EH2" s="8">
        <v>4</v>
      </c>
      <c r="EI2" s="8">
        <v>4</v>
      </c>
    </row>
    <row r="3" spans="1:139" x14ac:dyDescent="0.3">
      <c r="A3" s="8" t="s">
        <v>0</v>
      </c>
      <c r="B3" s="8">
        <v>12.48438</v>
      </c>
      <c r="C3" s="8">
        <v>42.59375</v>
      </c>
      <c r="D3" s="8">
        <v>1.90625</v>
      </c>
      <c r="E3" s="8">
        <v>3.34375</v>
      </c>
      <c r="F3" s="8">
        <v>3.375</v>
      </c>
      <c r="G3" s="8">
        <v>5.375</v>
      </c>
      <c r="H3" s="8">
        <v>3.3125</v>
      </c>
      <c r="I3" s="8">
        <v>4.28125</v>
      </c>
      <c r="J3" s="8">
        <v>5.9375</v>
      </c>
      <c r="K3" s="8">
        <v>7.7031200000000002</v>
      </c>
      <c r="L3" s="8">
        <v>1.57812</v>
      </c>
      <c r="M3" s="8">
        <v>2.5625</v>
      </c>
      <c r="N3" s="8">
        <v>3.03125</v>
      </c>
      <c r="O3" s="8">
        <v>4.78125</v>
      </c>
      <c r="P3" s="8">
        <v>1.59375</v>
      </c>
      <c r="Q3" s="8">
        <v>2.5625</v>
      </c>
      <c r="R3" s="8">
        <v>3.0156200000000002</v>
      </c>
      <c r="S3" s="8">
        <v>2.90625</v>
      </c>
      <c r="T3" s="8">
        <v>11.90625</v>
      </c>
      <c r="U3" s="8">
        <v>12.0625</v>
      </c>
      <c r="V3" s="8">
        <v>12.29688</v>
      </c>
      <c r="W3" s="8">
        <v>12.15625</v>
      </c>
      <c r="X3" s="8">
        <v>12.01562</v>
      </c>
      <c r="Y3" s="8">
        <v>11.59375</v>
      </c>
      <c r="Z3" s="8">
        <v>11.84375</v>
      </c>
      <c r="AA3" s="8">
        <v>11.92188</v>
      </c>
      <c r="AB3" s="8">
        <v>11.82812</v>
      </c>
      <c r="AC3" s="8">
        <v>11.76562</v>
      </c>
      <c r="AF3" s="8">
        <v>43.40625</v>
      </c>
      <c r="AG3" s="8">
        <v>42.125</v>
      </c>
      <c r="AH3" s="8">
        <v>41.8125</v>
      </c>
      <c r="AI3" s="8">
        <v>41.9375</v>
      </c>
      <c r="AJ3" s="8">
        <v>40.828119999999998</v>
      </c>
      <c r="AL3" s="8">
        <v>43.09375</v>
      </c>
      <c r="AR3" s="8">
        <v>1.96875</v>
      </c>
      <c r="AS3" s="8">
        <v>1.98438</v>
      </c>
      <c r="AT3" s="8">
        <v>1.9375</v>
      </c>
      <c r="AU3" s="8">
        <v>1.92188</v>
      </c>
      <c r="AV3" s="8">
        <v>1.92188</v>
      </c>
      <c r="AW3" s="8">
        <v>1.95312</v>
      </c>
      <c r="AX3" s="8">
        <v>1.95312</v>
      </c>
      <c r="AY3" s="8">
        <v>1.75</v>
      </c>
      <c r="AZ3" s="8">
        <v>1.82812</v>
      </c>
      <c r="BA3" s="8">
        <v>1.85938</v>
      </c>
      <c r="BD3" s="8">
        <v>3.1875</v>
      </c>
      <c r="BE3" s="8">
        <v>3.25</v>
      </c>
      <c r="BF3" s="8">
        <v>3.1718799999999998</v>
      </c>
      <c r="BG3" s="8">
        <v>3.2031200000000002</v>
      </c>
      <c r="BH3" s="8">
        <v>3.1406200000000002</v>
      </c>
      <c r="BI3" s="8">
        <v>3.1093799999999998</v>
      </c>
      <c r="BJ3" s="8">
        <v>3.21875</v>
      </c>
      <c r="BK3" s="8">
        <v>3.0156200000000002</v>
      </c>
      <c r="BL3" s="8">
        <v>2.9531200000000002</v>
      </c>
      <c r="BM3" s="8">
        <v>3.0625</v>
      </c>
      <c r="BP3" s="8">
        <v>3.3593799999999998</v>
      </c>
      <c r="BQ3" s="8">
        <v>3.46875</v>
      </c>
      <c r="BR3" s="8">
        <v>3.2656200000000002</v>
      </c>
      <c r="BS3" s="8">
        <v>3.2968799999999998</v>
      </c>
      <c r="BT3" s="8">
        <v>3.2968799999999998</v>
      </c>
      <c r="BV3" s="8">
        <v>3.28125</v>
      </c>
      <c r="CB3" s="8">
        <v>5.4531200000000002</v>
      </c>
      <c r="CC3" s="8">
        <v>5.4531200000000002</v>
      </c>
      <c r="CD3" s="8">
        <v>5.6406200000000002</v>
      </c>
      <c r="CE3" s="8">
        <v>5.4531200000000002</v>
      </c>
      <c r="CF3" s="8">
        <v>5.3125</v>
      </c>
      <c r="CG3" s="8">
        <v>5.2031200000000002</v>
      </c>
      <c r="CH3" s="8">
        <v>5.34375</v>
      </c>
      <c r="CK3" s="8">
        <v>4.9218799999999998</v>
      </c>
      <c r="CN3" s="8">
        <v>3.15625</v>
      </c>
      <c r="CO3" s="8">
        <v>3.15625</v>
      </c>
      <c r="CP3" s="8">
        <v>3.09375</v>
      </c>
      <c r="CQ3" s="8">
        <v>3.09375</v>
      </c>
      <c r="CR3" s="8">
        <v>3.0156200000000002</v>
      </c>
      <c r="CS3" s="8">
        <v>2.84375</v>
      </c>
      <c r="CT3" s="8">
        <v>3.0625</v>
      </c>
      <c r="CU3" s="8">
        <v>2.8593799999999998</v>
      </c>
      <c r="CV3" s="8">
        <v>2.5781200000000002</v>
      </c>
      <c r="CW3" s="8">
        <v>2.78125</v>
      </c>
      <c r="CZ3" s="8">
        <v>4.1093799999999998</v>
      </c>
      <c r="DA3" s="8">
        <v>3.9843799999999998</v>
      </c>
      <c r="DB3" s="8">
        <v>3.9531200000000002</v>
      </c>
      <c r="DC3" s="8">
        <v>4.0156200000000002</v>
      </c>
      <c r="DD3" s="8">
        <v>3.875</v>
      </c>
      <c r="DE3" s="8">
        <v>3.9531200000000002</v>
      </c>
      <c r="DF3" s="8">
        <v>3.9531200000000002</v>
      </c>
      <c r="DG3" s="8">
        <v>3.7656200000000002</v>
      </c>
      <c r="DH3" s="8">
        <v>3.4843799999999998</v>
      </c>
      <c r="DI3" s="8">
        <v>3.6406200000000002</v>
      </c>
      <c r="DL3" s="8">
        <v>5.8281200000000002</v>
      </c>
      <c r="DM3" s="8">
        <v>5.84375</v>
      </c>
      <c r="DN3" s="8">
        <v>5.7343799999999998</v>
      </c>
      <c r="DO3" s="8">
        <v>5.5156200000000002</v>
      </c>
      <c r="DP3" s="8">
        <v>4.9843799999999998</v>
      </c>
      <c r="DR3" s="8">
        <v>5.1718799999999998</v>
      </c>
      <c r="DX3" s="8">
        <v>7.71875</v>
      </c>
      <c r="DY3" s="8">
        <v>7.5781200000000002</v>
      </c>
      <c r="DZ3" s="8">
        <v>7.5625</v>
      </c>
      <c r="EA3" s="8">
        <v>7.625</v>
      </c>
      <c r="EB3" s="8">
        <v>7.03125</v>
      </c>
      <c r="ED3" s="8">
        <v>7.1406200000000002</v>
      </c>
    </row>
    <row r="4" spans="1:139" x14ac:dyDescent="0.3">
      <c r="A4" s="8" t="s">
        <v>1</v>
      </c>
      <c r="B4" s="8">
        <v>10000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>
        <v>10000</v>
      </c>
      <c r="T4" s="8">
        <v>10000</v>
      </c>
      <c r="U4" s="8">
        <v>10000</v>
      </c>
      <c r="V4" s="8">
        <v>10000</v>
      </c>
      <c r="W4" s="8">
        <v>10000</v>
      </c>
      <c r="X4" s="8">
        <v>10000</v>
      </c>
      <c r="Y4" s="8">
        <v>10000</v>
      </c>
      <c r="Z4" s="8">
        <v>10000</v>
      </c>
      <c r="AA4" s="8">
        <v>10000</v>
      </c>
      <c r="AB4" s="8">
        <v>10000</v>
      </c>
      <c r="AC4" s="8">
        <v>10000</v>
      </c>
      <c r="AF4" s="8">
        <v>10000</v>
      </c>
      <c r="AG4" s="8">
        <v>10000</v>
      </c>
      <c r="AH4" s="8">
        <v>10000</v>
      </c>
      <c r="AI4" s="8">
        <v>10000</v>
      </c>
      <c r="AJ4" s="8">
        <v>10000</v>
      </c>
      <c r="AL4" s="8">
        <v>10000</v>
      </c>
      <c r="AR4" s="8">
        <v>10000</v>
      </c>
      <c r="AS4" s="8">
        <v>10000</v>
      </c>
      <c r="AT4" s="8">
        <v>10000</v>
      </c>
      <c r="AU4" s="8">
        <v>10000</v>
      </c>
      <c r="AV4" s="8">
        <v>10000</v>
      </c>
      <c r="AW4" s="8">
        <v>10000</v>
      </c>
      <c r="AX4" s="8">
        <v>10000</v>
      </c>
      <c r="AY4" s="8">
        <v>10000</v>
      </c>
      <c r="AZ4" s="8">
        <v>10000</v>
      </c>
      <c r="BA4" s="8">
        <v>10000</v>
      </c>
      <c r="BD4" s="8">
        <v>10000</v>
      </c>
      <c r="BE4" s="8">
        <v>10000</v>
      </c>
      <c r="BF4" s="8">
        <v>10000</v>
      </c>
      <c r="BG4" s="8">
        <v>10000</v>
      </c>
      <c r="BH4" s="8">
        <v>10000</v>
      </c>
      <c r="BI4" s="8">
        <v>10000</v>
      </c>
      <c r="BJ4" s="8">
        <v>10000</v>
      </c>
      <c r="BK4" s="8">
        <v>10000</v>
      </c>
      <c r="BL4" s="8">
        <v>10000</v>
      </c>
      <c r="BM4" s="8">
        <v>10000</v>
      </c>
      <c r="BP4" s="8">
        <v>10000</v>
      </c>
      <c r="BQ4" s="8">
        <v>10000</v>
      </c>
      <c r="BR4" s="8">
        <v>10000</v>
      </c>
      <c r="BS4" s="8">
        <v>10000</v>
      </c>
      <c r="BT4" s="8">
        <v>10000</v>
      </c>
      <c r="BV4" s="8">
        <v>10000</v>
      </c>
      <c r="CB4" s="8">
        <v>10000</v>
      </c>
      <c r="CC4" s="8">
        <v>10000</v>
      </c>
      <c r="CD4" s="8">
        <v>10000</v>
      </c>
      <c r="CE4" s="8">
        <v>10000</v>
      </c>
      <c r="CF4" s="8">
        <v>10000</v>
      </c>
      <c r="CG4" s="8">
        <v>10000</v>
      </c>
      <c r="CH4" s="8">
        <v>10000</v>
      </c>
      <c r="CK4" s="8">
        <v>10000</v>
      </c>
      <c r="CN4" s="8">
        <v>10000</v>
      </c>
      <c r="CO4" s="8">
        <v>10000</v>
      </c>
      <c r="CP4" s="8">
        <v>10000</v>
      </c>
      <c r="CQ4" s="8">
        <v>10000</v>
      </c>
      <c r="CR4" s="8">
        <v>10000</v>
      </c>
      <c r="CS4" s="8">
        <v>10000</v>
      </c>
      <c r="CT4" s="8">
        <v>10000</v>
      </c>
      <c r="CU4" s="8">
        <v>10000</v>
      </c>
      <c r="CV4" s="8">
        <v>10000</v>
      </c>
      <c r="CW4" s="8">
        <v>10000</v>
      </c>
      <c r="CZ4" s="8">
        <v>10000</v>
      </c>
      <c r="DA4" s="8">
        <v>10000</v>
      </c>
      <c r="DB4" s="8">
        <v>10000</v>
      </c>
      <c r="DC4" s="8">
        <v>10000</v>
      </c>
      <c r="DD4" s="8">
        <v>10000</v>
      </c>
      <c r="DE4" s="8">
        <v>10000</v>
      </c>
      <c r="DF4" s="8">
        <v>10000</v>
      </c>
      <c r="DG4" s="8">
        <v>10000</v>
      </c>
      <c r="DH4" s="8">
        <v>10000</v>
      </c>
      <c r="DI4" s="8">
        <v>10000</v>
      </c>
      <c r="DL4" s="8">
        <v>10000</v>
      </c>
      <c r="DM4" s="8">
        <v>10000</v>
      </c>
      <c r="DN4" s="8">
        <v>10000</v>
      </c>
      <c r="DO4" s="8">
        <v>10000</v>
      </c>
      <c r="DP4" s="8">
        <v>10000</v>
      </c>
      <c r="DR4" s="8">
        <v>10000</v>
      </c>
      <c r="DX4" s="8">
        <v>10000</v>
      </c>
      <c r="DY4" s="8">
        <v>10000</v>
      </c>
      <c r="DZ4" s="8">
        <v>10000</v>
      </c>
      <c r="EA4" s="8">
        <v>10000</v>
      </c>
      <c r="EB4" s="8">
        <v>10000</v>
      </c>
      <c r="ED4" s="8">
        <v>10000</v>
      </c>
    </row>
    <row r="5" spans="1:139" x14ac:dyDescent="0.3">
      <c r="A5" s="8" t="s">
        <v>2</v>
      </c>
      <c r="B5" s="8">
        <v>300</v>
      </c>
      <c r="C5" s="8">
        <v>300</v>
      </c>
      <c r="D5" s="8">
        <v>300</v>
      </c>
      <c r="E5" s="8">
        <v>300</v>
      </c>
      <c r="F5" s="8">
        <v>300</v>
      </c>
      <c r="G5" s="8">
        <v>300</v>
      </c>
      <c r="H5" s="8">
        <v>300</v>
      </c>
      <c r="I5" s="8">
        <v>300</v>
      </c>
      <c r="J5" s="8">
        <v>300</v>
      </c>
      <c r="K5" s="8">
        <v>300</v>
      </c>
      <c r="L5" s="8">
        <v>30</v>
      </c>
      <c r="M5" s="8">
        <v>50</v>
      </c>
      <c r="N5" s="8">
        <v>60</v>
      </c>
      <c r="O5" s="8">
        <v>100</v>
      </c>
      <c r="P5" s="8">
        <v>200</v>
      </c>
      <c r="Q5" s="8">
        <v>200</v>
      </c>
      <c r="R5" s="8">
        <v>200</v>
      </c>
      <c r="S5" s="8">
        <v>200</v>
      </c>
      <c r="T5" s="8">
        <v>300</v>
      </c>
      <c r="U5" s="8">
        <v>300</v>
      </c>
      <c r="V5" s="8">
        <v>300</v>
      </c>
      <c r="W5" s="8">
        <v>300</v>
      </c>
      <c r="X5" s="8">
        <v>300</v>
      </c>
      <c r="Y5" s="8">
        <v>300</v>
      </c>
      <c r="Z5" s="8">
        <v>300</v>
      </c>
      <c r="AA5" s="8">
        <v>300</v>
      </c>
      <c r="AB5" s="8">
        <v>300</v>
      </c>
      <c r="AC5" s="8">
        <v>300</v>
      </c>
      <c r="AD5" s="8">
        <v>300</v>
      </c>
      <c r="AE5" s="8">
        <v>300</v>
      </c>
      <c r="AF5" s="8">
        <v>300</v>
      </c>
      <c r="AG5" s="8">
        <v>300</v>
      </c>
      <c r="AH5" s="8">
        <v>300</v>
      </c>
      <c r="AI5" s="8">
        <v>300</v>
      </c>
      <c r="AJ5" s="8">
        <v>300</v>
      </c>
      <c r="AK5" s="8">
        <v>300</v>
      </c>
      <c r="AL5" s="8">
        <v>300</v>
      </c>
      <c r="AM5" s="8">
        <v>300</v>
      </c>
      <c r="AN5" s="8">
        <v>300</v>
      </c>
      <c r="AO5" s="8">
        <v>300</v>
      </c>
      <c r="AP5" s="8">
        <v>300</v>
      </c>
      <c r="AQ5" s="8">
        <v>300</v>
      </c>
      <c r="AR5" s="8">
        <v>300</v>
      </c>
      <c r="AS5" s="8">
        <v>300</v>
      </c>
      <c r="AT5" s="8">
        <v>300</v>
      </c>
      <c r="AU5" s="8">
        <v>300</v>
      </c>
      <c r="AV5" s="8">
        <v>300</v>
      </c>
      <c r="AW5" s="8">
        <v>300</v>
      </c>
      <c r="AX5" s="8">
        <v>300</v>
      </c>
      <c r="AY5" s="8">
        <v>300</v>
      </c>
      <c r="AZ5" s="8">
        <v>300</v>
      </c>
      <c r="BA5" s="8">
        <v>300</v>
      </c>
      <c r="BB5" s="8">
        <v>300</v>
      </c>
      <c r="BC5" s="8">
        <v>300</v>
      </c>
      <c r="BD5" s="8">
        <v>300</v>
      </c>
      <c r="BE5" s="8">
        <v>300</v>
      </c>
      <c r="BF5" s="8">
        <v>300</v>
      </c>
      <c r="BG5" s="8">
        <v>300</v>
      </c>
      <c r="BH5" s="8">
        <v>300</v>
      </c>
      <c r="BI5" s="8">
        <v>300</v>
      </c>
      <c r="BJ5" s="8">
        <v>300</v>
      </c>
      <c r="BK5" s="8">
        <v>300</v>
      </c>
      <c r="BL5" s="8">
        <v>300</v>
      </c>
      <c r="BM5" s="8">
        <v>300</v>
      </c>
      <c r="BN5" s="8">
        <v>300</v>
      </c>
      <c r="BO5" s="8">
        <v>300</v>
      </c>
      <c r="BP5" s="8">
        <v>300</v>
      </c>
      <c r="BQ5" s="8">
        <v>300</v>
      </c>
      <c r="BR5" s="8">
        <v>300</v>
      </c>
      <c r="BS5" s="8">
        <v>300</v>
      </c>
      <c r="BT5" s="8">
        <v>300</v>
      </c>
      <c r="BU5" s="8">
        <v>300</v>
      </c>
      <c r="BV5" s="8">
        <v>300</v>
      </c>
      <c r="BW5" s="8">
        <v>300</v>
      </c>
      <c r="BX5" s="8">
        <v>300</v>
      </c>
      <c r="BY5" s="8">
        <v>300</v>
      </c>
      <c r="BZ5" s="8">
        <v>300</v>
      </c>
      <c r="CA5" s="8">
        <v>300</v>
      </c>
      <c r="CB5" s="8">
        <v>300</v>
      </c>
      <c r="CC5" s="8">
        <v>300</v>
      </c>
      <c r="CD5" s="8">
        <v>300</v>
      </c>
      <c r="CE5" s="8">
        <v>300</v>
      </c>
      <c r="CF5" s="8">
        <v>300</v>
      </c>
      <c r="CG5" s="8">
        <v>300</v>
      </c>
      <c r="CH5" s="8">
        <v>300</v>
      </c>
      <c r="CK5" s="8">
        <v>300</v>
      </c>
      <c r="CN5" s="8">
        <v>300</v>
      </c>
      <c r="CO5" s="8">
        <v>300</v>
      </c>
      <c r="CP5" s="8">
        <v>300</v>
      </c>
      <c r="CQ5" s="8">
        <v>300</v>
      </c>
      <c r="CR5" s="8">
        <v>300</v>
      </c>
      <c r="CS5" s="8">
        <v>300</v>
      </c>
      <c r="CT5" s="8">
        <v>300</v>
      </c>
      <c r="CU5" s="8">
        <v>300</v>
      </c>
      <c r="CV5" s="8">
        <v>300</v>
      </c>
      <c r="CW5" s="8">
        <v>300</v>
      </c>
      <c r="CX5" s="8">
        <v>300</v>
      </c>
      <c r="CY5" s="8">
        <v>300</v>
      </c>
      <c r="CZ5" s="8">
        <v>300</v>
      </c>
      <c r="DA5" s="8">
        <v>300</v>
      </c>
      <c r="DB5" s="8">
        <v>300</v>
      </c>
      <c r="DC5" s="8">
        <v>300</v>
      </c>
      <c r="DD5" s="8">
        <v>300</v>
      </c>
      <c r="DE5" s="8">
        <v>300</v>
      </c>
      <c r="DF5" s="8">
        <v>300</v>
      </c>
      <c r="DG5" s="8">
        <v>300</v>
      </c>
      <c r="DH5" s="8">
        <v>300</v>
      </c>
      <c r="DI5" s="8">
        <v>300</v>
      </c>
      <c r="DJ5" s="8">
        <v>300</v>
      </c>
      <c r="DK5" s="8">
        <v>300</v>
      </c>
      <c r="DL5" s="8">
        <v>300</v>
      </c>
      <c r="DM5" s="8">
        <v>300</v>
      </c>
      <c r="DN5" s="8">
        <v>300</v>
      </c>
      <c r="DO5" s="8">
        <v>300</v>
      </c>
      <c r="DP5" s="8">
        <v>300</v>
      </c>
      <c r="DQ5" s="8">
        <v>300</v>
      </c>
      <c r="DR5" s="8">
        <v>300</v>
      </c>
      <c r="DS5" s="8">
        <v>300</v>
      </c>
      <c r="DT5" s="8">
        <v>300</v>
      </c>
      <c r="DU5" s="8">
        <v>300</v>
      </c>
      <c r="DV5" s="8">
        <v>300</v>
      </c>
      <c r="DW5" s="8">
        <v>300</v>
      </c>
      <c r="DX5" s="8">
        <v>300</v>
      </c>
      <c r="DY5" s="8">
        <v>300</v>
      </c>
      <c r="DZ5" s="8">
        <v>300</v>
      </c>
      <c r="EA5" s="8">
        <v>300</v>
      </c>
      <c r="EB5" s="8">
        <v>300</v>
      </c>
      <c r="EC5" s="8">
        <v>300</v>
      </c>
      <c r="ED5" s="8">
        <v>300</v>
      </c>
      <c r="EE5" s="8">
        <v>300</v>
      </c>
      <c r="EF5" s="8">
        <v>300</v>
      </c>
      <c r="EG5" s="8">
        <v>300</v>
      </c>
      <c r="EH5" s="8">
        <v>300</v>
      </c>
      <c r="EI5" s="8">
        <v>300</v>
      </c>
    </row>
    <row r="6" spans="1:139" x14ac:dyDescent="0.3">
      <c r="A6" s="8" t="s">
        <v>3</v>
      </c>
      <c r="B6" s="8">
        <v>20</v>
      </c>
      <c r="C6" s="8">
        <v>40</v>
      </c>
      <c r="D6" s="8">
        <v>20</v>
      </c>
      <c r="E6" s="8">
        <v>20</v>
      </c>
      <c r="F6" s="8">
        <v>40</v>
      </c>
      <c r="G6" s="8">
        <v>40</v>
      </c>
      <c r="H6" s="8">
        <v>20</v>
      </c>
      <c r="I6" s="8">
        <v>20</v>
      </c>
      <c r="J6" s="8">
        <v>40</v>
      </c>
      <c r="K6" s="8">
        <v>40</v>
      </c>
      <c r="L6" s="8">
        <v>20</v>
      </c>
      <c r="M6" s="8">
        <v>20</v>
      </c>
      <c r="N6" s="8">
        <v>40</v>
      </c>
      <c r="O6" s="8">
        <v>40</v>
      </c>
      <c r="P6" s="8">
        <v>20</v>
      </c>
      <c r="Q6" s="8">
        <v>20</v>
      </c>
      <c r="R6" s="8">
        <v>40</v>
      </c>
      <c r="S6" s="8">
        <v>40</v>
      </c>
      <c r="T6" s="8">
        <v>20</v>
      </c>
      <c r="U6" s="8">
        <v>20</v>
      </c>
      <c r="V6" s="8">
        <v>20</v>
      </c>
      <c r="W6" s="8">
        <v>20</v>
      </c>
      <c r="X6" s="8">
        <v>20</v>
      </c>
      <c r="Y6" s="8">
        <v>20</v>
      </c>
      <c r="Z6" s="8">
        <v>20</v>
      </c>
      <c r="AA6" s="8">
        <v>20</v>
      </c>
      <c r="AB6" s="8">
        <v>20</v>
      </c>
      <c r="AC6" s="8">
        <v>20</v>
      </c>
      <c r="AD6" s="8">
        <v>20</v>
      </c>
      <c r="AE6" s="8">
        <v>20</v>
      </c>
      <c r="AF6" s="8">
        <v>40</v>
      </c>
      <c r="AG6" s="8">
        <v>40</v>
      </c>
      <c r="AH6" s="8">
        <v>40</v>
      </c>
      <c r="AI6" s="8">
        <v>40</v>
      </c>
      <c r="AJ6" s="8">
        <v>40</v>
      </c>
      <c r="AK6" s="8">
        <v>40</v>
      </c>
      <c r="AL6" s="8">
        <v>40</v>
      </c>
      <c r="AM6" s="8">
        <v>40</v>
      </c>
      <c r="AN6" s="8">
        <v>40</v>
      </c>
      <c r="AO6" s="8">
        <v>40</v>
      </c>
      <c r="AP6" s="8">
        <v>40</v>
      </c>
      <c r="AQ6" s="8">
        <v>40</v>
      </c>
      <c r="AR6" s="8">
        <v>20</v>
      </c>
      <c r="AS6" s="8">
        <v>20</v>
      </c>
      <c r="AT6" s="8">
        <v>20</v>
      </c>
      <c r="AU6" s="8">
        <v>20</v>
      </c>
      <c r="AV6" s="8">
        <v>20</v>
      </c>
      <c r="AW6" s="8">
        <v>20</v>
      </c>
      <c r="AX6" s="8">
        <v>20</v>
      </c>
      <c r="AY6" s="8">
        <v>20</v>
      </c>
      <c r="AZ6" s="8">
        <v>20</v>
      </c>
      <c r="BA6" s="8">
        <v>20</v>
      </c>
      <c r="BB6" s="8">
        <v>20</v>
      </c>
      <c r="BC6" s="8">
        <v>20</v>
      </c>
      <c r="BD6" s="8">
        <v>20</v>
      </c>
      <c r="BE6" s="8">
        <v>20</v>
      </c>
      <c r="BF6" s="8">
        <v>20</v>
      </c>
      <c r="BG6" s="8">
        <v>20</v>
      </c>
      <c r="BH6" s="8">
        <v>20</v>
      </c>
      <c r="BI6" s="8">
        <v>20</v>
      </c>
      <c r="BJ6" s="8">
        <v>20</v>
      </c>
      <c r="BK6" s="8">
        <v>20</v>
      </c>
      <c r="BL6" s="8">
        <v>20</v>
      </c>
      <c r="BM6" s="8">
        <v>20</v>
      </c>
      <c r="BN6" s="8">
        <v>20</v>
      </c>
      <c r="BO6" s="8">
        <v>20</v>
      </c>
      <c r="BP6" s="8">
        <v>40</v>
      </c>
      <c r="BQ6" s="8">
        <v>40</v>
      </c>
      <c r="BR6" s="8">
        <v>40</v>
      </c>
      <c r="BS6" s="8">
        <v>40</v>
      </c>
      <c r="BT6" s="8">
        <v>40</v>
      </c>
      <c r="BU6" s="8">
        <v>40</v>
      </c>
      <c r="BV6" s="8">
        <v>40</v>
      </c>
      <c r="BW6" s="8">
        <v>40</v>
      </c>
      <c r="BX6" s="8">
        <v>40</v>
      </c>
      <c r="BY6" s="8">
        <v>40</v>
      </c>
      <c r="BZ6" s="8">
        <v>40</v>
      </c>
      <c r="CA6" s="8">
        <v>40</v>
      </c>
      <c r="CB6" s="8">
        <v>40</v>
      </c>
      <c r="CC6" s="8">
        <v>40</v>
      </c>
      <c r="CD6" s="8">
        <v>40</v>
      </c>
      <c r="CE6" s="8">
        <v>40</v>
      </c>
      <c r="CF6" s="8">
        <v>40</v>
      </c>
      <c r="CG6" s="8">
        <v>40</v>
      </c>
      <c r="CH6" s="8">
        <v>40</v>
      </c>
      <c r="CI6" s="8">
        <v>40</v>
      </c>
      <c r="CJ6" s="8">
        <v>40</v>
      </c>
      <c r="CK6" s="8">
        <v>40</v>
      </c>
      <c r="CL6" s="8">
        <v>40</v>
      </c>
      <c r="CM6" s="8">
        <v>40</v>
      </c>
      <c r="CN6" s="8">
        <v>20</v>
      </c>
      <c r="CO6" s="8">
        <v>20</v>
      </c>
      <c r="CP6" s="8">
        <v>20</v>
      </c>
      <c r="CQ6" s="8">
        <v>20</v>
      </c>
      <c r="CR6" s="8">
        <v>20</v>
      </c>
      <c r="CS6" s="8">
        <v>20</v>
      </c>
      <c r="CT6" s="8">
        <v>20</v>
      </c>
      <c r="CU6" s="8">
        <v>20</v>
      </c>
      <c r="CV6" s="8">
        <v>20</v>
      </c>
      <c r="CW6" s="8">
        <v>20</v>
      </c>
      <c r="CX6" s="8">
        <v>20</v>
      </c>
      <c r="CY6" s="8">
        <v>20</v>
      </c>
      <c r="CZ6" s="8">
        <v>20</v>
      </c>
      <c r="DA6" s="8">
        <v>20</v>
      </c>
      <c r="DB6" s="8">
        <v>20</v>
      </c>
      <c r="DC6" s="8">
        <v>20</v>
      </c>
      <c r="DD6" s="8">
        <v>20</v>
      </c>
      <c r="DE6" s="8">
        <v>20</v>
      </c>
      <c r="DF6" s="8">
        <v>20</v>
      </c>
      <c r="DG6" s="8">
        <v>20</v>
      </c>
      <c r="DH6" s="8">
        <v>20</v>
      </c>
      <c r="DI6" s="8">
        <v>20</v>
      </c>
      <c r="DJ6" s="8">
        <v>20</v>
      </c>
      <c r="DK6" s="8">
        <v>20</v>
      </c>
      <c r="DL6" s="8">
        <v>40</v>
      </c>
      <c r="DM6" s="8">
        <v>40</v>
      </c>
      <c r="DN6" s="8">
        <v>40</v>
      </c>
      <c r="DO6" s="8">
        <v>40</v>
      </c>
      <c r="DP6" s="8">
        <v>40</v>
      </c>
      <c r="DQ6" s="8">
        <v>40</v>
      </c>
      <c r="DR6" s="8">
        <v>40</v>
      </c>
      <c r="DS6" s="8">
        <v>40</v>
      </c>
      <c r="DT6" s="8">
        <v>40</v>
      </c>
      <c r="DU6" s="8">
        <v>40</v>
      </c>
      <c r="DV6" s="8">
        <v>40</v>
      </c>
      <c r="DW6" s="8">
        <v>40</v>
      </c>
      <c r="DX6" s="8">
        <v>40</v>
      </c>
      <c r="DY6" s="8">
        <v>40</v>
      </c>
      <c r="DZ6" s="8">
        <v>40</v>
      </c>
      <c r="EA6" s="8">
        <v>40</v>
      </c>
      <c r="EB6" s="8">
        <v>40</v>
      </c>
      <c r="EC6" s="8">
        <v>40</v>
      </c>
      <c r="ED6" s="8">
        <v>40</v>
      </c>
      <c r="EE6" s="8">
        <v>40</v>
      </c>
      <c r="EF6" s="8">
        <v>40</v>
      </c>
      <c r="EG6" s="8">
        <v>40</v>
      </c>
      <c r="EH6" s="8">
        <v>40</v>
      </c>
      <c r="EI6" s="8">
        <v>40</v>
      </c>
    </row>
    <row r="7" spans="1:139" x14ac:dyDescent="0.3">
      <c r="A7" s="8" t="s">
        <v>6</v>
      </c>
      <c r="B7" s="8">
        <v>-3.6700000000000001E-3</v>
      </c>
      <c r="C7" s="8">
        <v>8.9999999999999998E-4</v>
      </c>
      <c r="D7" s="8">
        <v>1.65E-3</v>
      </c>
      <c r="E7" s="8">
        <v>4.3699999999999998E-3</v>
      </c>
      <c r="F7" s="8">
        <v>-2.4299999999999999E-3</v>
      </c>
      <c r="G7" s="8">
        <v>-9.0000000000000006E-5</v>
      </c>
      <c r="H7" s="8">
        <v>-9.8999999999999999E-4</v>
      </c>
      <c r="I7" s="8">
        <v>-2.3600000000000001E-3</v>
      </c>
      <c r="J7" s="8">
        <v>5.5000000000000003E-4</v>
      </c>
      <c r="K7" s="8">
        <v>-3.5E-4</v>
      </c>
      <c r="L7" s="8">
        <v>-9.3999999999999997E-4</v>
      </c>
      <c r="M7" s="8">
        <v>-6.1700000000000001E-3</v>
      </c>
      <c r="N7" s="8">
        <v>8.9999999999999998E-4</v>
      </c>
      <c r="O7" s="8">
        <v>-1.6199999999999999E-3</v>
      </c>
      <c r="P7" s="8">
        <v>-2.1000000000000001E-4</v>
      </c>
      <c r="Q7" s="8">
        <v>7.5000000000000002E-4</v>
      </c>
      <c r="R7" s="8">
        <v>2.9999999999999997E-4</v>
      </c>
      <c r="S7" s="8">
        <v>-3.0200000000000001E-3</v>
      </c>
      <c r="T7" s="8">
        <v>6.3000000000000003E-4</v>
      </c>
      <c r="U7" s="8">
        <v>1.2999999999999999E-4</v>
      </c>
      <c r="V7" s="8">
        <v>2.47E-3</v>
      </c>
      <c r="W7" s="8">
        <v>1.1299999999999999E-3</v>
      </c>
      <c r="X7" s="8">
        <v>9.8999999999999999E-4</v>
      </c>
      <c r="Y7" s="8">
        <v>6.9999999999999994E-5</v>
      </c>
      <c r="Z7" s="8">
        <v>-8.4000000000000003E-4</v>
      </c>
      <c r="AA7" s="8">
        <v>6.7299999999999999E-3</v>
      </c>
      <c r="AB7" s="8">
        <v>3.5699999999999998E-3</v>
      </c>
      <c r="AC7" s="8">
        <v>-9.7000000000000005E-4</v>
      </c>
      <c r="AF7" s="8">
        <v>1.65E-3</v>
      </c>
      <c r="AG7" s="8">
        <v>-1.1000000000000001E-3</v>
      </c>
      <c r="AH7" s="8">
        <v>1.2800000000000001E-3</v>
      </c>
      <c r="AI7" s="8">
        <v>-4.7099999999999998E-3</v>
      </c>
      <c r="AJ7" s="8">
        <v>-8.8000000000000003E-4</v>
      </c>
      <c r="AL7" s="8">
        <v>-4.5500000000000002E-3</v>
      </c>
      <c r="AR7" s="8">
        <v>-9.0000000000000006E-5</v>
      </c>
      <c r="AS7" s="8">
        <v>3.0999999999999999E-3</v>
      </c>
      <c r="AT7" s="8">
        <v>-2.8500000000000001E-3</v>
      </c>
      <c r="AU7" s="8">
        <v>7.3999999999999999E-4</v>
      </c>
      <c r="AV7" s="8">
        <v>8.5999999999999998E-4</v>
      </c>
      <c r="AW7" s="8">
        <v>-7.3000000000000001E-3</v>
      </c>
      <c r="AX7" s="8">
        <v>7.6999999999999996E-4</v>
      </c>
      <c r="AY7" s="8">
        <v>-1.6299999999999999E-3</v>
      </c>
      <c r="AZ7" s="8">
        <v>-4.5399999999999998E-3</v>
      </c>
      <c r="BA7" s="8">
        <v>1.9499999999999999E-3</v>
      </c>
      <c r="BD7" s="8">
        <v>-1.83E-3</v>
      </c>
      <c r="BE7" s="8">
        <v>6.8000000000000005E-4</v>
      </c>
      <c r="BF7" s="8">
        <v>3.9699999999999996E-3</v>
      </c>
      <c r="BG7" s="8">
        <v>1.42E-3</v>
      </c>
      <c r="BH7" s="8">
        <v>-7.3999999999999999E-4</v>
      </c>
      <c r="BI7" s="8">
        <v>8.8000000000000003E-4</v>
      </c>
      <c r="BJ7" s="8">
        <v>-2.8800000000000002E-3</v>
      </c>
      <c r="BK7" s="8">
        <v>-2.47E-3</v>
      </c>
      <c r="BL7" s="8">
        <v>5.1000000000000004E-4</v>
      </c>
      <c r="BM7" s="8">
        <v>2.4399999999999999E-3</v>
      </c>
      <c r="BP7" s="8">
        <v>-3.5E-4</v>
      </c>
      <c r="BQ7" s="8">
        <v>-1.8500000000000001E-3</v>
      </c>
      <c r="BR7" s="8">
        <v>1.1900000000000001E-3</v>
      </c>
      <c r="BS7" s="8">
        <v>-2.7499999999999998E-3</v>
      </c>
      <c r="BT7" s="8">
        <v>4.6299999999999996E-3</v>
      </c>
      <c r="BV7" s="8">
        <v>-1.4499999999999999E-3</v>
      </c>
      <c r="CB7" s="8">
        <v>-1.7799999999999999E-3</v>
      </c>
      <c r="CC7" s="8">
        <v>3.3700000000000002E-3</v>
      </c>
      <c r="CD7" s="8">
        <v>-4.8999999999999998E-4</v>
      </c>
      <c r="CE7" s="8">
        <v>6.4000000000000005E-4</v>
      </c>
      <c r="CF7" s="8">
        <v>6.8799999999999998E-3</v>
      </c>
      <c r="CG7" s="8">
        <v>-4.7299999999999998E-3</v>
      </c>
      <c r="CH7" s="8">
        <v>2.2300000000000002E-3</v>
      </c>
      <c r="CK7" s="8">
        <v>9.1699999999999993E-3</v>
      </c>
      <c r="CN7" s="8">
        <v>-1.2999999999999999E-3</v>
      </c>
      <c r="CO7" s="8">
        <v>2.9E-4</v>
      </c>
      <c r="CP7" s="8">
        <v>2.1900000000000001E-3</v>
      </c>
      <c r="CQ7" s="8">
        <v>-4.8500000000000001E-3</v>
      </c>
      <c r="CR7" s="8">
        <v>1.6199999999999999E-3</v>
      </c>
      <c r="CS7" s="8">
        <v>4.2399999999999998E-3</v>
      </c>
      <c r="CT7" s="8">
        <v>-2.3000000000000001E-4</v>
      </c>
      <c r="CU7" s="8">
        <v>-3.96E-3</v>
      </c>
      <c r="CV7" s="8">
        <v>-1.6199999999999999E-3</v>
      </c>
      <c r="CW7" s="8">
        <v>-1E-4</v>
      </c>
      <c r="CZ7" s="8">
        <v>4.1599999999999996E-3</v>
      </c>
      <c r="DA7" s="8">
        <v>2.3400000000000001E-3</v>
      </c>
      <c r="DB7" s="8">
        <v>2.8500000000000001E-3</v>
      </c>
      <c r="DC7" s="8">
        <v>2.0600000000000002E-3</v>
      </c>
      <c r="DD7" s="8">
        <v>2.2599999999999999E-3</v>
      </c>
      <c r="DE7" s="8">
        <v>1.89E-3</v>
      </c>
      <c r="DF7" s="8">
        <v>-2.3500000000000001E-3</v>
      </c>
      <c r="DG7" s="8">
        <v>-5.47E-3</v>
      </c>
      <c r="DH7" s="8">
        <v>4.1900000000000001E-3</v>
      </c>
      <c r="DI7" s="8">
        <v>2.66E-3</v>
      </c>
      <c r="DL7" s="8">
        <v>-3.81E-3</v>
      </c>
      <c r="DM7" s="8">
        <v>-2.9E-4</v>
      </c>
      <c r="DN7" s="8">
        <v>4.2300000000000003E-3</v>
      </c>
      <c r="DO7" s="8">
        <v>5.4000000000000001E-4</v>
      </c>
      <c r="DP7" s="8">
        <v>-2.2200000000000002E-3</v>
      </c>
      <c r="DR7" s="8">
        <v>3.29E-3</v>
      </c>
      <c r="DX7" s="8">
        <v>1.32E-3</v>
      </c>
      <c r="DY7" s="8">
        <v>1.41E-3</v>
      </c>
      <c r="DZ7" s="8">
        <v>-2.4299999999999999E-3</v>
      </c>
      <c r="EA7" s="8">
        <v>4.0200000000000001E-3</v>
      </c>
      <c r="EB7" s="8">
        <v>6.6800000000000002E-3</v>
      </c>
      <c r="ED7" s="8">
        <v>8.0999999999999996E-4</v>
      </c>
    </row>
    <row r="8" spans="1:139" x14ac:dyDescent="0.3">
      <c r="A8" s="8" t="s">
        <v>9</v>
      </c>
      <c r="B8" s="8">
        <v>0.28843000000000002</v>
      </c>
      <c r="C8" s="8">
        <v>0.22126000000000001</v>
      </c>
      <c r="D8" s="8">
        <v>0.36514999999999997</v>
      </c>
      <c r="E8" s="8">
        <v>0.34238000000000002</v>
      </c>
      <c r="F8" s="8">
        <v>0.27033000000000001</v>
      </c>
      <c r="G8" s="8">
        <v>0.26532</v>
      </c>
      <c r="H8" s="8">
        <v>0.31206</v>
      </c>
      <c r="I8" s="8">
        <v>0.29686000000000001</v>
      </c>
      <c r="J8" s="8">
        <v>0.24238000000000001</v>
      </c>
      <c r="K8" s="8">
        <v>0.23018</v>
      </c>
      <c r="L8" s="8">
        <v>0.36318</v>
      </c>
      <c r="M8" s="8">
        <v>0.36696000000000001</v>
      </c>
      <c r="N8" s="8">
        <v>0.28133999999999998</v>
      </c>
      <c r="O8" s="8">
        <v>0.27403</v>
      </c>
      <c r="P8" s="8">
        <v>0.40533999999999998</v>
      </c>
      <c r="Q8" s="8">
        <v>0.38666</v>
      </c>
      <c r="R8" s="8">
        <v>0.30312</v>
      </c>
      <c r="S8" s="8">
        <v>0.29870999999999998</v>
      </c>
      <c r="T8" s="8">
        <v>0.28521999999999997</v>
      </c>
      <c r="U8" s="8">
        <v>0.28954000000000002</v>
      </c>
      <c r="V8" s="8">
        <v>0.29315000000000002</v>
      </c>
      <c r="W8" s="8">
        <v>0.29931000000000002</v>
      </c>
      <c r="X8" s="8">
        <v>0.32978000000000002</v>
      </c>
      <c r="Y8" s="8">
        <v>0.35959000000000002</v>
      </c>
      <c r="Z8" s="8">
        <v>0.31409999999999999</v>
      </c>
      <c r="AA8" s="8">
        <v>0.37189</v>
      </c>
      <c r="AB8" s="8">
        <v>0.43717</v>
      </c>
      <c r="AC8" s="8">
        <v>0.37065999999999999</v>
      </c>
      <c r="AF8" s="8">
        <v>0.21901000000000001</v>
      </c>
      <c r="AG8" s="8">
        <v>0.22355</v>
      </c>
      <c r="AH8" s="8">
        <v>0.23266999999999999</v>
      </c>
      <c r="AI8" s="8">
        <v>0.23860000000000001</v>
      </c>
      <c r="AJ8" s="8">
        <v>0.30126999999999998</v>
      </c>
      <c r="AL8" s="8">
        <v>0.27244000000000002</v>
      </c>
      <c r="AR8" s="8">
        <v>0.37303999999999998</v>
      </c>
      <c r="AS8" s="8">
        <v>0.37502000000000002</v>
      </c>
      <c r="AT8" s="8">
        <v>0.37226999999999999</v>
      </c>
      <c r="AU8" s="8">
        <v>0.37330999999999998</v>
      </c>
      <c r="AV8" s="8">
        <v>0.38205</v>
      </c>
      <c r="AW8" s="8">
        <v>0.39077000000000001</v>
      </c>
      <c r="AX8" s="8">
        <v>0.37670999999999999</v>
      </c>
      <c r="AY8" s="8">
        <v>0.39749000000000001</v>
      </c>
      <c r="AZ8" s="8">
        <v>0.46340999999999999</v>
      </c>
      <c r="BA8" s="8">
        <v>0.40350999999999998</v>
      </c>
      <c r="BD8" s="8">
        <v>0.34791</v>
      </c>
      <c r="BE8" s="8">
        <v>0.34832000000000002</v>
      </c>
      <c r="BF8" s="8">
        <v>0.34710999999999997</v>
      </c>
      <c r="BG8" s="8">
        <v>0.35464000000000001</v>
      </c>
      <c r="BH8" s="8">
        <v>0.36059000000000002</v>
      </c>
      <c r="BI8" s="8">
        <v>0.37012</v>
      </c>
      <c r="BJ8" s="8">
        <v>0.35544999999999999</v>
      </c>
      <c r="BK8" s="8">
        <v>0.37048999999999999</v>
      </c>
      <c r="BL8" s="8">
        <v>0.44148999999999999</v>
      </c>
      <c r="BM8" s="8">
        <v>0.37713000000000002</v>
      </c>
      <c r="BP8" s="8">
        <v>0.28083999999999998</v>
      </c>
      <c r="BQ8" s="8">
        <v>0.28449000000000002</v>
      </c>
      <c r="BR8" s="8">
        <v>0.28215000000000001</v>
      </c>
      <c r="BS8" s="8">
        <v>0.28383000000000003</v>
      </c>
      <c r="BT8" s="8">
        <v>0.31240000000000001</v>
      </c>
      <c r="BV8" s="8">
        <v>0.29833999999999999</v>
      </c>
      <c r="CB8" s="8">
        <v>0.26368999999999998</v>
      </c>
      <c r="CC8" s="8">
        <v>0.26452999999999999</v>
      </c>
      <c r="CD8" s="8">
        <v>0.26574999999999999</v>
      </c>
      <c r="CE8" s="8">
        <v>0.27006999999999998</v>
      </c>
      <c r="CF8" s="8">
        <v>0.29626999999999998</v>
      </c>
      <c r="CG8" s="8">
        <v>0.46486</v>
      </c>
      <c r="CH8" s="8">
        <v>0.27855999999999997</v>
      </c>
      <c r="CK8" s="8">
        <v>0.49979000000000001</v>
      </c>
      <c r="CN8" s="8">
        <v>0.31635000000000002</v>
      </c>
      <c r="CO8" s="8">
        <v>0.31840000000000002</v>
      </c>
      <c r="CP8" s="8">
        <v>0.32443</v>
      </c>
      <c r="CQ8" s="8">
        <v>0.33313999999999999</v>
      </c>
      <c r="CR8" s="8">
        <v>0.35376000000000002</v>
      </c>
      <c r="CS8" s="8">
        <v>0.39298</v>
      </c>
      <c r="CT8" s="8">
        <v>0.34761999999999998</v>
      </c>
      <c r="CU8" s="8">
        <v>0.38813999999999999</v>
      </c>
      <c r="CV8" s="8">
        <v>0.46289999999999998</v>
      </c>
      <c r="CW8" s="8">
        <v>0.39568999999999999</v>
      </c>
      <c r="CZ8" s="8">
        <v>0.29244999999999999</v>
      </c>
      <c r="DA8" s="8">
        <v>0.29704000000000003</v>
      </c>
      <c r="DB8" s="8">
        <v>0.30447999999999997</v>
      </c>
      <c r="DC8" s="8">
        <v>0.30986999999999998</v>
      </c>
      <c r="DD8" s="8">
        <v>0.33783000000000002</v>
      </c>
      <c r="DE8" s="8">
        <v>0.36602000000000001</v>
      </c>
      <c r="DF8" s="8">
        <v>0.32366</v>
      </c>
      <c r="DG8" s="8">
        <v>0.37808999999999998</v>
      </c>
      <c r="DH8" s="8">
        <v>0.45129000000000002</v>
      </c>
      <c r="DI8" s="8">
        <v>0.38279000000000002</v>
      </c>
      <c r="DL8" s="8">
        <v>0.24614</v>
      </c>
      <c r="DM8" s="8">
        <v>0.24601999999999999</v>
      </c>
      <c r="DN8" s="8">
        <v>0.25757000000000002</v>
      </c>
      <c r="DO8" s="8">
        <v>0.26468000000000003</v>
      </c>
      <c r="DP8" s="8">
        <v>0.32466</v>
      </c>
      <c r="DR8" s="8">
        <v>0.29514000000000001</v>
      </c>
      <c r="DX8" s="8">
        <v>0.22844</v>
      </c>
      <c r="DY8" s="8">
        <v>0.23541999999999999</v>
      </c>
      <c r="DZ8" s="8">
        <v>0.23998</v>
      </c>
      <c r="EA8" s="8">
        <v>0.25352999999999998</v>
      </c>
      <c r="EB8" s="8">
        <v>0.31280000000000002</v>
      </c>
      <c r="ED8" s="8">
        <v>0.27806999999999998</v>
      </c>
    </row>
    <row r="9" spans="1:139" x14ac:dyDescent="0.3">
      <c r="A9" s="8" t="s">
        <v>65</v>
      </c>
      <c r="B9" s="8">
        <v>0.77229999999999999</v>
      </c>
      <c r="C9" s="8">
        <v>0.81969999999999998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0.1469</v>
      </c>
      <c r="Q9" s="8">
        <v>0.20899999999999999</v>
      </c>
      <c r="R9" s="8">
        <v>0.25469999999999998</v>
      </c>
      <c r="S9" s="8">
        <v>0.25590000000000002</v>
      </c>
      <c r="T9" s="8">
        <v>0.77</v>
      </c>
      <c r="U9" s="8">
        <v>0.52039999999999997</v>
      </c>
      <c r="V9" s="8">
        <v>0.38729999999999998</v>
      </c>
      <c r="W9" s="8">
        <v>0.3</v>
      </c>
      <c r="X9" s="8">
        <v>0.16339999999999999</v>
      </c>
      <c r="Y9" s="8">
        <v>0.11210000000000001</v>
      </c>
      <c r="Z9" s="8">
        <v>0.2</v>
      </c>
      <c r="AA9" s="8">
        <v>0.1056</v>
      </c>
      <c r="AB9" s="8">
        <v>7.17E-2</v>
      </c>
      <c r="AC9" s="8">
        <v>0.1</v>
      </c>
      <c r="AF9" s="8">
        <v>0.77</v>
      </c>
      <c r="AG9" s="8">
        <v>0.52039999999999997</v>
      </c>
      <c r="AH9" s="8">
        <v>0.38729999999999998</v>
      </c>
      <c r="AI9" s="8">
        <v>0.3</v>
      </c>
      <c r="AJ9" s="8">
        <v>0.16339999999999999</v>
      </c>
      <c r="AL9" s="8">
        <v>0.2</v>
      </c>
      <c r="AR9" s="8">
        <v>0.77</v>
      </c>
      <c r="AS9" s="8">
        <v>0.52039999999999997</v>
      </c>
      <c r="AT9" s="8">
        <v>0.38729999999999998</v>
      </c>
      <c r="AU9" s="8">
        <v>0.3</v>
      </c>
      <c r="AV9" s="8">
        <v>0.16339999999999999</v>
      </c>
      <c r="AW9" s="8">
        <v>0.11210000000000001</v>
      </c>
      <c r="AX9" s="8">
        <v>0.2</v>
      </c>
      <c r="AY9" s="8">
        <v>0.1056</v>
      </c>
      <c r="AZ9" s="8">
        <v>7.17E-2</v>
      </c>
      <c r="BA9" s="8">
        <v>0.1</v>
      </c>
      <c r="BD9" s="8">
        <v>0.77</v>
      </c>
      <c r="BE9" s="8">
        <v>0.52039999999999997</v>
      </c>
      <c r="BF9" s="8">
        <v>0.38729999999999998</v>
      </c>
      <c r="BG9" s="8">
        <v>0.3</v>
      </c>
      <c r="BH9" s="8">
        <v>0.16339999999999999</v>
      </c>
      <c r="BI9" s="8">
        <v>0.11210000000000001</v>
      </c>
      <c r="BJ9" s="8">
        <v>0.2</v>
      </c>
      <c r="BK9" s="8">
        <v>0.1056</v>
      </c>
      <c r="BL9" s="8">
        <v>7.17E-2</v>
      </c>
      <c r="BM9" s="8">
        <v>0.1</v>
      </c>
      <c r="BP9" s="8">
        <v>0.77</v>
      </c>
      <c r="BQ9" s="8">
        <v>0.52039999999999997</v>
      </c>
      <c r="BR9" s="8">
        <v>0.38729999999999998</v>
      </c>
      <c r="BS9" s="8">
        <v>0.3</v>
      </c>
      <c r="BT9" s="8">
        <v>0.16339999999999999</v>
      </c>
      <c r="BV9" s="8">
        <v>0.2</v>
      </c>
      <c r="CB9" s="8">
        <v>0.77</v>
      </c>
      <c r="CC9" s="8">
        <v>0.52039999999999997</v>
      </c>
      <c r="CD9" s="8">
        <v>0.38729999999999998</v>
      </c>
      <c r="CE9" s="8">
        <v>0.3</v>
      </c>
      <c r="CF9" s="8">
        <v>0.16339999999999999</v>
      </c>
      <c r="CG9" s="8">
        <v>0.21529999999999999</v>
      </c>
      <c r="CH9" s="8">
        <v>0.2</v>
      </c>
      <c r="CK9" s="8">
        <v>0.3</v>
      </c>
      <c r="CN9" s="8">
        <v>0.77</v>
      </c>
      <c r="CO9" s="8">
        <v>0.52039999999999997</v>
      </c>
      <c r="CP9" s="8">
        <v>0.38729999999999998</v>
      </c>
      <c r="CQ9" s="8">
        <v>0.3</v>
      </c>
      <c r="CR9" s="8">
        <v>0.16339999999999999</v>
      </c>
      <c r="CS9" s="8">
        <v>0.11210000000000001</v>
      </c>
      <c r="CT9" s="8">
        <v>0.2</v>
      </c>
      <c r="CU9" s="8">
        <v>0.1056</v>
      </c>
      <c r="CV9" s="8">
        <v>7.17E-2</v>
      </c>
      <c r="CW9" s="8">
        <v>0.1</v>
      </c>
      <c r="CZ9" s="8">
        <v>0.77</v>
      </c>
      <c r="DA9" s="8">
        <v>0.52039999999999997</v>
      </c>
      <c r="DB9" s="8">
        <v>0.38729999999999998</v>
      </c>
      <c r="DC9" s="8">
        <v>0.3</v>
      </c>
      <c r="DD9" s="8">
        <v>0.16339999999999999</v>
      </c>
      <c r="DE9" s="8">
        <v>0.11210000000000001</v>
      </c>
      <c r="DF9" s="8">
        <v>0.2</v>
      </c>
      <c r="DG9" s="8">
        <v>0.1056</v>
      </c>
      <c r="DH9" s="8">
        <v>7.17E-2</v>
      </c>
      <c r="DI9" s="8">
        <v>0.1</v>
      </c>
      <c r="DL9" s="8">
        <v>0.77</v>
      </c>
      <c r="DM9" s="8">
        <v>0.52039999999999997</v>
      </c>
      <c r="DN9" s="8">
        <v>0.38729999999999998</v>
      </c>
      <c r="DO9" s="8">
        <v>0.3</v>
      </c>
      <c r="DP9" s="8">
        <v>0.16339999999999999</v>
      </c>
      <c r="DR9" s="8">
        <v>0.2</v>
      </c>
      <c r="DX9" s="8">
        <v>0.77</v>
      </c>
      <c r="DY9" s="8">
        <v>0.52039999999999997</v>
      </c>
      <c r="DZ9" s="8">
        <v>0.38729999999999998</v>
      </c>
      <c r="EA9" s="8">
        <v>0.3</v>
      </c>
      <c r="EB9" s="8">
        <v>0.16339999999999999</v>
      </c>
      <c r="ED9" s="8">
        <v>0.2</v>
      </c>
    </row>
    <row r="10" spans="1:139" x14ac:dyDescent="0.3">
      <c r="A10" s="8" t="s">
        <v>64</v>
      </c>
      <c r="B10" s="8">
        <v>6.6669999999999993E-2</v>
      </c>
      <c r="C10" s="8">
        <v>0.13333</v>
      </c>
      <c r="D10" s="8">
        <v>6.6669999999999993E-2</v>
      </c>
      <c r="E10" s="8">
        <v>6.6669999999999993E-2</v>
      </c>
      <c r="F10" s="8">
        <v>0.13333</v>
      </c>
      <c r="G10" s="8">
        <v>0.13333</v>
      </c>
      <c r="H10" s="8">
        <v>6.6669999999999993E-2</v>
      </c>
      <c r="I10" s="8">
        <v>6.6669999999999993E-2</v>
      </c>
      <c r="J10" s="8">
        <v>0.13333</v>
      </c>
      <c r="K10" s="8">
        <v>0.13333</v>
      </c>
      <c r="L10" s="8">
        <v>6.6669999999999993E-2</v>
      </c>
      <c r="M10" s="8">
        <v>6.6669999999999993E-2</v>
      </c>
      <c r="N10" s="8">
        <v>0.13333</v>
      </c>
      <c r="O10" s="8">
        <v>0.13333</v>
      </c>
      <c r="P10" s="8">
        <v>6.6669999999999993E-2</v>
      </c>
      <c r="Q10" s="8">
        <v>6.6669999999999993E-2</v>
      </c>
      <c r="R10" s="8">
        <v>0.13333</v>
      </c>
      <c r="S10" s="8">
        <v>0.13333</v>
      </c>
      <c r="T10" s="8">
        <v>6.6669999999999993E-2</v>
      </c>
      <c r="U10" s="8">
        <v>6.6669999999999993E-2</v>
      </c>
      <c r="V10" s="8">
        <v>6.6669999999999993E-2</v>
      </c>
      <c r="W10" s="8">
        <v>6.6669999999999993E-2</v>
      </c>
      <c r="X10" s="8">
        <v>6.6669999999999993E-2</v>
      </c>
      <c r="Y10" s="8">
        <v>6.6669999999999993E-2</v>
      </c>
      <c r="Z10" s="8">
        <v>6.6669999999999993E-2</v>
      </c>
      <c r="AA10" s="8">
        <v>6.6669999999999993E-2</v>
      </c>
      <c r="AB10" s="8">
        <v>6.6669999999999993E-2</v>
      </c>
      <c r="AC10" s="8">
        <v>6.6669999999999993E-2</v>
      </c>
      <c r="AF10" s="8">
        <v>0.13333</v>
      </c>
      <c r="AG10" s="8">
        <v>0.13333</v>
      </c>
      <c r="AH10" s="8">
        <v>0.13333</v>
      </c>
      <c r="AI10" s="8">
        <v>0.13333</v>
      </c>
      <c r="AJ10" s="8">
        <v>0.13333</v>
      </c>
      <c r="AL10" s="8">
        <v>0.13333</v>
      </c>
      <c r="AR10" s="8">
        <v>6.6669999999999993E-2</v>
      </c>
      <c r="AS10" s="8">
        <v>6.6669999999999993E-2</v>
      </c>
      <c r="AT10" s="8">
        <v>6.6669999999999993E-2</v>
      </c>
      <c r="AU10" s="8">
        <v>6.6669999999999993E-2</v>
      </c>
      <c r="AV10" s="8">
        <v>6.6669999999999993E-2</v>
      </c>
      <c r="AW10" s="8">
        <v>6.6669999999999993E-2</v>
      </c>
      <c r="AX10" s="8">
        <v>6.6669999999999993E-2</v>
      </c>
      <c r="AY10" s="8">
        <v>6.6669999999999993E-2</v>
      </c>
      <c r="AZ10" s="8">
        <v>6.6669999999999993E-2</v>
      </c>
      <c r="BA10" s="8">
        <v>6.6669999999999993E-2</v>
      </c>
      <c r="BD10" s="8">
        <v>6.6669999999999993E-2</v>
      </c>
      <c r="BE10" s="8">
        <v>6.6669999999999993E-2</v>
      </c>
      <c r="BF10" s="8">
        <v>6.6669999999999993E-2</v>
      </c>
      <c r="BG10" s="8">
        <v>6.6669999999999993E-2</v>
      </c>
      <c r="BH10" s="8">
        <v>6.6669999999999993E-2</v>
      </c>
      <c r="BI10" s="8">
        <v>6.6669999999999993E-2</v>
      </c>
      <c r="BJ10" s="8">
        <v>6.6669999999999993E-2</v>
      </c>
      <c r="BK10" s="8">
        <v>6.6669999999999993E-2</v>
      </c>
      <c r="BL10" s="8">
        <v>6.6669999999999993E-2</v>
      </c>
      <c r="BM10" s="8">
        <v>6.6669999999999993E-2</v>
      </c>
      <c r="BP10" s="8">
        <v>0.13333</v>
      </c>
      <c r="BQ10" s="8">
        <v>0.13333</v>
      </c>
      <c r="BR10" s="8">
        <v>0.13333</v>
      </c>
      <c r="BS10" s="8">
        <v>0.13333</v>
      </c>
      <c r="BT10" s="8">
        <v>0.13333</v>
      </c>
      <c r="BV10" s="8">
        <v>0.13333</v>
      </c>
      <c r="CB10" s="8">
        <v>0.13333</v>
      </c>
      <c r="CC10" s="8">
        <v>0.13333</v>
      </c>
      <c r="CD10" s="8">
        <v>0.13333</v>
      </c>
      <c r="CE10" s="8">
        <v>0.13333</v>
      </c>
      <c r="CF10" s="8">
        <v>0.13333</v>
      </c>
      <c r="CG10" s="8">
        <v>0.11554</v>
      </c>
      <c r="CH10" s="8">
        <v>0.13333</v>
      </c>
      <c r="CK10" s="8">
        <v>0.10667</v>
      </c>
      <c r="CN10" s="8">
        <v>6.6669999999999993E-2</v>
      </c>
      <c r="CO10" s="8">
        <v>6.6669999999999993E-2</v>
      </c>
      <c r="CP10" s="8">
        <v>6.6669999999999993E-2</v>
      </c>
      <c r="CQ10" s="8">
        <v>6.6669999999999993E-2</v>
      </c>
      <c r="CR10" s="8">
        <v>6.6669999999999993E-2</v>
      </c>
      <c r="CS10" s="8">
        <v>6.6669999999999993E-2</v>
      </c>
      <c r="CT10" s="8">
        <v>6.6669999999999993E-2</v>
      </c>
      <c r="CU10" s="8">
        <v>6.6669999999999993E-2</v>
      </c>
      <c r="CV10" s="8">
        <v>6.6669999999999993E-2</v>
      </c>
      <c r="CW10" s="8">
        <v>6.6669999999999993E-2</v>
      </c>
      <c r="CZ10" s="8">
        <v>6.6669999999999993E-2</v>
      </c>
      <c r="DA10" s="8">
        <v>6.6669999999999993E-2</v>
      </c>
      <c r="DB10" s="8">
        <v>6.6669999999999993E-2</v>
      </c>
      <c r="DC10" s="8">
        <v>6.6669999999999993E-2</v>
      </c>
      <c r="DD10" s="8">
        <v>6.6669999999999993E-2</v>
      </c>
      <c r="DE10" s="8">
        <v>6.6669999999999993E-2</v>
      </c>
      <c r="DF10" s="8">
        <v>6.6669999999999993E-2</v>
      </c>
      <c r="DG10" s="8">
        <v>6.6669999999999993E-2</v>
      </c>
      <c r="DH10" s="8">
        <v>6.6669999999999993E-2</v>
      </c>
      <c r="DI10" s="8">
        <v>6.6669999999999993E-2</v>
      </c>
      <c r="DL10" s="8">
        <v>0.13333</v>
      </c>
      <c r="DM10" s="8">
        <v>0.13333</v>
      </c>
      <c r="DN10" s="8">
        <v>0.13333</v>
      </c>
      <c r="DO10" s="8">
        <v>0.13333</v>
      </c>
      <c r="DP10" s="8">
        <v>0.13333</v>
      </c>
      <c r="DR10" s="8">
        <v>0.13333</v>
      </c>
      <c r="DX10" s="8">
        <v>0.13333</v>
      </c>
      <c r="DY10" s="8">
        <v>0.13333</v>
      </c>
      <c r="DZ10" s="8">
        <v>0.13333</v>
      </c>
      <c r="EA10" s="8">
        <v>0.13333</v>
      </c>
      <c r="EB10" s="8">
        <v>0.13333</v>
      </c>
      <c r="ED10" s="8">
        <v>0.13333</v>
      </c>
    </row>
    <row r="11" spans="1:139" x14ac:dyDescent="0.3">
      <c r="A11" s="8" t="s">
        <v>63</v>
      </c>
      <c r="B11" s="8">
        <v>1.9609999999999999E-2</v>
      </c>
      <c r="C11" s="8">
        <v>3.5779999999999999E-2</v>
      </c>
      <c r="D11" s="8">
        <v>3.5310000000000001E-2</v>
      </c>
      <c r="E11" s="8">
        <v>2.7820000000000001E-2</v>
      </c>
      <c r="F11" s="8">
        <v>6.087E-2</v>
      </c>
      <c r="G11" s="8">
        <v>4.3380000000000002E-2</v>
      </c>
      <c r="H11" s="8">
        <v>3.7900000000000003E-2</v>
      </c>
      <c r="I11" s="8">
        <v>2.8469999999999999E-2</v>
      </c>
      <c r="J11" s="8">
        <v>6.8650000000000003E-2</v>
      </c>
      <c r="K11" s="8">
        <v>5.0430000000000003E-2</v>
      </c>
      <c r="L11" s="8">
        <v>4.7230000000000001E-2</v>
      </c>
      <c r="M11" s="8">
        <v>3.2870000000000003E-2</v>
      </c>
      <c r="N11" s="8">
        <v>8.4949999999999998E-2</v>
      </c>
      <c r="O11" s="8">
        <v>5.74E-2</v>
      </c>
      <c r="P11" s="8">
        <v>2.6900000000000001E-3</v>
      </c>
      <c r="Q11" s="8">
        <v>4.96E-3</v>
      </c>
      <c r="R11" s="8">
        <v>1.255E-2</v>
      </c>
      <c r="S11" s="8">
        <v>1.18E-2</v>
      </c>
      <c r="T11" s="8">
        <v>2.0389999999999998E-2</v>
      </c>
      <c r="U11" s="8">
        <v>1.865E-2</v>
      </c>
      <c r="V11" s="8">
        <v>1.511E-2</v>
      </c>
      <c r="W11" s="8">
        <v>1.184E-2</v>
      </c>
      <c r="X11" s="8">
        <v>5.3400000000000001E-3</v>
      </c>
      <c r="Y11" s="8">
        <v>2.5500000000000002E-3</v>
      </c>
      <c r="Z11" s="8">
        <v>7.26E-3</v>
      </c>
      <c r="AA11" s="8">
        <v>2.1900000000000001E-3</v>
      </c>
      <c r="AB11" s="8">
        <v>2.3000000000000001E-4</v>
      </c>
      <c r="AC11" s="8">
        <v>1.8799999999999999E-3</v>
      </c>
      <c r="AF11" s="8">
        <v>3.5639999999999998E-2</v>
      </c>
      <c r="AG11" s="8">
        <v>3.0669999999999999E-2</v>
      </c>
      <c r="AH11" s="8">
        <v>2.3019999999999999E-2</v>
      </c>
      <c r="AI11" s="8">
        <v>1.5980000000000001E-2</v>
      </c>
      <c r="AJ11" s="8">
        <v>2.7100000000000002E-3</v>
      </c>
      <c r="AL11" s="8">
        <v>6.5399999999999998E-3</v>
      </c>
      <c r="AR11" s="8">
        <v>2.6239999999999999E-2</v>
      </c>
      <c r="AS11" s="8">
        <v>1.8540000000000001E-2</v>
      </c>
      <c r="AT11" s="8">
        <v>1.444E-2</v>
      </c>
      <c r="AU11" s="8">
        <v>1.166E-2</v>
      </c>
      <c r="AV11" s="8">
        <v>5.4099999999999999E-3</v>
      </c>
      <c r="AW11" s="8">
        <v>2.6199999999999999E-3</v>
      </c>
      <c r="AX11" s="8">
        <v>7.3099999999999997E-3</v>
      </c>
      <c r="AY11" s="8">
        <v>2.2399999999999998E-3</v>
      </c>
      <c r="AZ11" s="8">
        <v>3.1E-4</v>
      </c>
      <c r="BA11" s="8">
        <v>1.97E-3</v>
      </c>
      <c r="BD11" s="8">
        <v>2.3970000000000002E-2</v>
      </c>
      <c r="BE11" s="8">
        <v>1.975E-2</v>
      </c>
      <c r="BF11" s="8">
        <v>1.5049999999999999E-2</v>
      </c>
      <c r="BG11" s="8">
        <v>1.149E-2</v>
      </c>
      <c r="BH11" s="8">
        <v>5.1599999999999997E-3</v>
      </c>
      <c r="BI11" s="8">
        <v>2.5300000000000001E-3</v>
      </c>
      <c r="BJ11" s="8">
        <v>7.2399999999999999E-3</v>
      </c>
      <c r="BK11" s="8">
        <v>2.1800000000000001E-3</v>
      </c>
      <c r="BL11" s="8">
        <v>2.5000000000000001E-4</v>
      </c>
      <c r="BM11" s="8">
        <v>1.91E-3</v>
      </c>
      <c r="BP11" s="8">
        <v>4.3060000000000001E-2</v>
      </c>
      <c r="BQ11" s="8">
        <v>3.2349999999999997E-2</v>
      </c>
      <c r="BR11" s="8">
        <v>2.3050000000000001E-2</v>
      </c>
      <c r="BS11" s="8">
        <v>1.704E-2</v>
      </c>
      <c r="BT11" s="8">
        <v>3.1199999999999999E-3</v>
      </c>
      <c r="BV11" s="8">
        <v>6.1500000000000001E-3</v>
      </c>
      <c r="CB11" s="8">
        <v>3.533E-2</v>
      </c>
      <c r="CC11" s="8">
        <v>2.7629999999999998E-2</v>
      </c>
      <c r="CD11" s="8">
        <v>2.2339999999999999E-2</v>
      </c>
      <c r="CE11" s="8">
        <v>1.417E-2</v>
      </c>
      <c r="CF11" s="8">
        <v>2.7699999999999999E-3</v>
      </c>
      <c r="CG11" s="8">
        <v>3.4000000000000002E-4</v>
      </c>
      <c r="CH11" s="8">
        <v>6.43E-3</v>
      </c>
      <c r="CK11" s="8">
        <v>1.2899999999999999E-3</v>
      </c>
      <c r="CN11" s="8">
        <v>2.8289999999999999E-2</v>
      </c>
      <c r="CO11" s="8">
        <v>2.196E-2</v>
      </c>
      <c r="CP11" s="8">
        <v>1.677E-2</v>
      </c>
      <c r="CQ11" s="8">
        <v>1.3089999999999999E-2</v>
      </c>
      <c r="CR11" s="8">
        <v>5.6699999999999997E-3</v>
      </c>
      <c r="CS11" s="8">
        <v>2.7000000000000001E-3</v>
      </c>
      <c r="CT11" s="8">
        <v>7.7999999999999996E-3</v>
      </c>
      <c r="CU11" s="8">
        <v>2.3E-3</v>
      </c>
      <c r="CV11" s="8">
        <v>2.5000000000000001E-4</v>
      </c>
      <c r="CW11" s="8">
        <v>1.97E-3</v>
      </c>
      <c r="CZ11" s="8">
        <v>2.4549999999999999E-2</v>
      </c>
      <c r="DA11" s="8">
        <v>2.0160000000000001E-2</v>
      </c>
      <c r="DB11" s="8">
        <v>1.5990000000000001E-2</v>
      </c>
      <c r="DC11" s="8">
        <v>1.2489999999999999E-2</v>
      </c>
      <c r="DD11" s="8">
        <v>5.5199999999999997E-3</v>
      </c>
      <c r="DE11" s="8">
        <v>2.64E-3</v>
      </c>
      <c r="DF11" s="8">
        <v>7.6E-3</v>
      </c>
      <c r="DG11" s="8">
        <v>2.2499999999999998E-3</v>
      </c>
      <c r="DH11" s="8">
        <v>2.5000000000000001E-4</v>
      </c>
      <c r="DI11" s="8">
        <v>1.9300000000000001E-3</v>
      </c>
      <c r="DL11" s="8">
        <v>5.0709999999999998E-2</v>
      </c>
      <c r="DM11" s="8">
        <v>3.7220000000000003E-2</v>
      </c>
      <c r="DN11" s="8">
        <v>2.639E-2</v>
      </c>
      <c r="DO11" s="8">
        <v>1.788E-2</v>
      </c>
      <c r="DP11" s="8">
        <v>2.9499999999999999E-3</v>
      </c>
      <c r="DR11" s="8">
        <v>7.1700000000000002E-3</v>
      </c>
      <c r="DX11" s="8">
        <v>4.283E-2</v>
      </c>
      <c r="DY11" s="8">
        <v>3.3489999999999999E-2</v>
      </c>
      <c r="DZ11" s="8">
        <v>2.461E-2</v>
      </c>
      <c r="EA11" s="8">
        <v>1.6879999999999999E-2</v>
      </c>
      <c r="EB11" s="8">
        <v>2.8E-3</v>
      </c>
      <c r="ED11" s="8">
        <v>6.8100000000000001E-3</v>
      </c>
    </row>
    <row r="12" spans="1:139" x14ac:dyDescent="0.3">
      <c r="A12" s="10" t="s">
        <v>33</v>
      </c>
      <c r="B12" s="8">
        <v>0.49667</v>
      </c>
      <c r="C12" s="8">
        <v>0.64332999999999996</v>
      </c>
      <c r="D12" s="8">
        <v>0.3</v>
      </c>
      <c r="E12" s="8">
        <v>0.38333</v>
      </c>
      <c r="F12" s="8">
        <v>0.53332999999999997</v>
      </c>
      <c r="G12" s="8">
        <v>0.7</v>
      </c>
      <c r="H12" s="8">
        <v>0.19667000000000001</v>
      </c>
      <c r="I12" s="8">
        <v>0.28666999999999998</v>
      </c>
      <c r="J12" s="8">
        <v>0.39</v>
      </c>
      <c r="K12" s="8">
        <v>0.53666999999999998</v>
      </c>
      <c r="L12" s="8">
        <v>0.1</v>
      </c>
      <c r="M12" s="8">
        <v>0.16667000000000001</v>
      </c>
      <c r="N12" s="8">
        <v>0.2</v>
      </c>
      <c r="O12" s="8">
        <v>0.33333000000000002</v>
      </c>
      <c r="P12" s="8">
        <v>0.66666999999999998</v>
      </c>
      <c r="Q12" s="8">
        <v>0.66666999999999998</v>
      </c>
      <c r="R12" s="8">
        <v>0.66666999999999998</v>
      </c>
      <c r="S12" s="8">
        <v>0.66666999999999998</v>
      </c>
      <c r="T12" s="8">
        <v>0.38</v>
      </c>
      <c r="U12" s="8">
        <v>0.41</v>
      </c>
      <c r="V12" s="8">
        <v>0.46333000000000002</v>
      </c>
      <c r="W12" s="8">
        <v>0.49332999999999999</v>
      </c>
      <c r="X12" s="8">
        <v>0.65332999999999997</v>
      </c>
      <c r="Y12" s="8">
        <v>0.81333</v>
      </c>
      <c r="Z12" s="8">
        <v>0.58333000000000002</v>
      </c>
      <c r="AA12" s="8">
        <v>0.84</v>
      </c>
      <c r="AB12" s="8">
        <v>1</v>
      </c>
      <c r="AC12" s="8">
        <v>0.86333000000000004</v>
      </c>
      <c r="AF12" s="8">
        <v>0.65</v>
      </c>
      <c r="AG12" s="8">
        <v>0.68332999999999999</v>
      </c>
      <c r="AH12" s="8">
        <v>0.75666999999999995</v>
      </c>
      <c r="AI12" s="8">
        <v>0.82</v>
      </c>
      <c r="AJ12" s="8">
        <v>0.99666999999999994</v>
      </c>
      <c r="AL12" s="8">
        <v>0.94333</v>
      </c>
      <c r="AR12" s="8">
        <v>0.33333000000000002</v>
      </c>
      <c r="AS12" s="8">
        <v>0.33333000000000002</v>
      </c>
      <c r="AT12" s="8">
        <v>0.36667</v>
      </c>
      <c r="AU12" s="8">
        <v>0.46666999999999997</v>
      </c>
      <c r="AV12" s="8">
        <v>0.63332999999999995</v>
      </c>
      <c r="AW12" s="8">
        <v>0.76666999999999996</v>
      </c>
      <c r="AX12" s="8">
        <v>0.53332999999999997</v>
      </c>
      <c r="AY12" s="8">
        <v>0.8</v>
      </c>
      <c r="AZ12" s="8">
        <v>1</v>
      </c>
      <c r="BA12" s="8">
        <v>0.83333000000000002</v>
      </c>
      <c r="BD12" s="8">
        <v>0.4</v>
      </c>
      <c r="BE12" s="8">
        <v>0.43332999999999999</v>
      </c>
      <c r="BF12" s="8">
        <v>0.51666999999999996</v>
      </c>
      <c r="BG12" s="8">
        <v>0.56667000000000001</v>
      </c>
      <c r="BH12" s="8">
        <v>0.66666999999999998</v>
      </c>
      <c r="BI12" s="8">
        <v>0.8</v>
      </c>
      <c r="BJ12" s="8">
        <v>0.61667000000000005</v>
      </c>
      <c r="BK12" s="8">
        <v>0.81667000000000001</v>
      </c>
      <c r="BL12" s="8">
        <v>1</v>
      </c>
      <c r="BM12" s="8">
        <v>0.85</v>
      </c>
      <c r="BP12" s="8">
        <v>0.66666999999999998</v>
      </c>
      <c r="BQ12" s="8">
        <v>0.66666999999999998</v>
      </c>
      <c r="BR12" s="8">
        <v>0.6</v>
      </c>
      <c r="BS12" s="8">
        <v>0.8</v>
      </c>
      <c r="BT12" s="8">
        <v>1</v>
      </c>
      <c r="BV12" s="8">
        <v>1</v>
      </c>
      <c r="CB12" s="8">
        <v>0.76666999999999996</v>
      </c>
      <c r="CC12" s="8">
        <v>0.76666999999999996</v>
      </c>
      <c r="CD12" s="8">
        <v>0.83333000000000002</v>
      </c>
      <c r="CE12" s="8">
        <v>0.83333000000000002</v>
      </c>
      <c r="CF12" s="8">
        <v>1</v>
      </c>
      <c r="CG12" s="8">
        <v>1</v>
      </c>
      <c r="CH12" s="8">
        <v>0.93332999999999999</v>
      </c>
      <c r="CK12" s="8">
        <v>1</v>
      </c>
      <c r="CN12" s="8">
        <v>0.24667</v>
      </c>
      <c r="CO12" s="8">
        <v>0.28666999999999998</v>
      </c>
      <c r="CP12" s="8">
        <v>0.34666999999999998</v>
      </c>
      <c r="CQ12" s="8">
        <v>0.35332999999999998</v>
      </c>
      <c r="CR12" s="8">
        <v>0.56667000000000001</v>
      </c>
      <c r="CS12" s="8">
        <v>0.74333000000000005</v>
      </c>
      <c r="CT12" s="8">
        <v>0.50666999999999995</v>
      </c>
      <c r="CU12" s="8">
        <v>0.77</v>
      </c>
      <c r="CV12" s="8">
        <v>0.99333000000000005</v>
      </c>
      <c r="CW12" s="8">
        <v>0.79</v>
      </c>
      <c r="CZ12" s="8">
        <v>0.30332999999999999</v>
      </c>
      <c r="DA12" s="8">
        <v>0.34666999999999998</v>
      </c>
      <c r="DB12" s="8">
        <v>0.41332999999999998</v>
      </c>
      <c r="DC12" s="8">
        <v>0.42666999999999999</v>
      </c>
      <c r="DD12" s="8">
        <v>0.61333000000000004</v>
      </c>
      <c r="DE12" s="8">
        <v>0.78</v>
      </c>
      <c r="DF12" s="8">
        <v>0.54332999999999998</v>
      </c>
      <c r="DG12" s="8">
        <v>0.8</v>
      </c>
      <c r="DH12" s="8">
        <v>1</v>
      </c>
      <c r="DI12" s="8">
        <v>0.83333000000000002</v>
      </c>
      <c r="DL12" s="8">
        <v>0.46</v>
      </c>
      <c r="DM12" s="8">
        <v>0.53332999999999997</v>
      </c>
      <c r="DN12" s="8">
        <v>0.6</v>
      </c>
      <c r="DO12" s="8">
        <v>0.69333</v>
      </c>
      <c r="DP12" s="8">
        <v>0.98</v>
      </c>
      <c r="DR12" s="8">
        <v>0.89</v>
      </c>
      <c r="DX12" s="8">
        <v>0.56667000000000001</v>
      </c>
      <c r="DY12" s="8">
        <v>0.62333000000000005</v>
      </c>
      <c r="DZ12" s="8">
        <v>0.7</v>
      </c>
      <c r="EA12" s="8">
        <v>0.76332999999999995</v>
      </c>
      <c r="EB12" s="8">
        <v>0.99333000000000005</v>
      </c>
      <c r="ED12" s="8">
        <v>0.92</v>
      </c>
    </row>
    <row r="13" spans="1:139" x14ac:dyDescent="0.3">
      <c r="A13" s="10" t="s">
        <v>32</v>
      </c>
      <c r="B13" s="8">
        <v>0.36079</v>
      </c>
      <c r="C13" s="8">
        <v>0.40161999999999998</v>
      </c>
      <c r="D13" s="8">
        <v>0.59628999999999999</v>
      </c>
      <c r="E13" s="8">
        <v>0.48386000000000001</v>
      </c>
      <c r="F13" s="8">
        <v>0.58980999999999995</v>
      </c>
      <c r="G13" s="8">
        <v>0.45862000000000003</v>
      </c>
      <c r="H13" s="8">
        <v>0.63512999999999997</v>
      </c>
      <c r="I13" s="8">
        <v>0.49362</v>
      </c>
      <c r="J13" s="8">
        <v>0.64815999999999996</v>
      </c>
      <c r="K13" s="8">
        <v>0.51149</v>
      </c>
      <c r="L13" s="8">
        <v>0.77515999999999996</v>
      </c>
      <c r="M13" s="8">
        <v>0.55967</v>
      </c>
      <c r="N13" s="8">
        <v>0.77042999999999995</v>
      </c>
      <c r="O13" s="8">
        <v>0.56379999999999997</v>
      </c>
      <c r="P13" s="8">
        <v>0.10686</v>
      </c>
      <c r="Q13" s="8">
        <v>0.14097000000000001</v>
      </c>
      <c r="R13" s="8">
        <v>0.22738</v>
      </c>
      <c r="S13" s="8">
        <v>0.22178</v>
      </c>
      <c r="T13" s="8">
        <v>0.37239</v>
      </c>
      <c r="U13" s="8">
        <v>0.3463</v>
      </c>
      <c r="V13" s="8">
        <v>0.29322999999999999</v>
      </c>
      <c r="W13" s="8">
        <v>0.24417</v>
      </c>
      <c r="X13" s="8">
        <v>0.14674000000000001</v>
      </c>
      <c r="Y13" s="8">
        <v>0.1048</v>
      </c>
      <c r="Z13" s="8">
        <v>0.17555000000000001</v>
      </c>
      <c r="AA13" s="8">
        <v>9.9449999999999997E-2</v>
      </c>
      <c r="AB13" s="8">
        <v>7.009E-2</v>
      </c>
      <c r="AC13" s="8">
        <v>9.4729999999999995E-2</v>
      </c>
      <c r="AF13" s="8">
        <v>0.40056999999999998</v>
      </c>
      <c r="AG13" s="8">
        <v>0.36331999999999998</v>
      </c>
      <c r="AH13" s="8">
        <v>0.30595</v>
      </c>
      <c r="AI13" s="8">
        <v>0.25308999999999998</v>
      </c>
      <c r="AJ13" s="8">
        <v>0.15357999999999999</v>
      </c>
      <c r="AL13" s="8">
        <v>0.18232000000000001</v>
      </c>
      <c r="AR13" s="8">
        <v>0.46023999999999998</v>
      </c>
      <c r="AS13" s="8">
        <v>0.34472999999999998</v>
      </c>
      <c r="AT13" s="8">
        <v>0.28325</v>
      </c>
      <c r="AU13" s="8">
        <v>0.24143999999999999</v>
      </c>
      <c r="AV13" s="8">
        <v>0.14771999999999999</v>
      </c>
      <c r="AW13" s="8">
        <v>0.10592</v>
      </c>
      <c r="AX13" s="8">
        <v>0.17627000000000001</v>
      </c>
      <c r="AY13" s="8">
        <v>0.10011</v>
      </c>
      <c r="AZ13" s="8">
        <v>7.1169999999999997E-2</v>
      </c>
      <c r="BA13" s="8">
        <v>9.6079999999999999E-2</v>
      </c>
      <c r="BD13" s="8">
        <v>0.42621999999999999</v>
      </c>
      <c r="BE13" s="8">
        <v>0.36285000000000001</v>
      </c>
      <c r="BF13" s="8">
        <v>0.29242000000000001</v>
      </c>
      <c r="BG13" s="8">
        <v>0.23896000000000001</v>
      </c>
      <c r="BH13" s="8">
        <v>0.14398</v>
      </c>
      <c r="BI13" s="8">
        <v>0.10453999999999999</v>
      </c>
      <c r="BJ13" s="8">
        <v>0.17524999999999999</v>
      </c>
      <c r="BK13" s="8">
        <v>9.9210000000000007E-2</v>
      </c>
      <c r="BL13" s="8">
        <v>7.0309999999999997E-2</v>
      </c>
      <c r="BM13" s="8">
        <v>9.5269999999999994E-2</v>
      </c>
      <c r="BP13" s="8">
        <v>0.45624999999999999</v>
      </c>
      <c r="BQ13" s="8">
        <v>0.37591999999999998</v>
      </c>
      <c r="BR13" s="8">
        <v>0.30614000000000002</v>
      </c>
      <c r="BS13" s="8">
        <v>0.26105</v>
      </c>
      <c r="BT13" s="8">
        <v>0.15664</v>
      </c>
      <c r="BV13" s="8">
        <v>0.17938999999999999</v>
      </c>
      <c r="CB13" s="8">
        <v>0.39823999999999998</v>
      </c>
      <c r="CC13" s="8">
        <v>0.34049000000000001</v>
      </c>
      <c r="CD13" s="8">
        <v>0.30084</v>
      </c>
      <c r="CE13" s="8">
        <v>0.23956</v>
      </c>
      <c r="CF13" s="8">
        <v>0.15404999999999999</v>
      </c>
      <c r="CG13" s="8">
        <v>0.13134000000000001</v>
      </c>
      <c r="CH13" s="8">
        <v>0.18151</v>
      </c>
      <c r="CK13" s="8">
        <v>0.15490999999999999</v>
      </c>
      <c r="CN13" s="8">
        <v>0.49101</v>
      </c>
      <c r="CO13" s="8">
        <v>0.39606999999999998</v>
      </c>
      <c r="CP13" s="8">
        <v>0.31822</v>
      </c>
      <c r="CQ13" s="8">
        <v>0.26296999999999998</v>
      </c>
      <c r="CR13" s="8">
        <v>0.15162</v>
      </c>
      <c r="CS13" s="8">
        <v>0.10715</v>
      </c>
      <c r="CT13" s="8">
        <v>0.18361</v>
      </c>
      <c r="CU13" s="8">
        <v>0.10106999999999999</v>
      </c>
      <c r="CV13" s="8">
        <v>7.0389999999999994E-2</v>
      </c>
      <c r="CW13" s="8">
        <v>9.6159999999999995E-2</v>
      </c>
      <c r="CZ13" s="8">
        <v>0.43480000000000002</v>
      </c>
      <c r="DA13" s="8">
        <v>0.36893999999999999</v>
      </c>
      <c r="DB13" s="8">
        <v>0.30647999999999997</v>
      </c>
      <c r="DC13" s="8">
        <v>0.25389</v>
      </c>
      <c r="DD13" s="8">
        <v>0.14946000000000001</v>
      </c>
      <c r="DE13" s="8">
        <v>0.10614</v>
      </c>
      <c r="DF13" s="8">
        <v>0.18057999999999999</v>
      </c>
      <c r="DG13" s="8">
        <v>0.10029</v>
      </c>
      <c r="DH13" s="8">
        <v>7.0319999999999994E-2</v>
      </c>
      <c r="DI13" s="8">
        <v>9.5460000000000003E-2</v>
      </c>
      <c r="DL13" s="8">
        <v>0.51358999999999999</v>
      </c>
      <c r="DM13" s="8">
        <v>0.41239999999999999</v>
      </c>
      <c r="DN13" s="8">
        <v>0.33116000000000001</v>
      </c>
      <c r="DO13" s="8">
        <v>0.26734999999999998</v>
      </c>
      <c r="DP13" s="8">
        <v>0.15540999999999999</v>
      </c>
      <c r="DR13" s="8">
        <v>0.18706</v>
      </c>
      <c r="DX13" s="8">
        <v>0.45454</v>
      </c>
      <c r="DY13" s="8">
        <v>0.38444</v>
      </c>
      <c r="DZ13" s="8">
        <v>0.31788</v>
      </c>
      <c r="EA13" s="8">
        <v>0.25984000000000002</v>
      </c>
      <c r="EB13" s="8">
        <v>0.15423000000000001</v>
      </c>
      <c r="ED13" s="8">
        <v>0.18432999999999999</v>
      </c>
    </row>
    <row r="14" spans="1:139" x14ac:dyDescent="0.3">
      <c r="A14" s="10" t="s">
        <v>30</v>
      </c>
      <c r="B14" s="8">
        <v>12.957789999999999</v>
      </c>
      <c r="C14" s="8">
        <v>22.938849999999999</v>
      </c>
      <c r="D14" s="8">
        <v>7.7835900000000002</v>
      </c>
      <c r="E14" s="8">
        <v>8.8080800000000004</v>
      </c>
      <c r="F14" s="8">
        <v>14.36783</v>
      </c>
      <c r="G14" s="8">
        <v>16.033740000000002</v>
      </c>
      <c r="H14" s="8">
        <v>11.554309999999999</v>
      </c>
      <c r="I14" s="8">
        <v>12.51027</v>
      </c>
      <c r="J14" s="8">
        <v>20.606819999999999</v>
      </c>
      <c r="K14" s="8">
        <v>22.147010000000002</v>
      </c>
      <c r="L14" s="8">
        <v>7.6664199999999996</v>
      </c>
      <c r="M14" s="8">
        <v>6.9988599999999996</v>
      </c>
      <c r="N14" s="8">
        <v>13.84445</v>
      </c>
      <c r="O14" s="8">
        <v>13.728999999999999</v>
      </c>
      <c r="P14" s="8">
        <v>5.96753</v>
      </c>
      <c r="Q14" s="8">
        <v>6.3250000000000002</v>
      </c>
      <c r="R14" s="8">
        <v>11.65297</v>
      </c>
      <c r="S14" s="8">
        <v>12.297840000000001</v>
      </c>
      <c r="T14" s="8">
        <v>13.081860000000001</v>
      </c>
      <c r="U14" s="8">
        <v>12.87555</v>
      </c>
      <c r="V14" s="8">
        <v>12.371880000000001</v>
      </c>
      <c r="W14" s="8">
        <v>11.779109999999999</v>
      </c>
      <c r="X14" s="8">
        <v>10.01249</v>
      </c>
      <c r="Y14" s="8">
        <v>8.7398399999999992</v>
      </c>
      <c r="Z14" s="8">
        <v>10.66469</v>
      </c>
      <c r="AA14" s="8">
        <v>8.4997600000000002</v>
      </c>
      <c r="AB14" s="8">
        <v>6.8109799999999998</v>
      </c>
      <c r="AC14" s="8">
        <v>8.3009000000000004</v>
      </c>
      <c r="AF14" s="8">
        <v>22.91686</v>
      </c>
      <c r="AG14" s="8">
        <v>22.306280000000001</v>
      </c>
      <c r="AH14" s="8">
        <v>21.051069999999999</v>
      </c>
      <c r="AI14" s="8">
        <v>19.609369999999998</v>
      </c>
      <c r="AJ14" s="8">
        <v>14.99136</v>
      </c>
      <c r="AL14" s="8">
        <v>16.7286</v>
      </c>
      <c r="AR14" s="8">
        <v>7.7552099999999999</v>
      </c>
      <c r="AS14" s="8">
        <v>7.5838400000000004</v>
      </c>
      <c r="AT14" s="8">
        <v>7.3749399999999996</v>
      </c>
      <c r="AU14" s="8">
        <v>7.2119299999999997</v>
      </c>
      <c r="AV14" s="8">
        <v>6.7936800000000002</v>
      </c>
      <c r="AW14" s="8">
        <v>6.3780799999999997</v>
      </c>
      <c r="AX14" s="8">
        <v>6.9482100000000004</v>
      </c>
      <c r="AY14" s="8">
        <v>6.2884599999999997</v>
      </c>
      <c r="AZ14" s="8">
        <v>5.4030800000000001</v>
      </c>
      <c r="BA14" s="8">
        <v>6.1935099999999998</v>
      </c>
      <c r="BD14" s="8">
        <v>8.6883999999999997</v>
      </c>
      <c r="BE14" s="8">
        <v>8.4899900000000006</v>
      </c>
      <c r="BF14" s="8">
        <v>8.2978100000000001</v>
      </c>
      <c r="BG14" s="8">
        <v>8.0714799999999993</v>
      </c>
      <c r="BH14" s="8">
        <v>7.5857099999999997</v>
      </c>
      <c r="BI14" s="8">
        <v>7.2175099999999999</v>
      </c>
      <c r="BJ14" s="8">
        <v>7.7633900000000002</v>
      </c>
      <c r="BK14" s="8">
        <v>7.1246200000000002</v>
      </c>
      <c r="BL14" s="8">
        <v>5.9371799999999997</v>
      </c>
      <c r="BM14" s="8">
        <v>7.0086500000000003</v>
      </c>
      <c r="BP14" s="8">
        <v>13.93825</v>
      </c>
      <c r="BQ14" s="8">
        <v>13.76859</v>
      </c>
      <c r="BR14" s="8">
        <v>13.67013</v>
      </c>
      <c r="BS14" s="8">
        <v>13.4657</v>
      </c>
      <c r="BT14" s="8">
        <v>11.86158</v>
      </c>
      <c r="BV14" s="8">
        <v>12.52322</v>
      </c>
      <c r="CB14" s="8">
        <v>15.918950000000001</v>
      </c>
      <c r="CC14" s="8">
        <v>15.58592</v>
      </c>
      <c r="CD14" s="8">
        <v>15.285780000000001</v>
      </c>
      <c r="CE14" s="8">
        <v>14.898020000000001</v>
      </c>
      <c r="CF14" s="8">
        <v>13.03844</v>
      </c>
      <c r="CG14" s="8">
        <v>9.7941500000000001</v>
      </c>
      <c r="CH14" s="8">
        <v>14.006819999999999</v>
      </c>
      <c r="CK14" s="8">
        <v>8.9617000000000004</v>
      </c>
      <c r="CN14" s="8">
        <v>11.214869999999999</v>
      </c>
      <c r="CO14" s="8">
        <v>10.819800000000001</v>
      </c>
      <c r="CP14" s="8">
        <v>10.388949999999999</v>
      </c>
      <c r="CQ14" s="8">
        <v>9.9407499999999995</v>
      </c>
      <c r="CR14" s="8">
        <v>8.4363399999999995</v>
      </c>
      <c r="CS14" s="8">
        <v>7.3686499999999997</v>
      </c>
      <c r="CT14" s="8">
        <v>8.9566800000000004</v>
      </c>
      <c r="CU14" s="8">
        <v>7.14161</v>
      </c>
      <c r="CV14" s="8">
        <v>5.7453900000000004</v>
      </c>
      <c r="CW14" s="8">
        <v>6.9577299999999997</v>
      </c>
      <c r="CZ14" s="8">
        <v>12.394769999999999</v>
      </c>
      <c r="DA14" s="8">
        <v>12.036390000000001</v>
      </c>
      <c r="DB14" s="8">
        <v>11.5564</v>
      </c>
      <c r="DC14" s="8">
        <v>11.0291</v>
      </c>
      <c r="DD14" s="8">
        <v>9.3694100000000002</v>
      </c>
      <c r="DE14" s="8">
        <v>8.2163799999999991</v>
      </c>
      <c r="DF14" s="8">
        <v>10.01004</v>
      </c>
      <c r="DG14" s="8">
        <v>7.9616199999999999</v>
      </c>
      <c r="DH14" s="8">
        <v>6.4141399999999997</v>
      </c>
      <c r="DI14" s="8">
        <v>7.77468</v>
      </c>
      <c r="DL14" s="8">
        <v>19.92944</v>
      </c>
      <c r="DM14" s="8">
        <v>18.901789999999998</v>
      </c>
      <c r="DN14" s="8">
        <v>17.76445</v>
      </c>
      <c r="DO14" s="8">
        <v>16.517769999999999</v>
      </c>
      <c r="DP14" s="8">
        <v>12.644590000000001</v>
      </c>
      <c r="DR14" s="8">
        <v>14.065860000000001</v>
      </c>
      <c r="DX14" s="8">
        <v>21.71959</v>
      </c>
      <c r="DY14" s="8">
        <v>20.849160000000001</v>
      </c>
      <c r="DZ14" s="8">
        <v>19.654160000000001</v>
      </c>
      <c r="EA14" s="8">
        <v>18.294640000000001</v>
      </c>
      <c r="EB14" s="8">
        <v>14.008190000000001</v>
      </c>
      <c r="ED14" s="8">
        <v>15.591290000000001</v>
      </c>
    </row>
    <row r="15" spans="1:139" x14ac:dyDescent="0.3">
      <c r="A15" s="10" t="s">
        <v>31</v>
      </c>
      <c r="B15" s="8">
        <v>13.60186</v>
      </c>
      <c r="C15" s="8">
        <v>23.527090000000001</v>
      </c>
      <c r="D15" s="8">
        <v>8.0953900000000001</v>
      </c>
      <c r="E15" s="8">
        <v>9.2119700000000009</v>
      </c>
      <c r="F15" s="8">
        <v>14.7821</v>
      </c>
      <c r="G15" s="8">
        <v>16.473769999999998</v>
      </c>
      <c r="H15" s="8">
        <v>11.95486</v>
      </c>
      <c r="I15" s="8">
        <v>13.05335</v>
      </c>
      <c r="J15" s="8">
        <v>21.045559999999998</v>
      </c>
      <c r="K15" s="8">
        <v>22.69378</v>
      </c>
      <c r="L15" s="8">
        <v>7.9287700000000001</v>
      </c>
      <c r="M15" s="8">
        <v>7.3308299999999997</v>
      </c>
      <c r="N15" s="8">
        <v>14.131729999999999</v>
      </c>
      <c r="O15" s="8">
        <v>14.11619</v>
      </c>
      <c r="P15" s="8">
        <v>6.18872</v>
      </c>
      <c r="Q15" s="8">
        <v>6.5831499999999998</v>
      </c>
      <c r="R15" s="8">
        <v>11.85464</v>
      </c>
      <c r="S15" s="8">
        <v>12.5221</v>
      </c>
      <c r="T15" s="8">
        <v>13.718999999999999</v>
      </c>
      <c r="U15" s="8">
        <v>13.50942</v>
      </c>
      <c r="V15" s="8">
        <v>12.98002</v>
      </c>
      <c r="W15" s="8">
        <v>12.36304</v>
      </c>
      <c r="X15" s="8">
        <v>10.54593</v>
      </c>
      <c r="Y15" s="8">
        <v>9.1920900000000003</v>
      </c>
      <c r="Z15" s="8">
        <v>11.20007</v>
      </c>
      <c r="AA15" s="8">
        <v>8.9172499999999992</v>
      </c>
      <c r="AB15" s="8">
        <v>7.0707700000000004</v>
      </c>
      <c r="AC15" s="8">
        <v>8.6958199999999994</v>
      </c>
      <c r="AF15" s="8">
        <v>23.52122</v>
      </c>
      <c r="AG15" s="8">
        <v>22.881229999999999</v>
      </c>
      <c r="AH15" s="8">
        <v>21.60858</v>
      </c>
      <c r="AI15" s="8">
        <v>20.059640000000002</v>
      </c>
      <c r="AJ15" s="8">
        <v>15.31025</v>
      </c>
      <c r="AL15" s="8">
        <v>17.124359999999999</v>
      </c>
      <c r="AR15" s="8">
        <v>8.0237099999999995</v>
      </c>
      <c r="AS15" s="8">
        <v>7.8811999999999998</v>
      </c>
      <c r="AT15" s="8">
        <v>7.65564</v>
      </c>
      <c r="AU15" s="8">
        <v>7.5145799999999996</v>
      </c>
      <c r="AV15" s="8">
        <v>7.1008599999999999</v>
      </c>
      <c r="AW15" s="8">
        <v>6.6669600000000004</v>
      </c>
      <c r="AX15" s="8">
        <v>7.2317499999999999</v>
      </c>
      <c r="AY15" s="8">
        <v>6.5433700000000004</v>
      </c>
      <c r="AZ15" s="8">
        <v>5.4681800000000003</v>
      </c>
      <c r="BA15" s="8">
        <v>6.4949700000000004</v>
      </c>
      <c r="BD15" s="8">
        <v>9.1043900000000004</v>
      </c>
      <c r="BE15" s="8">
        <v>8.9331099999999992</v>
      </c>
      <c r="BF15" s="8">
        <v>8.71814</v>
      </c>
      <c r="BG15" s="8">
        <v>8.4998100000000001</v>
      </c>
      <c r="BH15" s="8">
        <v>8.0166900000000005</v>
      </c>
      <c r="BI15" s="8">
        <v>7.5983299999999998</v>
      </c>
      <c r="BJ15" s="8">
        <v>8.1810799999999997</v>
      </c>
      <c r="BK15" s="8">
        <v>7.4985799999999996</v>
      </c>
      <c r="BL15" s="8">
        <v>6.1472600000000002</v>
      </c>
      <c r="BM15" s="8">
        <v>7.38992</v>
      </c>
      <c r="BP15" s="8">
        <v>14.271409999999999</v>
      </c>
      <c r="BQ15" s="8">
        <v>14.095230000000001</v>
      </c>
      <c r="BR15" s="8">
        <v>13.99785</v>
      </c>
      <c r="BS15" s="8">
        <v>13.776059999999999</v>
      </c>
      <c r="BT15" s="8">
        <v>12.088480000000001</v>
      </c>
      <c r="BV15" s="8">
        <v>12.819319999999999</v>
      </c>
      <c r="CB15" s="8">
        <v>16.354050000000001</v>
      </c>
      <c r="CC15" s="8">
        <v>16.054079999999999</v>
      </c>
      <c r="CD15" s="8">
        <v>15.73462</v>
      </c>
      <c r="CE15" s="8">
        <v>15.337820000000001</v>
      </c>
      <c r="CF15" s="8">
        <v>13.39898</v>
      </c>
      <c r="CG15" s="8">
        <v>9.7571100000000008</v>
      </c>
      <c r="CH15" s="8">
        <v>14.44641</v>
      </c>
      <c r="CK15" s="8">
        <v>8.9217300000000002</v>
      </c>
      <c r="CN15" s="8">
        <v>11.63148</v>
      </c>
      <c r="CO15" s="8">
        <v>11.227309999999999</v>
      </c>
      <c r="CP15" s="8">
        <v>10.80711</v>
      </c>
      <c r="CQ15" s="8">
        <v>10.287369999999999</v>
      </c>
      <c r="CR15" s="8">
        <v>8.7641299999999998</v>
      </c>
      <c r="CS15" s="8">
        <v>7.6399100000000004</v>
      </c>
      <c r="CT15" s="8">
        <v>9.3224800000000005</v>
      </c>
      <c r="CU15" s="8">
        <v>7.3891600000000004</v>
      </c>
      <c r="CV15" s="8">
        <v>5.8526800000000003</v>
      </c>
      <c r="CW15" s="8">
        <v>7.2194799999999999</v>
      </c>
      <c r="CZ15" s="8">
        <v>12.957409999999999</v>
      </c>
      <c r="DA15" s="8">
        <v>12.59995</v>
      </c>
      <c r="DB15" s="8">
        <v>12.1065</v>
      </c>
      <c r="DC15" s="8">
        <v>11.5619</v>
      </c>
      <c r="DD15" s="8">
        <v>9.8279099999999993</v>
      </c>
      <c r="DE15" s="8">
        <v>8.6214200000000005</v>
      </c>
      <c r="DF15" s="8">
        <v>10.48556</v>
      </c>
      <c r="DG15" s="8">
        <v>8.3222900000000006</v>
      </c>
      <c r="DH15" s="8">
        <v>6.6575100000000003</v>
      </c>
      <c r="DI15" s="8">
        <v>8.1306200000000004</v>
      </c>
      <c r="DL15" s="8">
        <v>20.318529999999999</v>
      </c>
      <c r="DM15" s="8">
        <v>19.315200000000001</v>
      </c>
      <c r="DN15" s="8">
        <v>18.156949999999998</v>
      </c>
      <c r="DO15" s="8">
        <v>16.845120000000001</v>
      </c>
      <c r="DP15" s="8">
        <v>12.84479</v>
      </c>
      <c r="DR15" s="8">
        <v>14.36797</v>
      </c>
      <c r="DX15" s="8">
        <v>22.275780000000001</v>
      </c>
      <c r="DY15" s="8">
        <v>21.362200000000001</v>
      </c>
      <c r="DZ15" s="8">
        <v>20.145130000000002</v>
      </c>
      <c r="EA15" s="8">
        <v>18.77075</v>
      </c>
      <c r="EB15" s="8">
        <v>14.31732</v>
      </c>
      <c r="ED15" s="8">
        <v>15.969860000000001</v>
      </c>
    </row>
    <row r="16" spans="1:139" x14ac:dyDescent="0.3">
      <c r="A16" s="8" t="s">
        <v>62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0.77</v>
      </c>
      <c r="U16" s="8">
        <v>0.77</v>
      </c>
      <c r="V16" s="8">
        <v>0.77</v>
      </c>
      <c r="W16" s="8">
        <v>0.3</v>
      </c>
      <c r="X16" s="8">
        <v>0.3</v>
      </c>
      <c r="Y16" s="8">
        <v>0.3</v>
      </c>
      <c r="Z16" s="8">
        <v>0.2</v>
      </c>
      <c r="AA16" s="8">
        <v>0.2</v>
      </c>
      <c r="AB16" s="8">
        <v>0.2</v>
      </c>
      <c r="AC16" s="8">
        <v>0.1</v>
      </c>
      <c r="AD16" s="8">
        <v>0.1</v>
      </c>
      <c r="AE16" s="8">
        <v>0.1</v>
      </c>
      <c r="AF16" s="8">
        <v>0.77</v>
      </c>
      <c r="AG16" s="8">
        <v>0.77</v>
      </c>
      <c r="AH16" s="8">
        <v>0.77</v>
      </c>
      <c r="AI16" s="8">
        <v>0.3</v>
      </c>
      <c r="AJ16" s="8">
        <v>0.3</v>
      </c>
      <c r="AK16" s="8">
        <v>0.3</v>
      </c>
      <c r="AL16" s="8">
        <v>0.2</v>
      </c>
      <c r="AM16" s="8">
        <v>0.2</v>
      </c>
      <c r="AN16" s="8">
        <v>0.2</v>
      </c>
      <c r="AO16" s="8">
        <v>0.1</v>
      </c>
      <c r="AP16" s="8">
        <v>0.1</v>
      </c>
      <c r="AQ16" s="8">
        <v>0.1</v>
      </c>
      <c r="AR16" s="8">
        <v>0.77</v>
      </c>
      <c r="AS16" s="8">
        <v>0.77</v>
      </c>
      <c r="AT16" s="8">
        <v>0.77</v>
      </c>
      <c r="AU16" s="8">
        <v>0.3</v>
      </c>
      <c r="AV16" s="8">
        <v>0.3</v>
      </c>
      <c r="AW16" s="8">
        <v>0.3</v>
      </c>
      <c r="AX16" s="8">
        <v>0.2</v>
      </c>
      <c r="AY16" s="8">
        <v>0.2</v>
      </c>
      <c r="AZ16" s="8">
        <v>0.2</v>
      </c>
      <c r="BA16" s="8">
        <v>0.1</v>
      </c>
      <c r="BB16" s="8">
        <v>0.1</v>
      </c>
      <c r="BC16" s="8">
        <v>0.1</v>
      </c>
      <c r="BD16" s="8">
        <v>0.77</v>
      </c>
      <c r="BE16" s="8">
        <v>0.77</v>
      </c>
      <c r="BF16" s="8">
        <v>0.77</v>
      </c>
      <c r="BG16" s="8">
        <v>0.3</v>
      </c>
      <c r="BH16" s="8">
        <v>0.3</v>
      </c>
      <c r="BI16" s="8">
        <v>0.3</v>
      </c>
      <c r="BJ16" s="8">
        <v>0.2</v>
      </c>
      <c r="BK16" s="8">
        <v>0.2</v>
      </c>
      <c r="BL16" s="8">
        <v>0.2</v>
      </c>
      <c r="BM16" s="8">
        <v>0.1</v>
      </c>
      <c r="BN16" s="8">
        <v>0.1</v>
      </c>
      <c r="BO16" s="8">
        <v>0.1</v>
      </c>
      <c r="BP16" s="8">
        <v>0.77</v>
      </c>
      <c r="BQ16" s="8">
        <v>0.77</v>
      </c>
      <c r="BR16" s="8">
        <v>0.77</v>
      </c>
      <c r="BS16" s="8">
        <v>0.3</v>
      </c>
      <c r="BT16" s="8">
        <v>0.3</v>
      </c>
      <c r="BU16" s="8">
        <v>0.3</v>
      </c>
      <c r="BV16" s="8">
        <v>0.2</v>
      </c>
      <c r="BW16" s="8">
        <v>0.2</v>
      </c>
      <c r="BX16" s="8">
        <v>0.2</v>
      </c>
      <c r="BY16" s="8">
        <v>0.1</v>
      </c>
      <c r="BZ16" s="8">
        <v>0.1</v>
      </c>
      <c r="CA16" s="8">
        <v>0.1</v>
      </c>
      <c r="CB16" s="8">
        <v>0.77</v>
      </c>
      <c r="CC16" s="8">
        <v>0.77</v>
      </c>
      <c r="CD16" s="8">
        <v>0.77</v>
      </c>
      <c r="CE16" s="8">
        <v>0.3</v>
      </c>
      <c r="CF16" s="8">
        <v>0.3</v>
      </c>
      <c r="CG16" s="8">
        <v>0.3</v>
      </c>
      <c r="CH16" s="8">
        <v>0.2</v>
      </c>
      <c r="CI16" s="8">
        <v>0.2</v>
      </c>
      <c r="CJ16" s="8">
        <v>0.2</v>
      </c>
      <c r="CK16" s="8">
        <v>0.1</v>
      </c>
      <c r="CL16" s="8">
        <v>0.1</v>
      </c>
      <c r="CM16" s="8">
        <v>0.1</v>
      </c>
      <c r="CN16" s="8">
        <v>0.77</v>
      </c>
      <c r="CO16" s="8">
        <v>0.77</v>
      </c>
      <c r="CP16" s="8">
        <v>0.77</v>
      </c>
      <c r="CQ16" s="8">
        <v>0.3</v>
      </c>
      <c r="CR16" s="8">
        <v>0.3</v>
      </c>
      <c r="CS16" s="8">
        <v>0.3</v>
      </c>
      <c r="CT16" s="8">
        <v>0.2</v>
      </c>
      <c r="CU16" s="8">
        <v>0.2</v>
      </c>
      <c r="CV16" s="8">
        <v>0.2</v>
      </c>
      <c r="CW16" s="8">
        <v>0.1</v>
      </c>
      <c r="CX16" s="8">
        <v>0.1</v>
      </c>
      <c r="CY16" s="8">
        <v>0.1</v>
      </c>
      <c r="CZ16" s="8">
        <v>0.77</v>
      </c>
      <c r="DA16" s="8">
        <v>0.77</v>
      </c>
      <c r="DB16" s="8">
        <v>0.77</v>
      </c>
      <c r="DC16" s="8">
        <v>0.3</v>
      </c>
      <c r="DD16" s="8">
        <v>0.3</v>
      </c>
      <c r="DE16" s="8">
        <v>0.3</v>
      </c>
      <c r="DF16" s="8">
        <v>0.2</v>
      </c>
      <c r="DG16" s="8">
        <v>0.2</v>
      </c>
      <c r="DH16" s="8">
        <v>0.2</v>
      </c>
      <c r="DI16" s="8">
        <v>0.1</v>
      </c>
      <c r="DJ16" s="8">
        <v>0.1</v>
      </c>
      <c r="DK16" s="8">
        <v>0.1</v>
      </c>
      <c r="DL16" s="8">
        <v>0.77</v>
      </c>
      <c r="DM16" s="8">
        <v>0.77</v>
      </c>
      <c r="DN16" s="8">
        <v>0.77</v>
      </c>
      <c r="DO16" s="8">
        <v>0.3</v>
      </c>
      <c r="DP16" s="8">
        <v>0.3</v>
      </c>
      <c r="DQ16" s="8">
        <v>0.3</v>
      </c>
      <c r="DR16" s="8">
        <v>0.2</v>
      </c>
      <c r="DS16" s="8">
        <v>0.2</v>
      </c>
      <c r="DT16" s="8">
        <v>0.2</v>
      </c>
      <c r="DU16" s="8">
        <v>0.1</v>
      </c>
      <c r="DV16" s="8">
        <v>0.1</v>
      </c>
      <c r="DW16" s="8">
        <v>0.1</v>
      </c>
      <c r="DX16" s="8">
        <v>0.77</v>
      </c>
      <c r="DY16" s="8">
        <v>0.77</v>
      </c>
      <c r="DZ16" s="8">
        <v>0.77</v>
      </c>
      <c r="EA16" s="8">
        <v>0.3</v>
      </c>
      <c r="EB16" s="8">
        <v>0.3</v>
      </c>
      <c r="EC16" s="8">
        <v>0.3</v>
      </c>
      <c r="ED16" s="8">
        <v>0.2</v>
      </c>
      <c r="EE16" s="8">
        <v>0.2</v>
      </c>
      <c r="EF16" s="8">
        <v>0.2</v>
      </c>
      <c r="EG16" s="8">
        <v>0.1</v>
      </c>
      <c r="EH16" s="8">
        <v>0.1</v>
      </c>
      <c r="EI16" s="8">
        <v>0.1</v>
      </c>
    </row>
    <row r="17" spans="1:139" x14ac:dyDescent="0.3">
      <c r="A17" s="8" t="s">
        <v>49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2</v>
      </c>
      <c r="V17" s="8">
        <v>3</v>
      </c>
      <c r="W17" s="8">
        <v>1</v>
      </c>
      <c r="X17" s="8">
        <v>2</v>
      </c>
      <c r="Y17" s="8">
        <v>3</v>
      </c>
      <c r="Z17" s="8">
        <v>1</v>
      </c>
      <c r="AA17" s="8">
        <v>2</v>
      </c>
      <c r="AB17" s="8">
        <v>3</v>
      </c>
      <c r="AC17" s="8">
        <v>1</v>
      </c>
      <c r="AD17" s="8">
        <v>2</v>
      </c>
      <c r="AE17" s="8">
        <v>3</v>
      </c>
      <c r="AF17" s="8">
        <v>1</v>
      </c>
      <c r="AG17" s="8">
        <v>2</v>
      </c>
      <c r="AH17" s="8">
        <v>3</v>
      </c>
      <c r="AI17" s="8">
        <v>1</v>
      </c>
      <c r="AJ17" s="8">
        <v>2</v>
      </c>
      <c r="AK17" s="8">
        <v>3</v>
      </c>
      <c r="AL17" s="8">
        <v>1</v>
      </c>
      <c r="AM17" s="8">
        <v>2</v>
      </c>
      <c r="AN17" s="8">
        <v>3</v>
      </c>
      <c r="AO17" s="8">
        <v>1</v>
      </c>
      <c r="AP17" s="8">
        <v>2</v>
      </c>
      <c r="AQ17" s="8">
        <v>3</v>
      </c>
      <c r="AR17" s="8">
        <v>1</v>
      </c>
      <c r="AS17" s="8">
        <v>2</v>
      </c>
      <c r="AT17" s="8">
        <v>3</v>
      </c>
      <c r="AU17" s="8">
        <v>1</v>
      </c>
      <c r="AV17" s="8">
        <v>2</v>
      </c>
      <c r="AW17" s="8">
        <v>3</v>
      </c>
      <c r="AX17" s="8">
        <v>1</v>
      </c>
      <c r="AY17" s="8">
        <v>2</v>
      </c>
      <c r="AZ17" s="8">
        <v>3</v>
      </c>
      <c r="BA17" s="8">
        <v>1</v>
      </c>
      <c r="BB17" s="8">
        <v>2</v>
      </c>
      <c r="BC17" s="8">
        <v>3</v>
      </c>
      <c r="BD17" s="8">
        <v>1</v>
      </c>
      <c r="BE17" s="8">
        <v>2</v>
      </c>
      <c r="BF17" s="8">
        <v>3</v>
      </c>
      <c r="BG17" s="8">
        <v>1</v>
      </c>
      <c r="BH17" s="8">
        <v>2</v>
      </c>
      <c r="BI17" s="8">
        <v>3</v>
      </c>
      <c r="BJ17" s="8">
        <v>1</v>
      </c>
      <c r="BK17" s="8">
        <v>2</v>
      </c>
      <c r="BL17" s="8">
        <v>3</v>
      </c>
      <c r="BM17" s="8">
        <v>1</v>
      </c>
      <c r="BN17" s="8">
        <v>2</v>
      </c>
      <c r="BO17" s="8">
        <v>3</v>
      </c>
      <c r="BP17" s="8">
        <v>1</v>
      </c>
      <c r="BQ17" s="8">
        <v>2</v>
      </c>
      <c r="BR17" s="8">
        <v>3</v>
      </c>
      <c r="BS17" s="8">
        <v>1</v>
      </c>
      <c r="BT17" s="8">
        <v>2</v>
      </c>
      <c r="BU17" s="8">
        <v>3</v>
      </c>
      <c r="BV17" s="8">
        <v>1</v>
      </c>
      <c r="BW17" s="8">
        <v>2</v>
      </c>
      <c r="BX17" s="8">
        <v>3</v>
      </c>
      <c r="BY17" s="8">
        <v>1</v>
      </c>
      <c r="BZ17" s="8">
        <v>2</v>
      </c>
      <c r="CA17" s="8">
        <v>3</v>
      </c>
      <c r="CB17" s="8">
        <v>1</v>
      </c>
      <c r="CC17" s="8">
        <v>2</v>
      </c>
      <c r="CD17" s="8">
        <v>3</v>
      </c>
      <c r="CE17" s="8">
        <v>1</v>
      </c>
      <c r="CF17" s="8">
        <v>2</v>
      </c>
      <c r="CG17" s="8">
        <v>3</v>
      </c>
      <c r="CH17" s="8">
        <v>1</v>
      </c>
      <c r="CI17" s="8">
        <v>2</v>
      </c>
      <c r="CJ17" s="8">
        <v>3</v>
      </c>
      <c r="CK17" s="8">
        <v>1</v>
      </c>
      <c r="CL17" s="8">
        <v>2</v>
      </c>
      <c r="CM17" s="8">
        <v>3</v>
      </c>
      <c r="CN17" s="8">
        <v>1</v>
      </c>
      <c r="CO17" s="8">
        <v>2</v>
      </c>
      <c r="CP17" s="8">
        <v>3</v>
      </c>
      <c r="CQ17" s="8">
        <v>1</v>
      </c>
      <c r="CR17" s="8">
        <v>2</v>
      </c>
      <c r="CS17" s="8">
        <v>3</v>
      </c>
      <c r="CT17" s="8">
        <v>1</v>
      </c>
      <c r="CU17" s="8">
        <v>2</v>
      </c>
      <c r="CV17" s="8">
        <v>3</v>
      </c>
      <c r="CW17" s="8">
        <v>1</v>
      </c>
      <c r="CX17" s="8">
        <v>2</v>
      </c>
      <c r="CY17" s="8">
        <v>3</v>
      </c>
      <c r="CZ17" s="8">
        <v>1</v>
      </c>
      <c r="DA17" s="8">
        <v>2</v>
      </c>
      <c r="DB17" s="8">
        <v>3</v>
      </c>
      <c r="DC17" s="8">
        <v>1</v>
      </c>
      <c r="DD17" s="8">
        <v>2</v>
      </c>
      <c r="DE17" s="8">
        <v>3</v>
      </c>
      <c r="DF17" s="8">
        <v>1</v>
      </c>
      <c r="DG17" s="8">
        <v>2</v>
      </c>
      <c r="DH17" s="8">
        <v>3</v>
      </c>
      <c r="DI17" s="8">
        <v>1</v>
      </c>
      <c r="DJ17" s="8">
        <v>2</v>
      </c>
      <c r="DK17" s="8">
        <v>3</v>
      </c>
      <c r="DL17" s="8">
        <v>1</v>
      </c>
      <c r="DM17" s="8">
        <v>2</v>
      </c>
      <c r="DN17" s="8">
        <v>3</v>
      </c>
      <c r="DO17" s="8">
        <v>1</v>
      </c>
      <c r="DP17" s="8">
        <v>2</v>
      </c>
      <c r="DQ17" s="8">
        <v>3</v>
      </c>
      <c r="DR17" s="8">
        <v>1</v>
      </c>
      <c r="DS17" s="8">
        <v>2</v>
      </c>
      <c r="DT17" s="8">
        <v>3</v>
      </c>
      <c r="DU17" s="8">
        <v>1</v>
      </c>
      <c r="DV17" s="8">
        <v>2</v>
      </c>
      <c r="DW17" s="8">
        <v>3</v>
      </c>
      <c r="DX17" s="8">
        <v>1</v>
      </c>
      <c r="DY17" s="8">
        <v>2</v>
      </c>
      <c r="DZ17" s="8">
        <v>3</v>
      </c>
      <c r="EA17" s="8">
        <v>1</v>
      </c>
      <c r="EB17" s="8">
        <v>2</v>
      </c>
      <c r="EC17" s="8">
        <v>3</v>
      </c>
      <c r="ED17" s="8">
        <v>1</v>
      </c>
      <c r="EE17" s="8">
        <v>2</v>
      </c>
      <c r="EF17" s="8">
        <v>3</v>
      </c>
      <c r="EG17" s="8">
        <v>1</v>
      </c>
      <c r="EH17" s="8">
        <v>2</v>
      </c>
      <c r="EI17" s="8">
        <v>3</v>
      </c>
    </row>
    <row r="18" spans="1:139" x14ac:dyDescent="0.3">
      <c r="A18" s="10" t="s">
        <v>59</v>
      </c>
      <c r="B18" s="8">
        <v>0.50244</v>
      </c>
      <c r="C18" s="8">
        <v>0.53900999999999999</v>
      </c>
      <c r="D18" s="8">
        <v>0.83333000000000002</v>
      </c>
      <c r="E18" s="8">
        <v>0.61441000000000001</v>
      </c>
      <c r="F18" s="8">
        <v>0.69230999999999998</v>
      </c>
      <c r="G18" s="8">
        <v>0.57916999999999996</v>
      </c>
      <c r="H18" s="8">
        <v>0.68108999999999997</v>
      </c>
      <c r="I18" s="8">
        <v>0.58877000000000002</v>
      </c>
      <c r="J18" s="8">
        <v>0.70226999999999995</v>
      </c>
      <c r="K18" s="8">
        <v>0.60594999999999999</v>
      </c>
      <c r="L18" s="8">
        <v>0.9</v>
      </c>
      <c r="M18" s="8">
        <v>0.78846000000000005</v>
      </c>
      <c r="N18" s="8">
        <v>0.85294000000000003</v>
      </c>
      <c r="O18" s="8">
        <v>0.66666999999999998</v>
      </c>
      <c r="P18" s="8">
        <v>0.2</v>
      </c>
      <c r="Q18" s="8">
        <v>0.25</v>
      </c>
      <c r="R18" s="8">
        <v>0.31480999999999998</v>
      </c>
      <c r="S18" s="8">
        <v>0.625</v>
      </c>
      <c r="T18" s="8">
        <v>0.50593999999999995</v>
      </c>
      <c r="U18" s="8">
        <v>0.48321999999999998</v>
      </c>
      <c r="V18" s="8">
        <v>0.38682</v>
      </c>
      <c r="W18" s="8">
        <v>0.3</v>
      </c>
      <c r="X18" s="8">
        <v>0.16333</v>
      </c>
      <c r="Y18" s="8">
        <v>0.11208</v>
      </c>
      <c r="Z18" s="8">
        <v>0.2</v>
      </c>
      <c r="AA18" s="8">
        <v>0.10557</v>
      </c>
      <c r="AB18" s="8">
        <v>7.1669999999999998E-2</v>
      </c>
      <c r="AC18" s="8">
        <v>0.1</v>
      </c>
      <c r="AF18" s="8">
        <v>0.53344999999999998</v>
      </c>
      <c r="AG18" s="8">
        <v>0.48968</v>
      </c>
      <c r="AH18" s="8">
        <v>0.38652999999999998</v>
      </c>
      <c r="AI18" s="8">
        <v>0.3</v>
      </c>
      <c r="AJ18" s="8">
        <v>0.16333</v>
      </c>
      <c r="AL18" s="8">
        <v>0.2</v>
      </c>
      <c r="AR18" s="8">
        <v>0.63077000000000005</v>
      </c>
      <c r="AS18" s="8">
        <v>0.52039000000000002</v>
      </c>
      <c r="AT18" s="8">
        <v>0.38727</v>
      </c>
      <c r="AU18" s="8">
        <v>0.3</v>
      </c>
      <c r="AV18" s="8">
        <v>0.16333</v>
      </c>
      <c r="AW18" s="8">
        <v>0.11208</v>
      </c>
      <c r="AX18" s="8">
        <v>0.2</v>
      </c>
      <c r="AY18" s="8">
        <v>0.10557</v>
      </c>
      <c r="AZ18" s="8">
        <v>7.1669999999999998E-2</v>
      </c>
      <c r="BA18" s="8">
        <v>0.1</v>
      </c>
      <c r="BD18" s="8">
        <v>0.61363999999999996</v>
      </c>
      <c r="BE18" s="8">
        <v>0.50043000000000004</v>
      </c>
      <c r="BF18" s="8">
        <v>0.38727</v>
      </c>
      <c r="BG18" s="8">
        <v>0.3</v>
      </c>
      <c r="BH18" s="8">
        <v>0.16333</v>
      </c>
      <c r="BI18" s="8">
        <v>0.11208</v>
      </c>
      <c r="BJ18" s="8">
        <v>0.2</v>
      </c>
      <c r="BK18" s="8">
        <v>0.10557</v>
      </c>
      <c r="BL18" s="8">
        <v>7.1669999999999998E-2</v>
      </c>
      <c r="BM18" s="8">
        <v>0.1</v>
      </c>
      <c r="BP18" s="8">
        <v>0.60080999999999996</v>
      </c>
      <c r="BQ18" s="8">
        <v>0.52039000000000002</v>
      </c>
      <c r="BR18" s="8">
        <v>0.38727</v>
      </c>
      <c r="BS18" s="8">
        <v>0.3</v>
      </c>
      <c r="BT18" s="8">
        <v>0.16333</v>
      </c>
      <c r="BV18" s="8">
        <v>0.2</v>
      </c>
      <c r="CB18" s="8">
        <v>0.52822999999999998</v>
      </c>
      <c r="CC18" s="8">
        <v>0.47545999999999999</v>
      </c>
      <c r="CD18" s="8">
        <v>0.38725999999999999</v>
      </c>
      <c r="CE18" s="8">
        <v>0.3</v>
      </c>
      <c r="CF18" s="8">
        <v>0.16333</v>
      </c>
      <c r="CG18" s="8">
        <v>0.11208</v>
      </c>
      <c r="CH18" s="8">
        <v>0.2</v>
      </c>
      <c r="CK18" s="8">
        <v>0.1</v>
      </c>
      <c r="CN18" s="8">
        <v>0.62058999999999997</v>
      </c>
      <c r="CO18" s="8">
        <v>0.51539999999999997</v>
      </c>
      <c r="CP18" s="8">
        <v>0.38725999999999999</v>
      </c>
      <c r="CQ18" s="8">
        <v>0.3</v>
      </c>
      <c r="CR18" s="8">
        <v>0.16333</v>
      </c>
      <c r="CS18" s="8">
        <v>0.11208</v>
      </c>
      <c r="CT18" s="8">
        <v>0.2</v>
      </c>
      <c r="CU18" s="8">
        <v>0.10557</v>
      </c>
      <c r="CV18" s="8">
        <v>7.1669999999999998E-2</v>
      </c>
      <c r="CW18" s="8">
        <v>0.1</v>
      </c>
      <c r="CZ18" s="8">
        <v>0.56194</v>
      </c>
      <c r="DA18" s="8">
        <v>0.49286000000000002</v>
      </c>
      <c r="DB18" s="8">
        <v>0.38718000000000002</v>
      </c>
      <c r="DC18" s="8">
        <v>0.3</v>
      </c>
      <c r="DD18" s="8">
        <v>0.16333</v>
      </c>
      <c r="DE18" s="8">
        <v>0.11208</v>
      </c>
      <c r="DF18" s="8">
        <v>0.2</v>
      </c>
      <c r="DG18" s="8">
        <v>0.10557</v>
      </c>
      <c r="DH18" s="8">
        <v>7.1669999999999998E-2</v>
      </c>
      <c r="DI18" s="8">
        <v>0.1</v>
      </c>
      <c r="DL18" s="8">
        <v>0.62831000000000004</v>
      </c>
      <c r="DM18" s="8">
        <v>0.52037</v>
      </c>
      <c r="DN18" s="8">
        <v>0.38727</v>
      </c>
      <c r="DO18" s="8">
        <v>0.3</v>
      </c>
      <c r="DP18" s="8">
        <v>0.16333</v>
      </c>
      <c r="DR18" s="8">
        <v>0.2</v>
      </c>
      <c r="DX18" s="8">
        <v>0.58155999999999997</v>
      </c>
      <c r="DY18" s="8">
        <v>0.50585999999999998</v>
      </c>
      <c r="DZ18" s="8">
        <v>0.38724999999999998</v>
      </c>
      <c r="EA18" s="8">
        <v>0.3</v>
      </c>
      <c r="EB18" s="8">
        <v>0.16333</v>
      </c>
      <c r="ED18" s="8">
        <v>0.2</v>
      </c>
    </row>
    <row r="19" spans="1:139" x14ac:dyDescent="0.3">
      <c r="A19" s="10" t="s">
        <v>60</v>
      </c>
      <c r="B19" s="8">
        <v>0.74087999999999998</v>
      </c>
      <c r="C19" s="8">
        <v>0.77488000000000001</v>
      </c>
      <c r="D19" s="8">
        <v>0.96667000000000003</v>
      </c>
      <c r="E19" s="8">
        <v>0.80171999999999999</v>
      </c>
      <c r="F19" s="8">
        <v>0.82050999999999996</v>
      </c>
      <c r="G19" s="8">
        <v>0.76356000000000002</v>
      </c>
      <c r="H19" s="8">
        <v>0.79466999999999999</v>
      </c>
      <c r="I19" s="8">
        <v>0.76934000000000002</v>
      </c>
      <c r="J19" s="8">
        <v>0.82864000000000004</v>
      </c>
      <c r="K19" s="8">
        <v>0.78786</v>
      </c>
      <c r="L19" s="8">
        <v>1</v>
      </c>
      <c r="M19" s="8">
        <v>0.94550999999999996</v>
      </c>
      <c r="N19" s="8">
        <v>1</v>
      </c>
      <c r="O19" s="8">
        <v>0.86667000000000005</v>
      </c>
      <c r="P19" s="8">
        <v>0.4</v>
      </c>
      <c r="Q19" s="8">
        <v>0.42068</v>
      </c>
      <c r="R19" s="8">
        <v>0.55000000000000004</v>
      </c>
      <c r="S19" s="8">
        <v>0.91666999999999998</v>
      </c>
      <c r="T19" s="8">
        <v>0.74273999999999996</v>
      </c>
      <c r="U19" s="8">
        <v>0.73050999999999999</v>
      </c>
      <c r="V19" s="8">
        <v>0.62404000000000004</v>
      </c>
      <c r="W19" s="8">
        <v>0.51483000000000001</v>
      </c>
      <c r="X19" s="8">
        <v>0.3</v>
      </c>
      <c r="Y19" s="8">
        <v>0.21162</v>
      </c>
      <c r="Z19" s="8">
        <v>0.4</v>
      </c>
      <c r="AA19" s="8">
        <v>0.2</v>
      </c>
      <c r="AB19" s="8">
        <v>0.13822000000000001</v>
      </c>
      <c r="AC19" s="8">
        <v>0.2</v>
      </c>
      <c r="AF19" s="8">
        <v>0.77027999999999996</v>
      </c>
      <c r="AG19" s="8">
        <v>0.73711000000000004</v>
      </c>
      <c r="AH19" s="8">
        <v>0.62378</v>
      </c>
      <c r="AI19" s="8">
        <v>0.52166999999999997</v>
      </c>
      <c r="AJ19" s="8">
        <v>0.3</v>
      </c>
      <c r="AL19" s="8">
        <v>0.37778</v>
      </c>
      <c r="AR19" s="8">
        <v>0.84613000000000005</v>
      </c>
      <c r="AS19" s="8">
        <v>0.77</v>
      </c>
      <c r="AT19" s="8">
        <v>0.62458000000000002</v>
      </c>
      <c r="AU19" s="8">
        <v>0.51537999999999995</v>
      </c>
      <c r="AV19" s="8">
        <v>0.3</v>
      </c>
      <c r="AW19" s="8">
        <v>0.21162</v>
      </c>
      <c r="AX19" s="8">
        <v>0.4</v>
      </c>
      <c r="AY19" s="8">
        <v>0.2</v>
      </c>
      <c r="AZ19" s="8">
        <v>0.13822000000000001</v>
      </c>
      <c r="BA19" s="8">
        <v>0.2</v>
      </c>
      <c r="BD19" s="8">
        <v>0.85909000000000002</v>
      </c>
      <c r="BE19" s="8">
        <v>0.74929999999999997</v>
      </c>
      <c r="BF19" s="8">
        <v>0.62458000000000002</v>
      </c>
      <c r="BG19" s="8">
        <v>0.51724000000000003</v>
      </c>
      <c r="BH19" s="8">
        <v>0.3</v>
      </c>
      <c r="BI19" s="8">
        <v>0.21162</v>
      </c>
      <c r="BJ19" s="8">
        <v>0.37778</v>
      </c>
      <c r="BK19" s="8">
        <v>0.2</v>
      </c>
      <c r="BL19" s="8">
        <v>0.13822000000000001</v>
      </c>
      <c r="BM19" s="8">
        <v>0.2</v>
      </c>
      <c r="BP19" s="8">
        <v>0.86667000000000005</v>
      </c>
      <c r="BQ19" s="8">
        <v>0.77</v>
      </c>
      <c r="BR19" s="8">
        <v>0.62458000000000002</v>
      </c>
      <c r="BS19" s="8">
        <v>0.53332999999999997</v>
      </c>
      <c r="BT19" s="8">
        <v>0.3</v>
      </c>
      <c r="BV19" s="8">
        <v>0.37778</v>
      </c>
      <c r="CB19" s="8">
        <v>0.74880999999999998</v>
      </c>
      <c r="CC19" s="8">
        <v>0.72241</v>
      </c>
      <c r="CD19" s="8">
        <v>0.62456999999999996</v>
      </c>
      <c r="CE19" s="8">
        <v>0.51537999999999995</v>
      </c>
      <c r="CF19" s="8">
        <v>0.3</v>
      </c>
      <c r="CG19" s="8">
        <v>0.21162</v>
      </c>
      <c r="CH19" s="8">
        <v>0.37778</v>
      </c>
      <c r="CK19" s="8">
        <v>0.2</v>
      </c>
      <c r="CN19" s="8">
        <v>0.83396000000000003</v>
      </c>
      <c r="CO19" s="8">
        <v>0.76502999999999999</v>
      </c>
      <c r="CP19" s="8">
        <v>0.62458000000000002</v>
      </c>
      <c r="CQ19" s="8">
        <v>0.53332999999999997</v>
      </c>
      <c r="CR19" s="8">
        <v>0.3</v>
      </c>
      <c r="CS19" s="8">
        <v>0.21162</v>
      </c>
      <c r="CT19" s="8">
        <v>0.38</v>
      </c>
      <c r="CU19" s="8">
        <v>0.2</v>
      </c>
      <c r="CV19" s="8">
        <v>0.13822000000000001</v>
      </c>
      <c r="CW19" s="8">
        <v>0.2</v>
      </c>
      <c r="CZ19" s="8">
        <v>0.78461000000000003</v>
      </c>
      <c r="DA19" s="8">
        <v>0.74095999999999995</v>
      </c>
      <c r="DB19" s="8">
        <v>0.62448000000000004</v>
      </c>
      <c r="DC19" s="8">
        <v>0.51778000000000002</v>
      </c>
      <c r="DD19" s="8">
        <v>0.3</v>
      </c>
      <c r="DE19" s="8">
        <v>0.21162</v>
      </c>
      <c r="DF19" s="8">
        <v>0.4</v>
      </c>
      <c r="DG19" s="8">
        <v>0.2</v>
      </c>
      <c r="DH19" s="8">
        <v>0.13822000000000001</v>
      </c>
      <c r="DI19" s="8">
        <v>0.2</v>
      </c>
      <c r="DL19" s="8">
        <v>0.85</v>
      </c>
      <c r="DM19" s="8">
        <v>0.76998</v>
      </c>
      <c r="DN19" s="8">
        <v>0.62458000000000002</v>
      </c>
      <c r="DO19" s="8">
        <v>0.53332999999999997</v>
      </c>
      <c r="DP19" s="8">
        <v>0.3</v>
      </c>
      <c r="DR19" s="8">
        <v>0.4</v>
      </c>
      <c r="DX19" s="8">
        <v>0.80503000000000002</v>
      </c>
      <c r="DY19" s="8">
        <v>0.75490000000000002</v>
      </c>
      <c r="DZ19" s="8">
        <v>0.62456999999999996</v>
      </c>
      <c r="EA19" s="8">
        <v>0.52556000000000003</v>
      </c>
      <c r="EB19" s="8">
        <v>0.3</v>
      </c>
      <c r="ED19" s="8">
        <v>0.39</v>
      </c>
    </row>
    <row r="20" spans="1:139" x14ac:dyDescent="0.3">
      <c r="A20" s="10" t="s">
        <v>61</v>
      </c>
      <c r="B20" s="8">
        <v>0.86053000000000002</v>
      </c>
      <c r="C20" s="8">
        <v>0.88532999999999995</v>
      </c>
      <c r="D20" s="8">
        <v>1</v>
      </c>
      <c r="E20" s="8">
        <v>0.89802999999999999</v>
      </c>
      <c r="F20" s="8">
        <v>0.90210000000000001</v>
      </c>
      <c r="G20" s="8">
        <v>0.88749999999999996</v>
      </c>
      <c r="H20" s="8">
        <v>0.88</v>
      </c>
      <c r="I20" s="8">
        <v>0.86773999999999996</v>
      </c>
      <c r="J20" s="8">
        <v>0.90529999999999999</v>
      </c>
      <c r="K20" s="8">
        <v>0.89080000000000004</v>
      </c>
      <c r="L20" s="8">
        <v>1</v>
      </c>
      <c r="M20" s="8">
        <v>1</v>
      </c>
      <c r="N20" s="8">
        <v>1</v>
      </c>
      <c r="O20" s="8">
        <v>1</v>
      </c>
      <c r="P20" s="8">
        <v>0.6</v>
      </c>
      <c r="Q20" s="8">
        <v>0.6</v>
      </c>
      <c r="R20" s="8">
        <v>0.75</v>
      </c>
      <c r="S20" s="8">
        <v>1</v>
      </c>
      <c r="T20" s="8">
        <v>0.86089000000000004</v>
      </c>
      <c r="U20" s="8">
        <v>0.85801000000000005</v>
      </c>
      <c r="V20" s="8">
        <v>0.76949999999999996</v>
      </c>
      <c r="W20" s="8">
        <v>0.75</v>
      </c>
      <c r="X20" s="8">
        <v>0.42308000000000001</v>
      </c>
      <c r="Y20" s="8">
        <v>0.3</v>
      </c>
      <c r="Z20" s="8">
        <v>0.6</v>
      </c>
      <c r="AA20" s="8">
        <v>0.3</v>
      </c>
      <c r="AB20" s="8">
        <v>0.2</v>
      </c>
      <c r="AC20" s="8">
        <v>0.3</v>
      </c>
      <c r="AF20" s="8">
        <v>0.88192000000000004</v>
      </c>
      <c r="AG20" s="8">
        <v>0.86302000000000001</v>
      </c>
      <c r="AH20" s="8">
        <v>0.76934999999999998</v>
      </c>
      <c r="AI20" s="8">
        <v>0.69520999999999999</v>
      </c>
      <c r="AJ20" s="8">
        <v>0.42857000000000001</v>
      </c>
      <c r="AL20" s="8">
        <v>0.53332999999999997</v>
      </c>
      <c r="AR20" s="8">
        <v>0.93042999999999998</v>
      </c>
      <c r="AS20" s="8">
        <v>1</v>
      </c>
      <c r="AT20" s="8">
        <v>0.77</v>
      </c>
      <c r="AU20" s="8">
        <v>0.67647000000000002</v>
      </c>
      <c r="AV20" s="8">
        <v>0.42857000000000001</v>
      </c>
      <c r="AW20" s="8">
        <v>0.3</v>
      </c>
      <c r="AX20" s="8">
        <v>0.6</v>
      </c>
      <c r="AY20" s="8">
        <v>0.3</v>
      </c>
      <c r="AZ20" s="8">
        <v>0.2</v>
      </c>
      <c r="BA20" s="8">
        <v>0.3</v>
      </c>
      <c r="BD20" s="8">
        <v>0.95152000000000003</v>
      </c>
      <c r="BE20" s="8">
        <v>0.87358000000000002</v>
      </c>
      <c r="BF20" s="8">
        <v>0.77</v>
      </c>
      <c r="BG20" s="8">
        <v>0.75</v>
      </c>
      <c r="BH20" s="8">
        <v>0.42857000000000001</v>
      </c>
      <c r="BI20" s="8">
        <v>0.3</v>
      </c>
      <c r="BJ20" s="8">
        <v>0.53332999999999997</v>
      </c>
      <c r="BK20" s="8">
        <v>0.3</v>
      </c>
      <c r="BL20" s="8">
        <v>0.2</v>
      </c>
      <c r="BM20" s="8">
        <v>0.3</v>
      </c>
      <c r="BP20" s="8">
        <v>0.97499999999999998</v>
      </c>
      <c r="BQ20" s="8">
        <v>0.89041000000000003</v>
      </c>
      <c r="BR20" s="8">
        <v>0.77</v>
      </c>
      <c r="BS20" s="8">
        <v>0.75</v>
      </c>
      <c r="BT20" s="8">
        <v>0.42857000000000001</v>
      </c>
      <c r="BV20" s="8">
        <v>0.53332999999999997</v>
      </c>
      <c r="CB20" s="8">
        <v>0.85516000000000003</v>
      </c>
      <c r="CC20" s="8">
        <v>0.85226000000000002</v>
      </c>
      <c r="CD20" s="8">
        <v>0.77</v>
      </c>
      <c r="CE20" s="8">
        <v>0.66842000000000001</v>
      </c>
      <c r="CF20" s="8">
        <v>0.42857000000000001</v>
      </c>
      <c r="CG20" s="8">
        <v>0.3</v>
      </c>
      <c r="CH20" s="8">
        <v>0.53332999999999997</v>
      </c>
      <c r="CK20" s="8">
        <v>0.3</v>
      </c>
      <c r="CN20" s="8">
        <v>0.91786000000000001</v>
      </c>
      <c r="CO20" s="8">
        <v>0.88599000000000006</v>
      </c>
      <c r="CP20" s="8">
        <v>0.77</v>
      </c>
      <c r="CQ20" s="8">
        <v>0.75</v>
      </c>
      <c r="CR20" s="8">
        <v>0.42857000000000001</v>
      </c>
      <c r="CS20" s="8">
        <v>0.3</v>
      </c>
      <c r="CT20" s="8">
        <v>0.56999999999999995</v>
      </c>
      <c r="CU20" s="8">
        <v>0.3</v>
      </c>
      <c r="CV20" s="8">
        <v>0.2</v>
      </c>
      <c r="CW20" s="8">
        <v>0.3</v>
      </c>
      <c r="CZ20" s="8">
        <v>0.88531000000000004</v>
      </c>
      <c r="DA20" s="8">
        <v>0.86800999999999995</v>
      </c>
      <c r="DB20" s="8">
        <v>0.76990999999999998</v>
      </c>
      <c r="DC20" s="8">
        <v>0.75</v>
      </c>
      <c r="DD20" s="8">
        <v>0.42857000000000001</v>
      </c>
      <c r="DE20" s="8">
        <v>0.3</v>
      </c>
      <c r="DF20" s="8">
        <v>0.6</v>
      </c>
      <c r="DG20" s="8">
        <v>0.3</v>
      </c>
      <c r="DH20" s="8">
        <v>0.2</v>
      </c>
      <c r="DI20" s="8">
        <v>0.3</v>
      </c>
      <c r="DL20" s="8">
        <v>0.97499999999999998</v>
      </c>
      <c r="DM20" s="8">
        <v>0.88990999999999998</v>
      </c>
      <c r="DN20" s="8">
        <v>0.77</v>
      </c>
      <c r="DO20" s="8">
        <v>0.70833000000000002</v>
      </c>
      <c r="DP20" s="8">
        <v>0.42857000000000001</v>
      </c>
      <c r="DR20" s="8">
        <v>0.6</v>
      </c>
      <c r="DX20" s="8">
        <v>0.90225</v>
      </c>
      <c r="DY20" s="8">
        <v>0.878</v>
      </c>
      <c r="DZ20" s="8">
        <v>0.77</v>
      </c>
      <c r="EA20" s="8">
        <v>0.69957999999999998</v>
      </c>
      <c r="EB20" s="8">
        <v>0.42857000000000001</v>
      </c>
      <c r="ED20" s="8">
        <v>0.58499999999999996</v>
      </c>
    </row>
    <row r="23" spans="1:139" x14ac:dyDescent="0.3">
      <c r="A23" s="10"/>
    </row>
    <row r="24" spans="1:139" x14ac:dyDescent="0.3">
      <c r="A24" s="10"/>
    </row>
    <row r="27" spans="1:139" x14ac:dyDescent="0.3">
      <c r="B27" s="8" t="s">
        <v>44</v>
      </c>
    </row>
    <row r="28" spans="1:139" x14ac:dyDescent="0.3">
      <c r="C28" s="8" t="s">
        <v>45</v>
      </c>
      <c r="D28" s="8">
        <v>4</v>
      </c>
    </row>
    <row r="29" spans="1:139" x14ac:dyDescent="0.3">
      <c r="A29" s="10"/>
      <c r="C29" s="8" t="s">
        <v>0</v>
      </c>
      <c r="D29" s="8">
        <v>4.9843799999999998</v>
      </c>
    </row>
    <row r="30" spans="1:139" x14ac:dyDescent="0.3">
      <c r="A30" s="10"/>
      <c r="C30" s="8" t="s">
        <v>1</v>
      </c>
      <c r="D30" s="8">
        <v>10000</v>
      </c>
    </row>
    <row r="31" spans="1:139" x14ac:dyDescent="0.3">
      <c r="C31" s="8" t="s">
        <v>2</v>
      </c>
      <c r="D31" s="8">
        <v>200</v>
      </c>
    </row>
    <row r="32" spans="1:139" x14ac:dyDescent="0.3">
      <c r="C32" s="8" t="s">
        <v>3</v>
      </c>
      <c r="D32" s="8">
        <v>40</v>
      </c>
    </row>
    <row r="34" spans="1:4" x14ac:dyDescent="0.3">
      <c r="A34" s="14"/>
      <c r="B34" s="8" t="s">
        <v>4</v>
      </c>
    </row>
    <row r="35" spans="1:4" x14ac:dyDescent="0.3">
      <c r="C35" s="8" t="s">
        <v>5</v>
      </c>
      <c r="D35" s="8">
        <v>8.0300000000000007E-3</v>
      </c>
    </row>
    <row r="36" spans="1:4" x14ac:dyDescent="0.3">
      <c r="A36" s="10"/>
      <c r="C36" s="8" t="s">
        <v>6</v>
      </c>
      <c r="D36" s="8">
        <v>3.81E-3</v>
      </c>
    </row>
    <row r="37" spans="1:4" x14ac:dyDescent="0.3">
      <c r="C37" s="8" t="s">
        <v>7</v>
      </c>
      <c r="D37" s="8">
        <v>0.92383000000000004</v>
      </c>
    </row>
    <row r="38" spans="1:4" x14ac:dyDescent="0.3">
      <c r="C38" s="8" t="s">
        <v>8</v>
      </c>
      <c r="D38" s="8">
        <v>7.8159999999999993E-2</v>
      </c>
    </row>
    <row r="39" spans="1:4" x14ac:dyDescent="0.3">
      <c r="C39" s="8" t="s">
        <v>9</v>
      </c>
      <c r="D39" s="8">
        <v>0.27956999999999999</v>
      </c>
    </row>
    <row r="41" spans="1:4" x14ac:dyDescent="0.3">
      <c r="B41" s="8" t="s">
        <v>10</v>
      </c>
    </row>
    <row r="42" spans="1:4" x14ac:dyDescent="0.3">
      <c r="C42" s="8" t="s">
        <v>11</v>
      </c>
      <c r="D42" s="8">
        <v>0.57130000000000003</v>
      </c>
    </row>
    <row r="43" spans="1:4" x14ac:dyDescent="0.3">
      <c r="C43" s="8" t="s">
        <v>12</v>
      </c>
      <c r="D43" s="8">
        <v>0.13333</v>
      </c>
    </row>
    <row r="44" spans="1:4" x14ac:dyDescent="0.3">
      <c r="C44" s="8" t="s">
        <v>13</v>
      </c>
      <c r="D44" s="8">
        <v>1.9529999999999999E-2</v>
      </c>
    </row>
    <row r="46" spans="1:4" x14ac:dyDescent="0.3">
      <c r="B46" s="8" t="s">
        <v>14</v>
      </c>
    </row>
    <row r="47" spans="1:4" x14ac:dyDescent="0.3">
      <c r="C47" s="8" t="s">
        <v>15</v>
      </c>
      <c r="D47" s="8">
        <v>0.63332999999999995</v>
      </c>
    </row>
    <row r="49" spans="2:4" x14ac:dyDescent="0.3">
      <c r="B49" s="8" t="s">
        <v>16</v>
      </c>
    </row>
    <row r="50" spans="2:4" x14ac:dyDescent="0.3">
      <c r="C50" s="8" t="s">
        <v>17</v>
      </c>
      <c r="D50" s="8">
        <v>0.27971000000000001</v>
      </c>
    </row>
    <row r="52" spans="2:4" x14ac:dyDescent="0.3">
      <c r="B52" s="8" t="s">
        <v>46</v>
      </c>
    </row>
    <row r="53" spans="2:4" x14ac:dyDescent="0.3">
      <c r="C53" s="8" t="b">
        <v>1</v>
      </c>
      <c r="D53" s="8">
        <v>12.79185</v>
      </c>
    </row>
    <row r="54" spans="2:4" x14ac:dyDescent="0.3">
      <c r="C54" s="8" t="s">
        <v>47</v>
      </c>
      <c r="D54" s="8">
        <v>13.10905</v>
      </c>
    </row>
    <row r="56" spans="2:4" x14ac:dyDescent="0.3">
      <c r="B56" s="8" t="s">
        <v>21</v>
      </c>
    </row>
    <row r="57" spans="2:4" x14ac:dyDescent="0.3">
      <c r="C57" s="8" t="s">
        <v>48</v>
      </c>
      <c r="D57" s="8">
        <v>1</v>
      </c>
    </row>
    <row r="58" spans="2:4" x14ac:dyDescent="0.3">
      <c r="C58" s="8" t="s">
        <v>49</v>
      </c>
      <c r="D58" s="8">
        <v>1</v>
      </c>
    </row>
    <row r="59" spans="2:4" x14ac:dyDescent="0.3">
      <c r="C59" s="8" t="s">
        <v>50</v>
      </c>
      <c r="D59" s="8">
        <v>0.42499999999999999</v>
      </c>
    </row>
    <row r="60" spans="2:4" x14ac:dyDescent="0.3">
      <c r="C60" s="8" t="s">
        <v>25</v>
      </c>
      <c r="D60" s="8">
        <v>0.67778000000000005</v>
      </c>
    </row>
    <row r="61" spans="2:4" x14ac:dyDescent="0.3">
      <c r="C61" s="8" t="s">
        <v>26</v>
      </c>
      <c r="D61" s="8">
        <v>0.82499999999999996</v>
      </c>
    </row>
    <row r="63" spans="2:4" x14ac:dyDescent="0.3">
      <c r="B63" s="8" t="s">
        <v>51</v>
      </c>
    </row>
    <row r="64" spans="2:4" x14ac:dyDescent="0.3">
      <c r="C64" s="8" t="s">
        <v>11</v>
      </c>
      <c r="D64" s="8">
        <v>0.57130000000000003</v>
      </c>
    </row>
    <row r="65" spans="2:4" x14ac:dyDescent="0.3">
      <c r="C65" s="8" t="s">
        <v>12</v>
      </c>
      <c r="D65" s="8">
        <v>0.2</v>
      </c>
    </row>
    <row r="66" spans="2:4" x14ac:dyDescent="0.3">
      <c r="C66" s="8" t="s">
        <v>13</v>
      </c>
      <c r="D66" s="8">
        <v>1.5959999999999998E-2</v>
      </c>
    </row>
    <row r="68" spans="2:4" x14ac:dyDescent="0.3">
      <c r="B68" s="8" t="s">
        <v>52</v>
      </c>
    </row>
    <row r="69" spans="2:4" x14ac:dyDescent="0.3">
      <c r="C69" s="8" t="s">
        <v>15</v>
      </c>
      <c r="D69" s="8">
        <v>0.95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opLeftCell="A4" workbookViewId="0">
      <selection activeCell="B18" sqref="B18"/>
    </sheetView>
  </sheetViews>
  <sheetFormatPr defaultRowHeight="15.6" x14ac:dyDescent="0.3"/>
  <cols>
    <col min="1" max="1" width="8.88671875" style="20"/>
    <col min="2" max="2" width="15.5546875" style="20" customWidth="1"/>
    <col min="3" max="16384" width="8.88671875" style="20"/>
  </cols>
  <sheetData>
    <row r="1" spans="1:23" x14ac:dyDescent="0.3">
      <c r="A1" s="20" t="s">
        <v>37</v>
      </c>
      <c r="B1" s="19"/>
      <c r="C1" s="19" t="s">
        <v>20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6</v>
      </c>
      <c r="I1" s="19" t="s">
        <v>9</v>
      </c>
      <c r="J1" s="19" t="s">
        <v>11</v>
      </c>
      <c r="K1" s="19" t="s">
        <v>12</v>
      </c>
      <c r="L1" s="19" t="s">
        <v>13</v>
      </c>
      <c r="M1" s="19" t="s">
        <v>79</v>
      </c>
      <c r="N1" s="19" t="s">
        <v>17</v>
      </c>
      <c r="O1" s="19" t="s">
        <v>80</v>
      </c>
      <c r="P1" s="19" t="s">
        <v>81</v>
      </c>
      <c r="Q1" s="19" t="s">
        <v>22</v>
      </c>
      <c r="R1" s="19" t="s">
        <v>23</v>
      </c>
      <c r="S1" s="19" t="s">
        <v>24</v>
      </c>
      <c r="T1" s="19" t="s">
        <v>25</v>
      </c>
      <c r="U1" s="19" t="s">
        <v>26</v>
      </c>
      <c r="V1" s="20" t="s">
        <v>78</v>
      </c>
      <c r="W1" s="19" t="s">
        <v>77</v>
      </c>
    </row>
    <row r="2" spans="1:23" x14ac:dyDescent="0.3">
      <c r="B2" s="21" t="s">
        <v>69</v>
      </c>
      <c r="C2" s="20">
        <v>2</v>
      </c>
      <c r="D2" s="20">
        <v>12.48438</v>
      </c>
      <c r="E2" s="20">
        <v>10000</v>
      </c>
      <c r="F2" s="20">
        <v>300</v>
      </c>
      <c r="G2" s="20">
        <v>20</v>
      </c>
      <c r="H2" s="20">
        <v>-3.6700000000000001E-3</v>
      </c>
      <c r="I2" s="20">
        <v>0.28843000000000002</v>
      </c>
      <c r="J2" s="20">
        <v>0.77229999999999999</v>
      </c>
      <c r="K2" s="20">
        <v>6.6669999999999993E-2</v>
      </c>
      <c r="L2" s="20">
        <v>1.9609999999999999E-2</v>
      </c>
      <c r="M2" s="20">
        <v>0.49667</v>
      </c>
      <c r="N2" s="20">
        <v>0.36079</v>
      </c>
      <c r="O2" s="20">
        <v>12.957789999999999</v>
      </c>
      <c r="P2" s="20">
        <v>13.60186</v>
      </c>
      <c r="Q2" s="20">
        <v>1</v>
      </c>
      <c r="R2" s="20">
        <v>1</v>
      </c>
      <c r="S2" s="20">
        <v>0.50244</v>
      </c>
      <c r="T2" s="20">
        <v>0.74087999999999998</v>
      </c>
      <c r="U2" s="20">
        <v>0.86053000000000002</v>
      </c>
      <c r="V2" s="20" t="str">
        <f>""&amp;Q2</f>
        <v>1</v>
      </c>
      <c r="W2" s="20">
        <f>IF(R2=1,S2,IF(R2=2,T2,IF(R2=3,U2)))</f>
        <v>0.50244</v>
      </c>
    </row>
    <row r="3" spans="1:23" x14ac:dyDescent="0.3">
      <c r="B3" s="21" t="s">
        <v>69</v>
      </c>
      <c r="C3" s="20">
        <v>2</v>
      </c>
      <c r="D3" s="20">
        <v>42.59375</v>
      </c>
      <c r="E3" s="20">
        <v>10000</v>
      </c>
      <c r="F3" s="20">
        <v>300</v>
      </c>
      <c r="G3" s="20">
        <v>40</v>
      </c>
      <c r="H3" s="20">
        <v>8.9999999999999998E-4</v>
      </c>
      <c r="I3" s="20">
        <v>0.22126000000000001</v>
      </c>
      <c r="J3" s="20">
        <v>0.81969999999999998</v>
      </c>
      <c r="K3" s="20">
        <v>0.13333</v>
      </c>
      <c r="L3" s="20">
        <v>3.5779999999999999E-2</v>
      </c>
      <c r="M3" s="20">
        <v>0.64332999999999996</v>
      </c>
      <c r="N3" s="20">
        <v>0.40161999999999998</v>
      </c>
      <c r="O3" s="20">
        <v>22.938849999999999</v>
      </c>
      <c r="P3" s="20">
        <v>23.527090000000001</v>
      </c>
      <c r="Q3" s="20">
        <v>1</v>
      </c>
      <c r="R3" s="20">
        <v>1</v>
      </c>
      <c r="S3" s="20">
        <v>0.53900999999999999</v>
      </c>
      <c r="T3" s="20">
        <v>0.77488000000000001</v>
      </c>
      <c r="U3" s="20">
        <v>0.88532999999999995</v>
      </c>
      <c r="V3" s="20" t="str">
        <f>""&amp;Q3</f>
        <v>1</v>
      </c>
      <c r="W3" s="20">
        <f>IF(R3=1,S3,IF(R3=2,T3,IF(R3=3,U3)))</f>
        <v>0.53900999999999999</v>
      </c>
    </row>
    <row r="4" spans="1:23" x14ac:dyDescent="0.3">
      <c r="B4" s="21" t="s">
        <v>69</v>
      </c>
      <c r="C4" s="20">
        <v>4</v>
      </c>
      <c r="D4" s="20">
        <v>12.48438</v>
      </c>
      <c r="E4" s="20">
        <v>10000</v>
      </c>
      <c r="F4" s="20">
        <v>300</v>
      </c>
      <c r="G4" s="20">
        <v>20</v>
      </c>
      <c r="H4" s="20">
        <v>-3.6700000000000001E-3</v>
      </c>
      <c r="I4" s="20">
        <v>0.28843000000000002</v>
      </c>
      <c r="J4" s="20">
        <v>0.77229999999999999</v>
      </c>
      <c r="K4" s="20">
        <v>6.6669999999999993E-2</v>
      </c>
      <c r="L4" s="20">
        <v>1.9609999999999999E-2</v>
      </c>
      <c r="M4" s="20">
        <v>0.49667</v>
      </c>
      <c r="N4" s="20">
        <v>0.36079</v>
      </c>
      <c r="O4" s="20">
        <v>12.957789999999999</v>
      </c>
      <c r="P4" s="20">
        <v>13.60186</v>
      </c>
      <c r="Q4" s="20">
        <v>1</v>
      </c>
      <c r="R4" s="20">
        <v>1</v>
      </c>
      <c r="S4" s="20">
        <v>0.50244</v>
      </c>
      <c r="T4" s="20">
        <v>0.74087999999999998</v>
      </c>
      <c r="U4" s="20">
        <v>0.86053000000000002</v>
      </c>
      <c r="V4" s="20" t="str">
        <f>""&amp;Q4</f>
        <v>1</v>
      </c>
      <c r="W4" s="20">
        <f>IF(R4=1,S4,IF(R4=2,T4,IF(R4=3,U4)))</f>
        <v>0.50244</v>
      </c>
    </row>
    <row r="5" spans="1:23" x14ac:dyDescent="0.3">
      <c r="B5" s="21" t="s">
        <v>69</v>
      </c>
      <c r="C5" s="20">
        <v>4</v>
      </c>
      <c r="D5" s="20">
        <v>42.59375</v>
      </c>
      <c r="E5" s="20">
        <v>10000</v>
      </c>
      <c r="F5" s="20">
        <v>300</v>
      </c>
      <c r="G5" s="20">
        <v>40</v>
      </c>
      <c r="H5" s="20">
        <v>8.9999999999999998E-4</v>
      </c>
      <c r="I5" s="20">
        <v>0.22126000000000001</v>
      </c>
      <c r="J5" s="20">
        <v>0.81969999999999998</v>
      </c>
      <c r="K5" s="20">
        <v>0.13333</v>
      </c>
      <c r="L5" s="20">
        <v>3.5779999999999999E-2</v>
      </c>
      <c r="M5" s="20">
        <v>0.64332999999999996</v>
      </c>
      <c r="N5" s="20">
        <v>0.40161999999999998</v>
      </c>
      <c r="O5" s="20">
        <v>22.938849999999999</v>
      </c>
      <c r="P5" s="20">
        <v>23.527090000000001</v>
      </c>
      <c r="Q5" s="20">
        <v>1</v>
      </c>
      <c r="R5" s="20">
        <v>1</v>
      </c>
      <c r="S5" s="20">
        <v>0.53900999999999999</v>
      </c>
      <c r="T5" s="20">
        <v>0.77488000000000001</v>
      </c>
      <c r="U5" s="20">
        <v>0.88532999999999995</v>
      </c>
      <c r="V5" s="20" t="str">
        <f>""&amp;Q5</f>
        <v>1</v>
      </c>
      <c r="W5" s="20">
        <f>IF(R5=1,S5,IF(R5=2,T5,IF(R5=3,U5)))</f>
        <v>0.53900999999999999</v>
      </c>
    </row>
    <row r="6" spans="1:23" x14ac:dyDescent="0.3">
      <c r="B6" s="21" t="s">
        <v>70</v>
      </c>
      <c r="C6" s="20">
        <v>2</v>
      </c>
      <c r="D6" s="20">
        <v>1.90625</v>
      </c>
      <c r="E6" s="20">
        <v>10000</v>
      </c>
      <c r="F6" s="20">
        <v>300</v>
      </c>
      <c r="G6" s="20">
        <v>20</v>
      </c>
      <c r="H6" s="20">
        <v>1.65E-3</v>
      </c>
      <c r="I6" s="20">
        <v>0.36514999999999997</v>
      </c>
      <c r="J6" s="20">
        <v>1</v>
      </c>
      <c r="K6" s="20">
        <v>6.6669999999999993E-2</v>
      </c>
      <c r="L6" s="20">
        <v>3.5310000000000001E-2</v>
      </c>
      <c r="M6" s="20">
        <v>0.3</v>
      </c>
      <c r="N6" s="20">
        <v>0.59628999999999999</v>
      </c>
      <c r="O6" s="20">
        <v>7.7835900000000002</v>
      </c>
      <c r="P6" s="20">
        <v>8.0953900000000001</v>
      </c>
      <c r="Q6" s="20">
        <v>1</v>
      </c>
      <c r="R6" s="20">
        <v>1</v>
      </c>
      <c r="S6" s="20">
        <v>0.83333000000000002</v>
      </c>
      <c r="T6" s="20">
        <v>0.96667000000000003</v>
      </c>
      <c r="U6" s="20">
        <v>1</v>
      </c>
      <c r="V6" s="20" t="str">
        <f>""&amp;Q6</f>
        <v>1</v>
      </c>
      <c r="W6" s="20">
        <f>IF(R6=1,S6,IF(R6=2,T6,IF(R6=3,U6)))</f>
        <v>0.83333000000000002</v>
      </c>
    </row>
    <row r="7" spans="1:23" x14ac:dyDescent="0.3">
      <c r="B7" s="21" t="s">
        <v>70</v>
      </c>
      <c r="C7" s="20">
        <v>4</v>
      </c>
      <c r="D7" s="20">
        <v>3.34375</v>
      </c>
      <c r="E7" s="20">
        <v>10000</v>
      </c>
      <c r="F7" s="20">
        <v>300</v>
      </c>
      <c r="G7" s="20">
        <v>20</v>
      </c>
      <c r="H7" s="20">
        <v>4.3699999999999998E-3</v>
      </c>
      <c r="I7" s="20">
        <v>0.34238000000000002</v>
      </c>
      <c r="J7" s="20">
        <v>1</v>
      </c>
      <c r="K7" s="20">
        <v>6.6669999999999993E-2</v>
      </c>
      <c r="L7" s="20">
        <v>2.7820000000000001E-2</v>
      </c>
      <c r="M7" s="20">
        <v>0.38333</v>
      </c>
      <c r="N7" s="20">
        <v>0.48386000000000001</v>
      </c>
      <c r="O7" s="20">
        <v>8.8080800000000004</v>
      </c>
      <c r="P7" s="20">
        <v>9.2119700000000009</v>
      </c>
      <c r="Q7" s="20">
        <v>1</v>
      </c>
      <c r="R7" s="20">
        <v>1</v>
      </c>
      <c r="S7" s="20">
        <v>0.61441000000000001</v>
      </c>
      <c r="T7" s="20">
        <v>0.80171999999999999</v>
      </c>
      <c r="U7" s="20">
        <v>0.89802999999999999</v>
      </c>
      <c r="V7" s="20" t="str">
        <f>""&amp;Q7</f>
        <v>1</v>
      </c>
      <c r="W7" s="20">
        <f>IF(R7=1,S7,IF(R7=2,T7,IF(R7=3,U7)))</f>
        <v>0.61441000000000001</v>
      </c>
    </row>
    <row r="8" spans="1:23" x14ac:dyDescent="0.3">
      <c r="B8" s="21" t="s">
        <v>70</v>
      </c>
      <c r="C8" s="20">
        <v>2</v>
      </c>
      <c r="D8" s="20">
        <v>3.375</v>
      </c>
      <c r="E8" s="20">
        <v>10000</v>
      </c>
      <c r="F8" s="20">
        <v>300</v>
      </c>
      <c r="G8" s="20">
        <v>40</v>
      </c>
      <c r="H8" s="20">
        <v>-2.4299999999999999E-3</v>
      </c>
      <c r="I8" s="20">
        <v>0.27033000000000001</v>
      </c>
      <c r="J8" s="20">
        <v>1</v>
      </c>
      <c r="K8" s="20">
        <v>0.13333</v>
      </c>
      <c r="L8" s="20">
        <v>6.087E-2</v>
      </c>
      <c r="M8" s="20">
        <v>0.53332999999999997</v>
      </c>
      <c r="N8" s="20">
        <v>0.58980999999999995</v>
      </c>
      <c r="O8" s="20">
        <v>14.36783</v>
      </c>
      <c r="P8" s="20">
        <v>14.7821</v>
      </c>
      <c r="Q8" s="20">
        <v>1</v>
      </c>
      <c r="R8" s="20">
        <v>1</v>
      </c>
      <c r="S8" s="20">
        <v>0.69230999999999998</v>
      </c>
      <c r="T8" s="20">
        <v>0.82050999999999996</v>
      </c>
      <c r="U8" s="20">
        <v>0.90210000000000001</v>
      </c>
      <c r="V8" s="20" t="str">
        <f>""&amp;Q8</f>
        <v>1</v>
      </c>
      <c r="W8" s="20">
        <f>IF(R8=1,S8,IF(R8=2,T8,IF(R8=3,U8)))</f>
        <v>0.69230999999999998</v>
      </c>
    </row>
    <row r="9" spans="1:23" x14ac:dyDescent="0.3">
      <c r="B9" s="21" t="s">
        <v>70</v>
      </c>
      <c r="C9" s="20">
        <v>4</v>
      </c>
      <c r="D9" s="20">
        <v>5.375</v>
      </c>
      <c r="E9" s="20">
        <v>10000</v>
      </c>
      <c r="F9" s="20">
        <v>300</v>
      </c>
      <c r="G9" s="20">
        <v>40</v>
      </c>
      <c r="H9" s="20">
        <v>-9.0000000000000006E-5</v>
      </c>
      <c r="I9" s="20">
        <v>0.26532</v>
      </c>
      <c r="J9" s="20">
        <v>1</v>
      </c>
      <c r="K9" s="20">
        <v>0.13333</v>
      </c>
      <c r="L9" s="20">
        <v>4.3380000000000002E-2</v>
      </c>
      <c r="M9" s="20">
        <v>0.7</v>
      </c>
      <c r="N9" s="20">
        <v>0.45862000000000003</v>
      </c>
      <c r="O9" s="20">
        <v>16.033740000000002</v>
      </c>
      <c r="P9" s="20">
        <v>16.473769999999998</v>
      </c>
      <c r="Q9" s="20">
        <v>1</v>
      </c>
      <c r="R9" s="20">
        <v>1</v>
      </c>
      <c r="S9" s="20">
        <v>0.57916999999999996</v>
      </c>
      <c r="T9" s="20">
        <v>0.76356000000000002</v>
      </c>
      <c r="U9" s="20">
        <v>0.88749999999999996</v>
      </c>
      <c r="V9" s="20" t="str">
        <f>""&amp;Q9</f>
        <v>1</v>
      </c>
      <c r="W9" s="20">
        <f>IF(R9=1,S9,IF(R9=2,T9,IF(R9=3,U9)))</f>
        <v>0.57916999999999996</v>
      </c>
    </row>
    <row r="10" spans="1:23" x14ac:dyDescent="0.3">
      <c r="B10" s="21" t="s">
        <v>71</v>
      </c>
      <c r="C10" s="20">
        <v>2</v>
      </c>
      <c r="D10" s="20">
        <v>3.3125</v>
      </c>
      <c r="E10" s="20">
        <v>10000</v>
      </c>
      <c r="F10" s="20">
        <v>300</v>
      </c>
      <c r="G10" s="20">
        <v>20</v>
      </c>
      <c r="H10" s="20">
        <v>-9.8999999999999999E-4</v>
      </c>
      <c r="I10" s="20">
        <v>0.31206</v>
      </c>
      <c r="J10" s="20">
        <v>1</v>
      </c>
      <c r="K10" s="20">
        <v>6.6669999999999993E-2</v>
      </c>
      <c r="L10" s="20">
        <v>3.7900000000000003E-2</v>
      </c>
      <c r="M10" s="20">
        <v>0.19667000000000001</v>
      </c>
      <c r="N10" s="20">
        <v>0.63512999999999997</v>
      </c>
      <c r="O10" s="20">
        <v>11.554309999999999</v>
      </c>
      <c r="P10" s="20">
        <v>11.95486</v>
      </c>
      <c r="Q10" s="20">
        <v>1</v>
      </c>
      <c r="R10" s="20">
        <v>1</v>
      </c>
      <c r="S10" s="20">
        <v>0.68108999999999997</v>
      </c>
      <c r="T10" s="20">
        <v>0.79466999999999999</v>
      </c>
      <c r="U10" s="20">
        <v>0.88</v>
      </c>
      <c r="V10" s="20" t="str">
        <f>""&amp;Q10</f>
        <v>1</v>
      </c>
      <c r="W10" s="20">
        <f>IF(R10=1,S10,IF(R10=2,T10,IF(R10=3,U10)))</f>
        <v>0.68108999999999997</v>
      </c>
    </row>
    <row r="11" spans="1:23" x14ac:dyDescent="0.3">
      <c r="B11" s="21" t="s">
        <v>71</v>
      </c>
      <c r="C11" s="20">
        <v>4</v>
      </c>
      <c r="D11" s="20">
        <v>4.28125</v>
      </c>
      <c r="E11" s="20">
        <v>10000</v>
      </c>
      <c r="F11" s="20">
        <v>300</v>
      </c>
      <c r="G11" s="20">
        <v>20</v>
      </c>
      <c r="H11" s="20">
        <v>-2.3600000000000001E-3</v>
      </c>
      <c r="I11" s="20">
        <v>0.29686000000000001</v>
      </c>
      <c r="J11" s="20">
        <v>1</v>
      </c>
      <c r="K11" s="20">
        <v>6.6669999999999993E-2</v>
      </c>
      <c r="L11" s="20">
        <v>2.8469999999999999E-2</v>
      </c>
      <c r="M11" s="20">
        <v>0.28666999999999998</v>
      </c>
      <c r="N11" s="20">
        <v>0.49362</v>
      </c>
      <c r="O11" s="20">
        <v>12.51027</v>
      </c>
      <c r="P11" s="20">
        <v>13.05335</v>
      </c>
      <c r="Q11" s="20">
        <v>1</v>
      </c>
      <c r="R11" s="20">
        <v>1</v>
      </c>
      <c r="S11" s="20">
        <v>0.58877000000000002</v>
      </c>
      <c r="T11" s="20">
        <v>0.76934000000000002</v>
      </c>
      <c r="U11" s="20">
        <v>0.86773999999999996</v>
      </c>
      <c r="V11" s="20" t="str">
        <f>""&amp;Q11</f>
        <v>1</v>
      </c>
      <c r="W11" s="20">
        <f>IF(R11=1,S11,IF(R11=2,T11,IF(R11=3,U11)))</f>
        <v>0.58877000000000002</v>
      </c>
    </row>
    <row r="12" spans="1:23" x14ac:dyDescent="0.3">
      <c r="B12" s="21" t="s">
        <v>71</v>
      </c>
      <c r="C12" s="20">
        <v>2</v>
      </c>
      <c r="D12" s="20">
        <v>5.9375</v>
      </c>
      <c r="E12" s="20">
        <v>10000</v>
      </c>
      <c r="F12" s="20">
        <v>300</v>
      </c>
      <c r="G12" s="20">
        <v>40</v>
      </c>
      <c r="H12" s="20">
        <v>5.5000000000000003E-4</v>
      </c>
      <c r="I12" s="20">
        <v>0.24238000000000001</v>
      </c>
      <c r="J12" s="20">
        <v>1</v>
      </c>
      <c r="K12" s="20">
        <v>0.13333</v>
      </c>
      <c r="L12" s="20">
        <v>6.8650000000000003E-2</v>
      </c>
      <c r="M12" s="20">
        <v>0.39</v>
      </c>
      <c r="N12" s="20">
        <v>0.64815999999999996</v>
      </c>
      <c r="O12" s="20">
        <v>20.606819999999999</v>
      </c>
      <c r="P12" s="20">
        <v>21.045559999999998</v>
      </c>
      <c r="Q12" s="20">
        <v>1</v>
      </c>
      <c r="R12" s="20">
        <v>1</v>
      </c>
      <c r="S12" s="20">
        <v>0.70226999999999995</v>
      </c>
      <c r="T12" s="20">
        <v>0.82864000000000004</v>
      </c>
      <c r="U12" s="20">
        <v>0.90529999999999999</v>
      </c>
      <c r="V12" s="20" t="str">
        <f>""&amp;Q12</f>
        <v>1</v>
      </c>
      <c r="W12" s="20">
        <f>IF(R12=1,S12,IF(R12=2,T12,IF(R12=3,U12)))</f>
        <v>0.70226999999999995</v>
      </c>
    </row>
    <row r="13" spans="1:23" x14ac:dyDescent="0.3">
      <c r="B13" s="21" t="s">
        <v>71</v>
      </c>
      <c r="C13" s="20">
        <v>4</v>
      </c>
      <c r="D13" s="20">
        <v>7.7031200000000002</v>
      </c>
      <c r="E13" s="20">
        <v>10000</v>
      </c>
      <c r="F13" s="20">
        <v>300</v>
      </c>
      <c r="G13" s="20">
        <v>40</v>
      </c>
      <c r="H13" s="20">
        <v>-3.5E-4</v>
      </c>
      <c r="I13" s="20">
        <v>0.23018</v>
      </c>
      <c r="J13" s="20">
        <v>1</v>
      </c>
      <c r="K13" s="20">
        <v>0.13333</v>
      </c>
      <c r="L13" s="20">
        <v>5.0430000000000003E-2</v>
      </c>
      <c r="M13" s="20">
        <v>0.53666999999999998</v>
      </c>
      <c r="N13" s="20">
        <v>0.51149</v>
      </c>
      <c r="O13" s="20">
        <v>22.147010000000002</v>
      </c>
      <c r="P13" s="20">
        <v>22.69378</v>
      </c>
      <c r="Q13" s="20">
        <v>1</v>
      </c>
      <c r="R13" s="20">
        <v>1</v>
      </c>
      <c r="S13" s="20">
        <v>0.60594999999999999</v>
      </c>
      <c r="T13" s="20">
        <v>0.78786</v>
      </c>
      <c r="U13" s="20">
        <v>0.89080000000000004</v>
      </c>
      <c r="V13" s="20" t="str">
        <f>""&amp;Q13</f>
        <v>1</v>
      </c>
      <c r="W13" s="20">
        <f>IF(R13=1,S13,IF(R13=2,T13,IF(R13=3,U13)))</f>
        <v>0.60594999999999999</v>
      </c>
    </row>
    <row r="14" spans="1:23" ht="16.2" x14ac:dyDescent="0.3">
      <c r="B14" s="21" t="s">
        <v>82</v>
      </c>
      <c r="C14" s="20">
        <v>2</v>
      </c>
      <c r="D14" s="20">
        <v>1.59375</v>
      </c>
      <c r="E14" s="20">
        <v>10000</v>
      </c>
      <c r="F14" s="20">
        <v>200</v>
      </c>
      <c r="G14" s="20">
        <v>20</v>
      </c>
      <c r="H14" s="20">
        <v>-2.1000000000000001E-4</v>
      </c>
      <c r="I14" s="20">
        <v>0.40533999999999998</v>
      </c>
      <c r="J14" s="20">
        <v>0.1469</v>
      </c>
      <c r="K14" s="20">
        <v>6.6669999999999993E-2</v>
      </c>
      <c r="L14" s="20">
        <v>2.6900000000000001E-3</v>
      </c>
      <c r="M14" s="20">
        <v>0.66666999999999998</v>
      </c>
      <c r="N14" s="20">
        <v>0.10686</v>
      </c>
      <c r="O14" s="20">
        <v>5.96753</v>
      </c>
      <c r="P14" s="20">
        <v>6.18872</v>
      </c>
      <c r="Q14" s="20">
        <v>1</v>
      </c>
      <c r="R14" s="20">
        <v>1</v>
      </c>
      <c r="S14" s="20">
        <v>0.2</v>
      </c>
      <c r="T14" s="20">
        <v>0.4</v>
      </c>
      <c r="U14" s="20">
        <v>0.6</v>
      </c>
      <c r="V14" s="20" t="str">
        <f>""&amp;Q14</f>
        <v>1</v>
      </c>
      <c r="W14" s="20">
        <f>IF(R14=1,S14,IF(R14=2,T14,IF(R14=3,U14)))</f>
        <v>0.2</v>
      </c>
    </row>
    <row r="15" spans="1:23" ht="16.2" x14ac:dyDescent="0.3">
      <c r="B15" s="21" t="s">
        <v>82</v>
      </c>
      <c r="C15" s="20">
        <v>4</v>
      </c>
      <c r="D15" s="20">
        <v>2.5625</v>
      </c>
      <c r="E15" s="20">
        <v>10000</v>
      </c>
      <c r="F15" s="20">
        <v>200</v>
      </c>
      <c r="G15" s="20">
        <v>20</v>
      </c>
      <c r="H15" s="20">
        <v>7.5000000000000002E-4</v>
      </c>
      <c r="I15" s="20">
        <v>0.38666</v>
      </c>
      <c r="J15" s="20">
        <v>0.20899999999999999</v>
      </c>
      <c r="K15" s="20">
        <v>6.6669999999999993E-2</v>
      </c>
      <c r="L15" s="20">
        <v>4.96E-3</v>
      </c>
      <c r="M15" s="20">
        <v>0.66666999999999998</v>
      </c>
      <c r="N15" s="20">
        <v>0.14097000000000001</v>
      </c>
      <c r="O15" s="20">
        <v>6.3250000000000002</v>
      </c>
      <c r="P15" s="20">
        <v>6.5831499999999998</v>
      </c>
      <c r="Q15" s="20">
        <v>1</v>
      </c>
      <c r="R15" s="20">
        <v>1</v>
      </c>
      <c r="S15" s="20">
        <v>0.25</v>
      </c>
      <c r="T15" s="20">
        <v>0.42068</v>
      </c>
      <c r="U15" s="20">
        <v>0.6</v>
      </c>
      <c r="V15" s="20" t="str">
        <f>""&amp;Q15</f>
        <v>1</v>
      </c>
      <c r="W15" s="20">
        <f>IF(R15=1,S15,IF(R15=2,T15,IF(R15=3,U15)))</f>
        <v>0.25</v>
      </c>
    </row>
    <row r="16" spans="1:23" ht="16.2" x14ac:dyDescent="0.3">
      <c r="B16" s="21" t="s">
        <v>82</v>
      </c>
      <c r="C16" s="20">
        <v>2</v>
      </c>
      <c r="D16" s="20">
        <v>3.0156200000000002</v>
      </c>
      <c r="E16" s="20">
        <v>10000</v>
      </c>
      <c r="F16" s="20">
        <v>200</v>
      </c>
      <c r="G16" s="20">
        <v>40</v>
      </c>
      <c r="H16" s="20">
        <v>2.9999999999999997E-4</v>
      </c>
      <c r="I16" s="20">
        <v>0.30312</v>
      </c>
      <c r="J16" s="20">
        <v>0.25469999999999998</v>
      </c>
      <c r="K16" s="20">
        <v>0.13333</v>
      </c>
      <c r="L16" s="20">
        <v>1.255E-2</v>
      </c>
      <c r="M16" s="20">
        <v>0.66666999999999998</v>
      </c>
      <c r="N16" s="20">
        <v>0.22738</v>
      </c>
      <c r="O16" s="20">
        <v>11.65297</v>
      </c>
      <c r="P16" s="20">
        <v>11.85464</v>
      </c>
      <c r="Q16" s="20">
        <v>1</v>
      </c>
      <c r="R16" s="20">
        <v>1</v>
      </c>
      <c r="S16" s="20">
        <v>0.31480999999999998</v>
      </c>
      <c r="T16" s="20">
        <v>0.55000000000000004</v>
      </c>
      <c r="U16" s="20">
        <v>0.75</v>
      </c>
      <c r="V16" s="20" t="str">
        <f>""&amp;Q16</f>
        <v>1</v>
      </c>
      <c r="W16" s="20">
        <f>IF(R16=1,S16,IF(R16=2,T16,IF(R16=3,U16)))</f>
        <v>0.31480999999999998</v>
      </c>
    </row>
    <row r="17" spans="2:23" ht="16.2" x14ac:dyDescent="0.3">
      <c r="B17" s="21" t="s">
        <v>82</v>
      </c>
      <c r="C17" s="20">
        <v>2</v>
      </c>
      <c r="D17" s="20">
        <v>2.90625</v>
      </c>
      <c r="E17" s="20">
        <v>10000</v>
      </c>
      <c r="F17" s="20">
        <v>200</v>
      </c>
      <c r="G17" s="20">
        <v>40</v>
      </c>
      <c r="H17" s="20">
        <v>-3.0200000000000001E-3</v>
      </c>
      <c r="I17" s="20">
        <v>0.29870999999999998</v>
      </c>
      <c r="J17" s="20">
        <v>0.25590000000000002</v>
      </c>
      <c r="K17" s="20">
        <v>0.13333</v>
      </c>
      <c r="L17" s="20">
        <v>1.18E-2</v>
      </c>
      <c r="M17" s="20">
        <v>0.66666999999999998</v>
      </c>
      <c r="N17" s="20">
        <v>0.22178</v>
      </c>
      <c r="O17" s="20">
        <v>12.297840000000001</v>
      </c>
      <c r="P17" s="20">
        <v>12.5221</v>
      </c>
      <c r="Q17" s="20">
        <v>1</v>
      </c>
      <c r="R17" s="20">
        <v>1</v>
      </c>
      <c r="S17" s="20">
        <v>0.625</v>
      </c>
      <c r="T17" s="20">
        <v>0.91666999999999998</v>
      </c>
      <c r="U17" s="20">
        <v>1</v>
      </c>
      <c r="V17" s="20" t="str">
        <f>""&amp;Q17</f>
        <v>1</v>
      </c>
      <c r="W17" s="20">
        <f>IF(R17=1,S17,IF(R17=2,T17,IF(R17=3,U17)))</f>
        <v>0.625</v>
      </c>
    </row>
    <row r="18" spans="2:23" x14ac:dyDescent="0.3">
      <c r="B18" s="21"/>
    </row>
    <row r="19" spans="2:23" x14ac:dyDescent="0.3">
      <c r="B19" s="21"/>
    </row>
    <row r="20" spans="2:23" x14ac:dyDescent="0.3">
      <c r="B20" s="21"/>
    </row>
    <row r="21" spans="2:23" x14ac:dyDescent="0.3">
      <c r="B21" s="21"/>
    </row>
    <row r="22" spans="2:23" x14ac:dyDescent="0.3">
      <c r="B22" s="21"/>
    </row>
    <row r="23" spans="2:23" x14ac:dyDescent="0.3">
      <c r="B23" s="21"/>
    </row>
    <row r="24" spans="2:23" x14ac:dyDescent="0.3">
      <c r="B24" s="21"/>
    </row>
    <row r="25" spans="2:23" x14ac:dyDescent="0.3">
      <c r="B25" s="21"/>
    </row>
    <row r="26" spans="2:23" x14ac:dyDescent="0.3">
      <c r="B26" s="21"/>
    </row>
    <row r="27" spans="2:23" x14ac:dyDescent="0.3">
      <c r="B27" s="21"/>
    </row>
    <row r="28" spans="2:23" x14ac:dyDescent="0.3">
      <c r="B28" s="21"/>
    </row>
    <row r="29" spans="2:23" x14ac:dyDescent="0.3">
      <c r="B29" s="21"/>
    </row>
    <row r="30" spans="2:23" x14ac:dyDescent="0.3">
      <c r="B30" s="21" t="s">
        <v>69</v>
      </c>
      <c r="C30" s="20">
        <v>1</v>
      </c>
      <c r="D30" s="20">
        <v>11.90625</v>
      </c>
      <c r="E30" s="20">
        <v>10000</v>
      </c>
      <c r="F30" s="20">
        <v>300</v>
      </c>
      <c r="G30" s="20">
        <v>20</v>
      </c>
      <c r="H30" s="20">
        <v>6.3000000000000003E-4</v>
      </c>
      <c r="I30" s="20">
        <v>0.28521999999999997</v>
      </c>
      <c r="J30" s="20">
        <v>0.77</v>
      </c>
      <c r="K30" s="20">
        <v>6.6669999999999993E-2</v>
      </c>
      <c r="L30" s="20">
        <v>2.0389999999999998E-2</v>
      </c>
      <c r="M30" s="20">
        <v>0.38</v>
      </c>
      <c r="N30" s="20">
        <v>0.37239</v>
      </c>
      <c r="O30" s="20">
        <v>13.081860000000001</v>
      </c>
      <c r="P30" s="20">
        <v>13.718999999999999</v>
      </c>
      <c r="Q30" s="20">
        <v>0.77</v>
      </c>
      <c r="R30" s="20">
        <v>1</v>
      </c>
      <c r="S30" s="20">
        <v>0.50593999999999995</v>
      </c>
      <c r="T30" s="20">
        <v>0.74273999999999996</v>
      </c>
      <c r="U30" s="20">
        <v>0.86089000000000004</v>
      </c>
      <c r="V30" s="20" t="str">
        <f>""&amp;Q30</f>
        <v>0.77</v>
      </c>
      <c r="W30" s="20">
        <f>IF(R30=1,S30,IF(R30=2,T30,IF(R30=3,U30)))</f>
        <v>0.50593999999999995</v>
      </c>
    </row>
    <row r="31" spans="2:23" x14ac:dyDescent="0.3">
      <c r="B31" s="21" t="s">
        <v>69</v>
      </c>
      <c r="C31" s="20">
        <v>1</v>
      </c>
      <c r="D31" s="20">
        <v>12.0625</v>
      </c>
      <c r="E31" s="20">
        <v>10000</v>
      </c>
      <c r="F31" s="20">
        <v>300</v>
      </c>
      <c r="G31" s="20">
        <v>20</v>
      </c>
      <c r="H31" s="20">
        <v>1.2999999999999999E-4</v>
      </c>
      <c r="I31" s="20">
        <v>0.28954000000000002</v>
      </c>
      <c r="J31" s="20">
        <v>0.52039999999999997</v>
      </c>
      <c r="K31" s="20">
        <v>6.6669999999999993E-2</v>
      </c>
      <c r="L31" s="20">
        <v>1.865E-2</v>
      </c>
      <c r="M31" s="20">
        <v>0.41</v>
      </c>
      <c r="N31" s="20">
        <v>0.3463</v>
      </c>
      <c r="O31" s="20">
        <v>12.87555</v>
      </c>
      <c r="P31" s="20">
        <v>13.50942</v>
      </c>
      <c r="Q31" s="20">
        <v>0.77</v>
      </c>
      <c r="R31" s="20">
        <v>2</v>
      </c>
      <c r="S31" s="20">
        <v>0.48321999999999998</v>
      </c>
      <c r="T31" s="20">
        <v>0.73050999999999999</v>
      </c>
      <c r="U31" s="20">
        <v>0.85801000000000005</v>
      </c>
      <c r="V31" s="20" t="str">
        <f>""&amp;Q31</f>
        <v>0.77</v>
      </c>
      <c r="W31" s="20">
        <f>IF(R31=1,S31,IF(R31=2,T31,IF(R31=3,U31)))</f>
        <v>0.73050999999999999</v>
      </c>
    </row>
    <row r="32" spans="2:23" x14ac:dyDescent="0.3">
      <c r="B32" s="21" t="s">
        <v>69</v>
      </c>
      <c r="C32" s="20">
        <v>1</v>
      </c>
      <c r="D32" s="20">
        <v>12.29688</v>
      </c>
      <c r="E32" s="20">
        <v>10000</v>
      </c>
      <c r="F32" s="20">
        <v>300</v>
      </c>
      <c r="G32" s="20">
        <v>20</v>
      </c>
      <c r="H32" s="20">
        <v>2.47E-3</v>
      </c>
      <c r="I32" s="20">
        <v>0.29315000000000002</v>
      </c>
      <c r="J32" s="20">
        <v>0.38729999999999998</v>
      </c>
      <c r="K32" s="20">
        <v>6.6669999999999993E-2</v>
      </c>
      <c r="L32" s="20">
        <v>1.511E-2</v>
      </c>
      <c r="M32" s="20">
        <v>0.46333000000000002</v>
      </c>
      <c r="N32" s="20">
        <v>0.29322999999999999</v>
      </c>
      <c r="O32" s="20">
        <v>12.371880000000001</v>
      </c>
      <c r="P32" s="20">
        <v>12.98002</v>
      </c>
      <c r="Q32" s="20">
        <v>0.77</v>
      </c>
      <c r="R32" s="20">
        <v>3</v>
      </c>
      <c r="S32" s="20">
        <v>0.38682</v>
      </c>
      <c r="T32" s="20">
        <v>0.62404000000000004</v>
      </c>
      <c r="U32" s="20">
        <v>0.76949999999999996</v>
      </c>
      <c r="V32" s="20" t="str">
        <f>""&amp;Q32</f>
        <v>0.77</v>
      </c>
      <c r="W32" s="20">
        <f>IF(R32=1,S32,IF(R32=2,T32,IF(R32=3,U32)))</f>
        <v>0.76949999999999996</v>
      </c>
    </row>
    <row r="33" spans="2:23" x14ac:dyDescent="0.3">
      <c r="B33" s="21" t="s">
        <v>69</v>
      </c>
      <c r="C33" s="20">
        <v>1</v>
      </c>
      <c r="D33" s="20">
        <v>12.15625</v>
      </c>
      <c r="E33" s="20">
        <v>10000</v>
      </c>
      <c r="F33" s="20">
        <v>300</v>
      </c>
      <c r="G33" s="20">
        <v>20</v>
      </c>
      <c r="H33" s="20">
        <v>1.1299999999999999E-3</v>
      </c>
      <c r="I33" s="20">
        <v>0.29931000000000002</v>
      </c>
      <c r="J33" s="20">
        <v>0.3</v>
      </c>
      <c r="K33" s="20">
        <v>6.6669999999999993E-2</v>
      </c>
      <c r="L33" s="20">
        <v>1.184E-2</v>
      </c>
      <c r="M33" s="20">
        <v>0.49332999999999999</v>
      </c>
      <c r="N33" s="20">
        <v>0.24417</v>
      </c>
      <c r="O33" s="20">
        <v>11.779109999999999</v>
      </c>
      <c r="P33" s="20">
        <v>12.36304</v>
      </c>
      <c r="Q33" s="20">
        <v>0.3</v>
      </c>
      <c r="R33" s="20">
        <v>1</v>
      </c>
      <c r="S33" s="20">
        <v>0.3</v>
      </c>
      <c r="T33" s="20">
        <v>0.51483000000000001</v>
      </c>
      <c r="U33" s="20">
        <v>0.75</v>
      </c>
      <c r="V33" s="20" t="str">
        <f>""&amp;Q33</f>
        <v>0.3</v>
      </c>
      <c r="W33" s="20">
        <f>IF(R33=1,S33,IF(R33=2,T33,IF(R33=3,U33)))</f>
        <v>0.3</v>
      </c>
    </row>
    <row r="34" spans="2:23" x14ac:dyDescent="0.3">
      <c r="B34" s="21" t="s">
        <v>69</v>
      </c>
      <c r="C34" s="20">
        <v>1</v>
      </c>
      <c r="D34" s="20">
        <v>12.01562</v>
      </c>
      <c r="E34" s="20">
        <v>10000</v>
      </c>
      <c r="F34" s="20">
        <v>300</v>
      </c>
      <c r="G34" s="20">
        <v>20</v>
      </c>
      <c r="H34" s="20">
        <v>9.8999999999999999E-4</v>
      </c>
      <c r="I34" s="20">
        <v>0.32978000000000002</v>
      </c>
      <c r="J34" s="20">
        <v>0.16339999999999999</v>
      </c>
      <c r="K34" s="20">
        <v>6.6669999999999993E-2</v>
      </c>
      <c r="L34" s="20">
        <v>5.3400000000000001E-3</v>
      </c>
      <c r="M34" s="20">
        <v>0.65332999999999997</v>
      </c>
      <c r="N34" s="20">
        <v>0.14674000000000001</v>
      </c>
      <c r="O34" s="20">
        <v>10.01249</v>
      </c>
      <c r="P34" s="20">
        <v>10.54593</v>
      </c>
      <c r="Q34" s="20">
        <v>0.3</v>
      </c>
      <c r="R34" s="20">
        <v>2</v>
      </c>
      <c r="S34" s="20">
        <v>0.16333</v>
      </c>
      <c r="T34" s="20">
        <v>0.3</v>
      </c>
      <c r="U34" s="20">
        <v>0.42308000000000001</v>
      </c>
      <c r="V34" s="20" t="str">
        <f>""&amp;Q34</f>
        <v>0.3</v>
      </c>
      <c r="W34" s="20">
        <f>IF(R34=1,S34,IF(R34=2,T34,IF(R34=3,U34)))</f>
        <v>0.3</v>
      </c>
    </row>
    <row r="35" spans="2:23" x14ac:dyDescent="0.3">
      <c r="B35" s="21" t="s">
        <v>69</v>
      </c>
      <c r="C35" s="20">
        <v>1</v>
      </c>
      <c r="D35" s="20">
        <v>11.59375</v>
      </c>
      <c r="E35" s="20">
        <v>10000</v>
      </c>
      <c r="F35" s="20">
        <v>300</v>
      </c>
      <c r="G35" s="20">
        <v>20</v>
      </c>
      <c r="H35" s="20">
        <v>6.9999999999999994E-5</v>
      </c>
      <c r="I35" s="20">
        <v>0.35959000000000002</v>
      </c>
      <c r="J35" s="20">
        <v>0.11210000000000001</v>
      </c>
      <c r="K35" s="20">
        <v>6.6669999999999993E-2</v>
      </c>
      <c r="L35" s="20">
        <v>2.5500000000000002E-3</v>
      </c>
      <c r="M35" s="20">
        <v>0.81333</v>
      </c>
      <c r="N35" s="20">
        <v>0.1048</v>
      </c>
      <c r="O35" s="20">
        <v>8.7398399999999992</v>
      </c>
      <c r="P35" s="20">
        <v>9.1920900000000003</v>
      </c>
      <c r="Q35" s="20">
        <v>0.3</v>
      </c>
      <c r="R35" s="20">
        <v>3</v>
      </c>
      <c r="S35" s="20">
        <v>0.11208</v>
      </c>
      <c r="T35" s="20">
        <v>0.21162</v>
      </c>
      <c r="U35" s="20">
        <v>0.3</v>
      </c>
      <c r="V35" s="20" t="str">
        <f>""&amp;Q35</f>
        <v>0.3</v>
      </c>
      <c r="W35" s="20">
        <f>IF(R35=1,S35,IF(R35=2,T35,IF(R35=3,U35)))</f>
        <v>0.3</v>
      </c>
    </row>
    <row r="36" spans="2:23" x14ac:dyDescent="0.3">
      <c r="B36" s="21" t="s">
        <v>69</v>
      </c>
      <c r="C36" s="20">
        <v>1</v>
      </c>
      <c r="D36" s="20">
        <v>11.84375</v>
      </c>
      <c r="E36" s="20">
        <v>10000</v>
      </c>
      <c r="F36" s="20">
        <v>300</v>
      </c>
      <c r="G36" s="20">
        <v>20</v>
      </c>
      <c r="H36" s="20">
        <v>-8.4000000000000003E-4</v>
      </c>
      <c r="I36" s="20">
        <v>0.31409999999999999</v>
      </c>
      <c r="J36" s="20">
        <v>0.2</v>
      </c>
      <c r="K36" s="20">
        <v>6.6669999999999993E-2</v>
      </c>
      <c r="L36" s="20">
        <v>7.26E-3</v>
      </c>
      <c r="M36" s="20">
        <v>0.58333000000000002</v>
      </c>
      <c r="N36" s="20">
        <v>0.17555000000000001</v>
      </c>
      <c r="O36" s="20">
        <v>10.66469</v>
      </c>
      <c r="P36" s="20">
        <v>11.20007</v>
      </c>
      <c r="Q36" s="20">
        <v>0.2</v>
      </c>
      <c r="R36" s="20">
        <v>1</v>
      </c>
      <c r="S36" s="20">
        <v>0.2</v>
      </c>
      <c r="T36" s="20">
        <v>0.4</v>
      </c>
      <c r="U36" s="20">
        <v>0.6</v>
      </c>
      <c r="V36" s="20" t="str">
        <f>""&amp;Q36</f>
        <v>0.2</v>
      </c>
      <c r="W36" s="20">
        <f>IF(R36=1,S36,IF(R36=2,T36,IF(R36=3,U36)))</f>
        <v>0.2</v>
      </c>
    </row>
    <row r="37" spans="2:23" x14ac:dyDescent="0.3">
      <c r="B37" s="21" t="s">
        <v>69</v>
      </c>
      <c r="C37" s="20">
        <v>1</v>
      </c>
      <c r="D37" s="20">
        <v>11.92188</v>
      </c>
      <c r="E37" s="20">
        <v>10000</v>
      </c>
      <c r="F37" s="20">
        <v>300</v>
      </c>
      <c r="G37" s="20">
        <v>20</v>
      </c>
      <c r="H37" s="20">
        <v>6.7299999999999999E-3</v>
      </c>
      <c r="I37" s="20">
        <v>0.37189</v>
      </c>
      <c r="J37" s="20">
        <v>0.1056</v>
      </c>
      <c r="K37" s="20">
        <v>6.6669999999999993E-2</v>
      </c>
      <c r="L37" s="20">
        <v>2.1900000000000001E-3</v>
      </c>
      <c r="M37" s="20">
        <v>0.84</v>
      </c>
      <c r="N37" s="20">
        <v>9.9449999999999997E-2</v>
      </c>
      <c r="O37" s="20">
        <v>8.4997600000000002</v>
      </c>
      <c r="P37" s="20">
        <v>8.9172499999999992</v>
      </c>
      <c r="Q37" s="20">
        <v>0.2</v>
      </c>
      <c r="R37" s="20">
        <v>2</v>
      </c>
      <c r="S37" s="20">
        <v>0.10557</v>
      </c>
      <c r="T37" s="20">
        <v>0.2</v>
      </c>
      <c r="U37" s="20">
        <v>0.3</v>
      </c>
      <c r="V37" s="20" t="str">
        <f>""&amp;Q37</f>
        <v>0.2</v>
      </c>
      <c r="W37" s="20">
        <f>IF(R37=1,S37,IF(R37=2,T37,IF(R37=3,U37)))</f>
        <v>0.2</v>
      </c>
    </row>
    <row r="38" spans="2:23" x14ac:dyDescent="0.3">
      <c r="B38" s="21" t="s">
        <v>69</v>
      </c>
      <c r="C38" s="20">
        <v>1</v>
      </c>
      <c r="D38" s="20">
        <v>11.82812</v>
      </c>
      <c r="E38" s="20">
        <v>10000</v>
      </c>
      <c r="F38" s="20">
        <v>300</v>
      </c>
      <c r="G38" s="20">
        <v>20</v>
      </c>
      <c r="H38" s="20">
        <v>3.5699999999999998E-3</v>
      </c>
      <c r="I38" s="20">
        <v>0.43717</v>
      </c>
      <c r="J38" s="20">
        <v>7.17E-2</v>
      </c>
      <c r="K38" s="20">
        <v>6.6669999999999993E-2</v>
      </c>
      <c r="L38" s="20">
        <v>2.3000000000000001E-4</v>
      </c>
      <c r="M38" s="20">
        <v>1</v>
      </c>
      <c r="N38" s="20">
        <v>7.009E-2</v>
      </c>
      <c r="O38" s="20">
        <v>6.8109799999999998</v>
      </c>
      <c r="P38" s="20">
        <v>7.0707700000000004</v>
      </c>
      <c r="Q38" s="20">
        <v>0.2</v>
      </c>
      <c r="R38" s="20">
        <v>3</v>
      </c>
      <c r="S38" s="20">
        <v>7.1669999999999998E-2</v>
      </c>
      <c r="T38" s="20">
        <v>0.13822000000000001</v>
      </c>
      <c r="U38" s="20">
        <v>0.2</v>
      </c>
      <c r="V38" s="20" t="str">
        <f>""&amp;Q38</f>
        <v>0.2</v>
      </c>
      <c r="W38" s="20">
        <f>IF(R38=1,S38,IF(R38=2,T38,IF(R38=3,U38)))</f>
        <v>0.2</v>
      </c>
    </row>
    <row r="39" spans="2:23" x14ac:dyDescent="0.3">
      <c r="B39" s="21" t="s">
        <v>69</v>
      </c>
      <c r="C39" s="20">
        <v>1</v>
      </c>
      <c r="D39" s="20">
        <v>11.76562</v>
      </c>
      <c r="E39" s="20">
        <v>10000</v>
      </c>
      <c r="F39" s="20">
        <v>300</v>
      </c>
      <c r="G39" s="20">
        <v>20</v>
      </c>
      <c r="H39" s="20">
        <v>-9.7000000000000005E-4</v>
      </c>
      <c r="I39" s="20">
        <v>0.37065999999999999</v>
      </c>
      <c r="J39" s="20">
        <v>0.1</v>
      </c>
      <c r="K39" s="20">
        <v>6.6669999999999993E-2</v>
      </c>
      <c r="L39" s="20">
        <v>1.8799999999999999E-3</v>
      </c>
      <c r="M39" s="20">
        <v>0.86333000000000004</v>
      </c>
      <c r="N39" s="20">
        <v>9.4729999999999995E-2</v>
      </c>
      <c r="O39" s="20">
        <v>8.3009000000000004</v>
      </c>
      <c r="P39" s="20">
        <v>8.6958199999999994</v>
      </c>
      <c r="Q39" s="20">
        <v>0.1</v>
      </c>
      <c r="R39" s="20">
        <v>1</v>
      </c>
      <c r="S39" s="20">
        <v>0.1</v>
      </c>
      <c r="T39" s="20">
        <v>0.2</v>
      </c>
      <c r="U39" s="20">
        <v>0.3</v>
      </c>
      <c r="V39" s="20" t="str">
        <f>""&amp;Q39</f>
        <v>0.1</v>
      </c>
      <c r="W39" s="20">
        <f>IF(R39=1,S39,IF(R39=2,T39,IF(R39=3,U39)))</f>
        <v>0.1</v>
      </c>
    </row>
    <row r="40" spans="2:23" x14ac:dyDescent="0.3">
      <c r="B40" s="21" t="s">
        <v>69</v>
      </c>
      <c r="C40" s="20">
        <v>1</v>
      </c>
      <c r="F40" s="20">
        <v>300</v>
      </c>
      <c r="G40" s="20">
        <v>20</v>
      </c>
      <c r="Q40" s="20">
        <v>0.1</v>
      </c>
      <c r="R40" s="20">
        <v>2</v>
      </c>
      <c r="V40" s="20" t="str">
        <f>""&amp;Q40</f>
        <v>0.1</v>
      </c>
      <c r="W40" s="20">
        <f>IF(R40=1,S40,IF(R40=2,T40,IF(R40=3,U40)))</f>
        <v>0</v>
      </c>
    </row>
    <row r="41" spans="2:23" x14ac:dyDescent="0.3">
      <c r="B41" s="21" t="s">
        <v>69</v>
      </c>
      <c r="C41" s="20">
        <v>1</v>
      </c>
      <c r="F41" s="20">
        <v>300</v>
      </c>
      <c r="G41" s="20">
        <v>20</v>
      </c>
      <c r="Q41" s="20">
        <v>0.1</v>
      </c>
      <c r="R41" s="20">
        <v>3</v>
      </c>
      <c r="V41" s="20" t="str">
        <f>""&amp;Q41</f>
        <v>0.1</v>
      </c>
      <c r="W41" s="20">
        <f>IF(R41=1,S41,IF(R41=2,T41,IF(R41=3,U41)))</f>
        <v>0</v>
      </c>
    </row>
    <row r="42" spans="2:23" x14ac:dyDescent="0.3">
      <c r="B42" s="21" t="s">
        <v>69</v>
      </c>
      <c r="C42" s="20">
        <v>1</v>
      </c>
      <c r="D42" s="20">
        <v>43.40625</v>
      </c>
      <c r="E42" s="20">
        <v>10000</v>
      </c>
      <c r="F42" s="20">
        <v>300</v>
      </c>
      <c r="G42" s="20">
        <v>40</v>
      </c>
      <c r="H42" s="20">
        <v>1.65E-3</v>
      </c>
      <c r="I42" s="20">
        <v>0.21901000000000001</v>
      </c>
      <c r="J42" s="20">
        <v>0.77</v>
      </c>
      <c r="K42" s="20">
        <v>0.13333</v>
      </c>
      <c r="L42" s="20">
        <v>3.5639999999999998E-2</v>
      </c>
      <c r="M42" s="20">
        <v>0.65</v>
      </c>
      <c r="N42" s="20">
        <v>0.40056999999999998</v>
      </c>
      <c r="O42" s="20">
        <v>22.91686</v>
      </c>
      <c r="P42" s="20">
        <v>23.52122</v>
      </c>
      <c r="Q42" s="20">
        <v>0.77</v>
      </c>
      <c r="R42" s="20">
        <v>1</v>
      </c>
      <c r="S42" s="20">
        <v>0.53344999999999998</v>
      </c>
      <c r="T42" s="20">
        <v>0.77027999999999996</v>
      </c>
      <c r="U42" s="20">
        <v>0.88192000000000004</v>
      </c>
      <c r="V42" s="20" t="str">
        <f>""&amp;Q42</f>
        <v>0.77</v>
      </c>
      <c r="W42" s="20">
        <f>IF(R42=1,S42,IF(R42=2,T42,IF(R42=3,U42)))</f>
        <v>0.53344999999999998</v>
      </c>
    </row>
    <row r="43" spans="2:23" x14ac:dyDescent="0.3">
      <c r="B43" s="21" t="s">
        <v>69</v>
      </c>
      <c r="C43" s="20">
        <v>1</v>
      </c>
      <c r="D43" s="20">
        <v>42.125</v>
      </c>
      <c r="E43" s="20">
        <v>10000</v>
      </c>
      <c r="F43" s="20">
        <v>300</v>
      </c>
      <c r="G43" s="20">
        <v>40</v>
      </c>
      <c r="H43" s="20">
        <v>-1.1000000000000001E-3</v>
      </c>
      <c r="I43" s="20">
        <v>0.22355</v>
      </c>
      <c r="J43" s="20">
        <v>0.52039999999999997</v>
      </c>
      <c r="K43" s="20">
        <v>0.13333</v>
      </c>
      <c r="L43" s="20">
        <v>3.0669999999999999E-2</v>
      </c>
      <c r="M43" s="20">
        <v>0.68332999999999999</v>
      </c>
      <c r="N43" s="20">
        <v>0.36331999999999998</v>
      </c>
      <c r="O43" s="20">
        <v>22.306280000000001</v>
      </c>
      <c r="P43" s="20">
        <v>22.881229999999999</v>
      </c>
      <c r="Q43" s="20">
        <v>0.77</v>
      </c>
      <c r="R43" s="20">
        <v>2</v>
      </c>
      <c r="S43" s="20">
        <v>0.48968</v>
      </c>
      <c r="T43" s="20">
        <v>0.73711000000000004</v>
      </c>
      <c r="U43" s="20">
        <v>0.86302000000000001</v>
      </c>
      <c r="V43" s="20" t="str">
        <f>""&amp;Q43</f>
        <v>0.77</v>
      </c>
      <c r="W43" s="20">
        <f>IF(R43=1,S43,IF(R43=2,T43,IF(R43=3,U43)))</f>
        <v>0.73711000000000004</v>
      </c>
    </row>
    <row r="44" spans="2:23" x14ac:dyDescent="0.3">
      <c r="B44" s="21" t="s">
        <v>69</v>
      </c>
      <c r="C44" s="20">
        <v>1</v>
      </c>
      <c r="D44" s="20">
        <v>41.8125</v>
      </c>
      <c r="E44" s="20">
        <v>10000</v>
      </c>
      <c r="F44" s="20">
        <v>300</v>
      </c>
      <c r="G44" s="20">
        <v>40</v>
      </c>
      <c r="H44" s="20">
        <v>1.2800000000000001E-3</v>
      </c>
      <c r="I44" s="20">
        <v>0.23266999999999999</v>
      </c>
      <c r="J44" s="20">
        <v>0.38729999999999998</v>
      </c>
      <c r="K44" s="20">
        <v>0.13333</v>
      </c>
      <c r="L44" s="20">
        <v>2.3019999999999999E-2</v>
      </c>
      <c r="M44" s="20">
        <v>0.75666999999999995</v>
      </c>
      <c r="N44" s="20">
        <v>0.30595</v>
      </c>
      <c r="O44" s="20">
        <v>21.051069999999999</v>
      </c>
      <c r="P44" s="20">
        <v>21.60858</v>
      </c>
      <c r="Q44" s="20">
        <v>0.77</v>
      </c>
      <c r="R44" s="20">
        <v>3</v>
      </c>
      <c r="S44" s="20">
        <v>0.38652999999999998</v>
      </c>
      <c r="T44" s="20">
        <v>0.62378</v>
      </c>
      <c r="U44" s="20">
        <v>0.76934999999999998</v>
      </c>
      <c r="V44" s="20" t="str">
        <f>""&amp;Q44</f>
        <v>0.77</v>
      </c>
      <c r="W44" s="20">
        <f>IF(R44=1,S44,IF(R44=2,T44,IF(R44=3,U44)))</f>
        <v>0.76934999999999998</v>
      </c>
    </row>
    <row r="45" spans="2:23" x14ac:dyDescent="0.3">
      <c r="B45" s="21" t="s">
        <v>69</v>
      </c>
      <c r="C45" s="20">
        <v>1</v>
      </c>
      <c r="D45" s="20">
        <v>41.9375</v>
      </c>
      <c r="E45" s="20">
        <v>10000</v>
      </c>
      <c r="F45" s="20">
        <v>300</v>
      </c>
      <c r="G45" s="20">
        <v>40</v>
      </c>
      <c r="H45" s="20">
        <v>-4.7099999999999998E-3</v>
      </c>
      <c r="I45" s="20">
        <v>0.23860000000000001</v>
      </c>
      <c r="J45" s="20">
        <v>0.3</v>
      </c>
      <c r="K45" s="20">
        <v>0.13333</v>
      </c>
      <c r="L45" s="20">
        <v>1.5980000000000001E-2</v>
      </c>
      <c r="M45" s="20">
        <v>0.82</v>
      </c>
      <c r="N45" s="20">
        <v>0.25308999999999998</v>
      </c>
      <c r="O45" s="20">
        <v>19.609369999999998</v>
      </c>
      <c r="P45" s="20">
        <v>20.059640000000002</v>
      </c>
      <c r="Q45" s="20">
        <v>0.3</v>
      </c>
      <c r="R45" s="20">
        <v>1</v>
      </c>
      <c r="S45" s="20">
        <v>0.3</v>
      </c>
      <c r="T45" s="20">
        <v>0.52166999999999997</v>
      </c>
      <c r="U45" s="20">
        <v>0.69520999999999999</v>
      </c>
      <c r="V45" s="20" t="str">
        <f>""&amp;Q45</f>
        <v>0.3</v>
      </c>
      <c r="W45" s="20">
        <f>IF(R45=1,S45,IF(R45=2,T45,IF(R45=3,U45)))</f>
        <v>0.3</v>
      </c>
    </row>
    <row r="46" spans="2:23" x14ac:dyDescent="0.3">
      <c r="B46" s="21" t="s">
        <v>69</v>
      </c>
      <c r="C46" s="20">
        <v>1</v>
      </c>
      <c r="D46" s="20">
        <v>40.828119999999998</v>
      </c>
      <c r="E46" s="20">
        <v>10000</v>
      </c>
      <c r="F46" s="20">
        <v>300</v>
      </c>
      <c r="G46" s="20">
        <v>40</v>
      </c>
      <c r="H46" s="20">
        <v>-8.8000000000000003E-4</v>
      </c>
      <c r="I46" s="20">
        <v>0.30126999999999998</v>
      </c>
      <c r="J46" s="20">
        <v>0.16339999999999999</v>
      </c>
      <c r="K46" s="20">
        <v>0.13333</v>
      </c>
      <c r="L46" s="20">
        <v>2.7100000000000002E-3</v>
      </c>
      <c r="M46" s="20">
        <v>0.99666999999999994</v>
      </c>
      <c r="N46" s="20">
        <v>0.15357999999999999</v>
      </c>
      <c r="O46" s="20">
        <v>14.99136</v>
      </c>
      <c r="P46" s="20">
        <v>15.31025</v>
      </c>
      <c r="Q46" s="20">
        <v>0.3</v>
      </c>
      <c r="R46" s="20">
        <v>2</v>
      </c>
      <c r="S46" s="20">
        <v>0.16333</v>
      </c>
      <c r="T46" s="20">
        <v>0.3</v>
      </c>
      <c r="U46" s="20">
        <v>0.42857000000000001</v>
      </c>
      <c r="V46" s="20" t="str">
        <f>""&amp;Q46</f>
        <v>0.3</v>
      </c>
      <c r="W46" s="20">
        <f>IF(R46=1,S46,IF(R46=2,T46,IF(R46=3,U46)))</f>
        <v>0.3</v>
      </c>
    </row>
    <row r="47" spans="2:23" x14ac:dyDescent="0.3">
      <c r="B47" s="21" t="s">
        <v>69</v>
      </c>
      <c r="C47" s="20">
        <v>1</v>
      </c>
      <c r="F47" s="20">
        <v>300</v>
      </c>
      <c r="G47" s="20">
        <v>40</v>
      </c>
      <c r="Q47" s="20">
        <v>0.3</v>
      </c>
      <c r="R47" s="20">
        <v>3</v>
      </c>
      <c r="V47" s="20" t="str">
        <f>""&amp;Q47</f>
        <v>0.3</v>
      </c>
      <c r="W47" s="20">
        <f>IF(R47=1,S47,IF(R47=2,T47,IF(R47=3,U47)))</f>
        <v>0</v>
      </c>
    </row>
    <row r="48" spans="2:23" x14ac:dyDescent="0.3">
      <c r="B48" s="21" t="s">
        <v>69</v>
      </c>
      <c r="C48" s="20">
        <v>1</v>
      </c>
      <c r="D48" s="20">
        <v>43.09375</v>
      </c>
      <c r="E48" s="20">
        <v>10000</v>
      </c>
      <c r="F48" s="20">
        <v>300</v>
      </c>
      <c r="G48" s="20">
        <v>40</v>
      </c>
      <c r="H48" s="20">
        <v>-4.5500000000000002E-3</v>
      </c>
      <c r="I48" s="20">
        <v>0.27244000000000002</v>
      </c>
      <c r="J48" s="20">
        <v>0.2</v>
      </c>
      <c r="K48" s="20">
        <v>0.13333</v>
      </c>
      <c r="L48" s="20">
        <v>6.5399999999999998E-3</v>
      </c>
      <c r="M48" s="20">
        <v>0.94333</v>
      </c>
      <c r="N48" s="20">
        <v>0.18232000000000001</v>
      </c>
      <c r="O48" s="20">
        <v>16.7286</v>
      </c>
      <c r="P48" s="20">
        <v>17.124359999999999</v>
      </c>
      <c r="Q48" s="20">
        <v>0.2</v>
      </c>
      <c r="R48" s="20">
        <v>1</v>
      </c>
      <c r="S48" s="20">
        <v>0.2</v>
      </c>
      <c r="T48" s="20">
        <v>0.37778</v>
      </c>
      <c r="U48" s="20">
        <v>0.53332999999999997</v>
      </c>
      <c r="V48" s="20" t="str">
        <f>""&amp;Q48</f>
        <v>0.2</v>
      </c>
      <c r="W48" s="20">
        <f>IF(R48=1,S48,IF(R48=2,T48,IF(R48=3,U48)))</f>
        <v>0.2</v>
      </c>
    </row>
    <row r="49" spans="2:23" x14ac:dyDescent="0.3">
      <c r="B49" s="21" t="s">
        <v>69</v>
      </c>
      <c r="C49" s="20">
        <v>1</v>
      </c>
      <c r="F49" s="20">
        <v>300</v>
      </c>
      <c r="G49" s="20">
        <v>40</v>
      </c>
      <c r="Q49" s="20">
        <v>0.2</v>
      </c>
      <c r="R49" s="20">
        <v>2</v>
      </c>
      <c r="V49" s="20" t="str">
        <f>""&amp;Q49</f>
        <v>0.2</v>
      </c>
      <c r="W49" s="20">
        <f>IF(R49=1,S49,IF(R49=2,T49,IF(R49=3,U49)))</f>
        <v>0</v>
      </c>
    </row>
    <row r="50" spans="2:23" x14ac:dyDescent="0.3">
      <c r="B50" s="21" t="s">
        <v>69</v>
      </c>
      <c r="C50" s="20">
        <v>1</v>
      </c>
      <c r="F50" s="20">
        <v>300</v>
      </c>
      <c r="G50" s="20">
        <v>40</v>
      </c>
      <c r="Q50" s="20">
        <v>0.2</v>
      </c>
      <c r="R50" s="20">
        <v>3</v>
      </c>
      <c r="V50" s="20" t="str">
        <f>""&amp;Q50</f>
        <v>0.2</v>
      </c>
      <c r="W50" s="20">
        <f>IF(R50=1,S50,IF(R50=2,T50,IF(R50=3,U50)))</f>
        <v>0</v>
      </c>
    </row>
    <row r="51" spans="2:23" x14ac:dyDescent="0.3">
      <c r="B51" s="21" t="s">
        <v>69</v>
      </c>
      <c r="C51" s="20">
        <v>1</v>
      </c>
      <c r="F51" s="20">
        <v>300</v>
      </c>
      <c r="G51" s="20">
        <v>40</v>
      </c>
      <c r="Q51" s="20">
        <v>0.1</v>
      </c>
      <c r="R51" s="20">
        <v>1</v>
      </c>
      <c r="V51" s="20" t="str">
        <f>""&amp;Q51</f>
        <v>0.1</v>
      </c>
      <c r="W51" s="20">
        <f>IF(R51=1,S51,IF(R51=2,T51,IF(R51=3,U51)))</f>
        <v>0</v>
      </c>
    </row>
    <row r="52" spans="2:23" x14ac:dyDescent="0.3">
      <c r="B52" s="21" t="s">
        <v>69</v>
      </c>
      <c r="C52" s="20">
        <v>1</v>
      </c>
      <c r="F52" s="20">
        <v>300</v>
      </c>
      <c r="G52" s="20">
        <v>40</v>
      </c>
      <c r="Q52" s="20">
        <v>0.1</v>
      </c>
      <c r="R52" s="20">
        <v>2</v>
      </c>
      <c r="V52" s="20" t="str">
        <f>""&amp;Q52</f>
        <v>0.1</v>
      </c>
      <c r="W52" s="20">
        <f>IF(R52=1,S52,IF(R52=2,T52,IF(R52=3,U52)))</f>
        <v>0</v>
      </c>
    </row>
    <row r="53" spans="2:23" x14ac:dyDescent="0.3">
      <c r="B53" s="21" t="s">
        <v>69</v>
      </c>
      <c r="C53" s="20">
        <v>1</v>
      </c>
      <c r="F53" s="20">
        <v>300</v>
      </c>
      <c r="G53" s="20">
        <v>40</v>
      </c>
      <c r="Q53" s="20">
        <v>0.1</v>
      </c>
      <c r="R53" s="20">
        <v>3</v>
      </c>
      <c r="V53" s="20" t="str">
        <f>""&amp;Q53</f>
        <v>0.1</v>
      </c>
      <c r="W53" s="20">
        <f>IF(R53=1,S53,IF(R53=2,T53,IF(R53=3,U53)))</f>
        <v>0</v>
      </c>
    </row>
    <row r="54" spans="2:23" x14ac:dyDescent="0.3">
      <c r="B54" s="21" t="s">
        <v>70</v>
      </c>
      <c r="C54" s="20">
        <v>2</v>
      </c>
      <c r="D54" s="20">
        <v>1.96875</v>
      </c>
      <c r="E54" s="20">
        <v>10000</v>
      </c>
      <c r="F54" s="20">
        <v>300</v>
      </c>
      <c r="G54" s="20">
        <v>20</v>
      </c>
      <c r="H54" s="20">
        <v>-9.0000000000000006E-5</v>
      </c>
      <c r="I54" s="20">
        <v>0.37303999999999998</v>
      </c>
      <c r="J54" s="20">
        <v>0.77</v>
      </c>
      <c r="K54" s="20">
        <v>6.6669999999999993E-2</v>
      </c>
      <c r="L54" s="20">
        <v>2.6239999999999999E-2</v>
      </c>
      <c r="M54" s="20">
        <v>0.33333000000000002</v>
      </c>
      <c r="N54" s="20">
        <v>0.46023999999999998</v>
      </c>
      <c r="O54" s="20">
        <v>7.7552099999999999</v>
      </c>
      <c r="P54" s="20">
        <v>8.0237099999999995</v>
      </c>
      <c r="Q54" s="20">
        <v>0.77</v>
      </c>
      <c r="R54" s="20">
        <v>1</v>
      </c>
      <c r="S54" s="20">
        <v>0.63077000000000005</v>
      </c>
      <c r="T54" s="20">
        <v>0.84613000000000005</v>
      </c>
      <c r="U54" s="20">
        <v>0.93042999999999998</v>
      </c>
      <c r="V54" s="20" t="str">
        <f>""&amp;Q54</f>
        <v>0.77</v>
      </c>
      <c r="W54" s="20">
        <f>IF(R54=1,S54,IF(R54=2,T54,IF(R54=3,U54)))</f>
        <v>0.63077000000000005</v>
      </c>
    </row>
    <row r="55" spans="2:23" x14ac:dyDescent="0.3">
      <c r="B55" s="21" t="s">
        <v>70</v>
      </c>
      <c r="C55" s="20">
        <v>2</v>
      </c>
      <c r="D55" s="20">
        <v>1.98438</v>
      </c>
      <c r="E55" s="20">
        <v>10000</v>
      </c>
      <c r="F55" s="20">
        <v>300</v>
      </c>
      <c r="G55" s="20">
        <v>20</v>
      </c>
      <c r="H55" s="20">
        <v>3.0999999999999999E-3</v>
      </c>
      <c r="I55" s="20">
        <v>0.37502000000000002</v>
      </c>
      <c r="J55" s="20">
        <v>0.52039999999999997</v>
      </c>
      <c r="K55" s="20">
        <v>6.6669999999999993E-2</v>
      </c>
      <c r="L55" s="20">
        <v>1.8540000000000001E-2</v>
      </c>
      <c r="M55" s="20">
        <v>0.33333000000000002</v>
      </c>
      <c r="N55" s="20">
        <v>0.34472999999999998</v>
      </c>
      <c r="O55" s="20">
        <v>7.5838400000000004</v>
      </c>
      <c r="P55" s="20">
        <v>7.8811999999999998</v>
      </c>
      <c r="Q55" s="20">
        <v>0.77</v>
      </c>
      <c r="R55" s="20">
        <v>2</v>
      </c>
      <c r="S55" s="20">
        <v>0.52039000000000002</v>
      </c>
      <c r="T55" s="20">
        <v>0.77</v>
      </c>
      <c r="U55" s="20">
        <v>1</v>
      </c>
      <c r="V55" s="20" t="str">
        <f>""&amp;Q55</f>
        <v>0.77</v>
      </c>
      <c r="W55" s="20">
        <f>IF(R55=1,S55,IF(R55=2,T55,IF(R55=3,U55)))</f>
        <v>0.77</v>
      </c>
    </row>
    <row r="56" spans="2:23" x14ac:dyDescent="0.3">
      <c r="B56" s="21" t="s">
        <v>70</v>
      </c>
      <c r="C56" s="20">
        <v>2</v>
      </c>
      <c r="D56" s="20">
        <v>1.9375</v>
      </c>
      <c r="E56" s="20">
        <v>10000</v>
      </c>
      <c r="F56" s="20">
        <v>300</v>
      </c>
      <c r="G56" s="20">
        <v>20</v>
      </c>
      <c r="H56" s="20">
        <v>-2.8500000000000001E-3</v>
      </c>
      <c r="I56" s="20">
        <v>0.37226999999999999</v>
      </c>
      <c r="J56" s="20">
        <v>0.38729999999999998</v>
      </c>
      <c r="K56" s="20">
        <v>6.6669999999999993E-2</v>
      </c>
      <c r="L56" s="20">
        <v>1.444E-2</v>
      </c>
      <c r="M56" s="20">
        <v>0.36667</v>
      </c>
      <c r="N56" s="20">
        <v>0.28325</v>
      </c>
      <c r="O56" s="20">
        <v>7.3749399999999996</v>
      </c>
      <c r="P56" s="20">
        <v>7.65564</v>
      </c>
      <c r="Q56" s="20">
        <v>0.77</v>
      </c>
      <c r="R56" s="20">
        <v>3</v>
      </c>
      <c r="S56" s="20">
        <v>0.38727</v>
      </c>
      <c r="T56" s="20">
        <v>0.62458000000000002</v>
      </c>
      <c r="U56" s="20">
        <v>0.77</v>
      </c>
      <c r="V56" s="20" t="str">
        <f>""&amp;Q56</f>
        <v>0.77</v>
      </c>
      <c r="W56" s="20">
        <f>IF(R56=1,S56,IF(R56=2,T56,IF(R56=3,U56)))</f>
        <v>0.77</v>
      </c>
    </row>
    <row r="57" spans="2:23" x14ac:dyDescent="0.3">
      <c r="B57" s="21" t="s">
        <v>70</v>
      </c>
      <c r="C57" s="20">
        <v>2</v>
      </c>
      <c r="D57" s="20">
        <v>1.92188</v>
      </c>
      <c r="E57" s="20">
        <v>10000</v>
      </c>
      <c r="F57" s="20">
        <v>300</v>
      </c>
      <c r="G57" s="20">
        <v>20</v>
      </c>
      <c r="H57" s="20">
        <v>7.3999999999999999E-4</v>
      </c>
      <c r="I57" s="20">
        <v>0.37330999999999998</v>
      </c>
      <c r="J57" s="20">
        <v>0.3</v>
      </c>
      <c r="K57" s="20">
        <v>6.6669999999999993E-2</v>
      </c>
      <c r="L57" s="20">
        <v>1.166E-2</v>
      </c>
      <c r="M57" s="20">
        <v>0.46666999999999997</v>
      </c>
      <c r="N57" s="20">
        <v>0.24143999999999999</v>
      </c>
      <c r="O57" s="20">
        <v>7.2119299999999997</v>
      </c>
      <c r="P57" s="20">
        <v>7.5145799999999996</v>
      </c>
      <c r="Q57" s="20">
        <v>0.3</v>
      </c>
      <c r="R57" s="20">
        <v>1</v>
      </c>
      <c r="S57" s="20">
        <v>0.3</v>
      </c>
      <c r="T57" s="20">
        <v>0.51537999999999995</v>
      </c>
      <c r="U57" s="20">
        <v>0.67647000000000002</v>
      </c>
      <c r="V57" s="20" t="str">
        <f>""&amp;Q57</f>
        <v>0.3</v>
      </c>
      <c r="W57" s="20">
        <f>IF(R57=1,S57,IF(R57=2,T57,IF(R57=3,U57)))</f>
        <v>0.3</v>
      </c>
    </row>
    <row r="58" spans="2:23" x14ac:dyDescent="0.3">
      <c r="B58" s="21" t="s">
        <v>70</v>
      </c>
      <c r="C58" s="20">
        <v>2</v>
      </c>
      <c r="D58" s="20">
        <v>1.92188</v>
      </c>
      <c r="E58" s="20">
        <v>10000</v>
      </c>
      <c r="F58" s="20">
        <v>300</v>
      </c>
      <c r="G58" s="20">
        <v>20</v>
      </c>
      <c r="H58" s="20">
        <v>8.5999999999999998E-4</v>
      </c>
      <c r="I58" s="20">
        <v>0.38205</v>
      </c>
      <c r="J58" s="20">
        <v>0.16339999999999999</v>
      </c>
      <c r="K58" s="20">
        <v>6.6669999999999993E-2</v>
      </c>
      <c r="L58" s="20">
        <v>5.4099999999999999E-3</v>
      </c>
      <c r="M58" s="20">
        <v>0.63332999999999995</v>
      </c>
      <c r="N58" s="20">
        <v>0.14771999999999999</v>
      </c>
      <c r="O58" s="20">
        <v>6.7936800000000002</v>
      </c>
      <c r="P58" s="20">
        <v>7.1008599999999999</v>
      </c>
      <c r="Q58" s="20">
        <v>0.3</v>
      </c>
      <c r="R58" s="20">
        <v>2</v>
      </c>
      <c r="S58" s="20">
        <v>0.16333</v>
      </c>
      <c r="T58" s="20">
        <v>0.3</v>
      </c>
      <c r="U58" s="20">
        <v>0.42857000000000001</v>
      </c>
      <c r="V58" s="20" t="str">
        <f>""&amp;Q58</f>
        <v>0.3</v>
      </c>
      <c r="W58" s="20">
        <f>IF(R58=1,S58,IF(R58=2,T58,IF(R58=3,U58)))</f>
        <v>0.3</v>
      </c>
    </row>
    <row r="59" spans="2:23" x14ac:dyDescent="0.3">
      <c r="B59" s="21" t="s">
        <v>70</v>
      </c>
      <c r="C59" s="20">
        <v>2</v>
      </c>
      <c r="D59" s="20">
        <v>1.95312</v>
      </c>
      <c r="E59" s="20">
        <v>10000</v>
      </c>
      <c r="F59" s="20">
        <v>300</v>
      </c>
      <c r="G59" s="20">
        <v>20</v>
      </c>
      <c r="H59" s="20">
        <v>-7.3000000000000001E-3</v>
      </c>
      <c r="I59" s="20">
        <v>0.39077000000000001</v>
      </c>
      <c r="J59" s="20">
        <v>0.11210000000000001</v>
      </c>
      <c r="K59" s="20">
        <v>6.6669999999999993E-2</v>
      </c>
      <c r="L59" s="20">
        <v>2.6199999999999999E-3</v>
      </c>
      <c r="M59" s="20">
        <v>0.76666999999999996</v>
      </c>
      <c r="N59" s="20">
        <v>0.10592</v>
      </c>
      <c r="O59" s="20">
        <v>6.3780799999999997</v>
      </c>
      <c r="P59" s="20">
        <v>6.6669600000000004</v>
      </c>
      <c r="Q59" s="20">
        <v>0.3</v>
      </c>
      <c r="R59" s="20">
        <v>3</v>
      </c>
      <c r="S59" s="20">
        <v>0.11208</v>
      </c>
      <c r="T59" s="20">
        <v>0.21162</v>
      </c>
      <c r="U59" s="20">
        <v>0.3</v>
      </c>
      <c r="V59" s="20" t="str">
        <f>""&amp;Q59</f>
        <v>0.3</v>
      </c>
      <c r="W59" s="20">
        <f>IF(R59=1,S59,IF(R59=2,T59,IF(R59=3,U59)))</f>
        <v>0.3</v>
      </c>
    </row>
    <row r="60" spans="2:23" x14ac:dyDescent="0.3">
      <c r="B60" s="21" t="s">
        <v>70</v>
      </c>
      <c r="C60" s="20">
        <v>2</v>
      </c>
      <c r="D60" s="20">
        <v>1.95312</v>
      </c>
      <c r="E60" s="20">
        <v>10000</v>
      </c>
      <c r="F60" s="20">
        <v>300</v>
      </c>
      <c r="G60" s="20">
        <v>20</v>
      </c>
      <c r="H60" s="20">
        <v>7.6999999999999996E-4</v>
      </c>
      <c r="I60" s="20">
        <v>0.37670999999999999</v>
      </c>
      <c r="J60" s="20">
        <v>0.2</v>
      </c>
      <c r="K60" s="20">
        <v>6.6669999999999993E-2</v>
      </c>
      <c r="L60" s="20">
        <v>7.3099999999999997E-3</v>
      </c>
      <c r="M60" s="20">
        <v>0.53332999999999997</v>
      </c>
      <c r="N60" s="20">
        <v>0.17627000000000001</v>
      </c>
      <c r="O60" s="20">
        <v>6.9482100000000004</v>
      </c>
      <c r="P60" s="20">
        <v>7.2317499999999999</v>
      </c>
      <c r="Q60" s="20">
        <v>0.2</v>
      </c>
      <c r="R60" s="20">
        <v>1</v>
      </c>
      <c r="S60" s="20">
        <v>0.2</v>
      </c>
      <c r="T60" s="20">
        <v>0.4</v>
      </c>
      <c r="U60" s="20">
        <v>0.6</v>
      </c>
      <c r="V60" s="20" t="str">
        <f>""&amp;Q60</f>
        <v>0.2</v>
      </c>
      <c r="W60" s="20">
        <f>IF(R60=1,S60,IF(R60=2,T60,IF(R60=3,U60)))</f>
        <v>0.2</v>
      </c>
    </row>
    <row r="61" spans="2:23" x14ac:dyDescent="0.3">
      <c r="B61" s="21" t="s">
        <v>70</v>
      </c>
      <c r="C61" s="20">
        <v>2</v>
      </c>
      <c r="D61" s="20">
        <v>1.75</v>
      </c>
      <c r="E61" s="20">
        <v>10000</v>
      </c>
      <c r="F61" s="20">
        <v>300</v>
      </c>
      <c r="G61" s="20">
        <v>20</v>
      </c>
      <c r="H61" s="20">
        <v>-1.6299999999999999E-3</v>
      </c>
      <c r="I61" s="20">
        <v>0.39749000000000001</v>
      </c>
      <c r="J61" s="20">
        <v>0.1056</v>
      </c>
      <c r="K61" s="20">
        <v>6.6669999999999993E-2</v>
      </c>
      <c r="L61" s="20">
        <v>2.2399999999999998E-3</v>
      </c>
      <c r="M61" s="20">
        <v>0.8</v>
      </c>
      <c r="N61" s="20">
        <v>0.10011</v>
      </c>
      <c r="O61" s="20">
        <v>6.2884599999999997</v>
      </c>
      <c r="P61" s="20">
        <v>6.5433700000000004</v>
      </c>
      <c r="Q61" s="20">
        <v>0.2</v>
      </c>
      <c r="R61" s="20">
        <v>2</v>
      </c>
      <c r="S61" s="20">
        <v>0.10557</v>
      </c>
      <c r="T61" s="20">
        <v>0.2</v>
      </c>
      <c r="U61" s="20">
        <v>0.3</v>
      </c>
      <c r="V61" s="20" t="str">
        <f>""&amp;Q61</f>
        <v>0.2</v>
      </c>
      <c r="W61" s="20">
        <f>IF(R61=1,S61,IF(R61=2,T61,IF(R61=3,U61)))</f>
        <v>0.2</v>
      </c>
    </row>
    <row r="62" spans="2:23" x14ac:dyDescent="0.3">
      <c r="B62" s="21" t="s">
        <v>70</v>
      </c>
      <c r="C62" s="20">
        <v>2</v>
      </c>
      <c r="D62" s="20">
        <v>1.82812</v>
      </c>
      <c r="E62" s="20">
        <v>10000</v>
      </c>
      <c r="F62" s="20">
        <v>300</v>
      </c>
      <c r="G62" s="20">
        <v>20</v>
      </c>
      <c r="H62" s="20">
        <v>-4.5399999999999998E-3</v>
      </c>
      <c r="I62" s="20">
        <v>0.46340999999999999</v>
      </c>
      <c r="J62" s="20">
        <v>7.17E-2</v>
      </c>
      <c r="K62" s="20">
        <v>6.6669999999999993E-2</v>
      </c>
      <c r="L62" s="20">
        <v>3.1E-4</v>
      </c>
      <c r="M62" s="20">
        <v>1</v>
      </c>
      <c r="N62" s="20">
        <v>7.1169999999999997E-2</v>
      </c>
      <c r="O62" s="20">
        <v>5.4030800000000001</v>
      </c>
      <c r="P62" s="20">
        <v>5.4681800000000003</v>
      </c>
      <c r="Q62" s="20">
        <v>0.2</v>
      </c>
      <c r="R62" s="20">
        <v>3</v>
      </c>
      <c r="S62" s="20">
        <v>7.1669999999999998E-2</v>
      </c>
      <c r="T62" s="20">
        <v>0.13822000000000001</v>
      </c>
      <c r="U62" s="20">
        <v>0.2</v>
      </c>
      <c r="V62" s="20" t="str">
        <f>""&amp;Q62</f>
        <v>0.2</v>
      </c>
      <c r="W62" s="20">
        <f>IF(R62=1,S62,IF(R62=2,T62,IF(R62=3,U62)))</f>
        <v>0.2</v>
      </c>
    </row>
    <row r="63" spans="2:23" x14ac:dyDescent="0.3">
      <c r="B63" s="21" t="s">
        <v>70</v>
      </c>
      <c r="C63" s="20">
        <v>2</v>
      </c>
      <c r="D63" s="20">
        <v>1.85938</v>
      </c>
      <c r="E63" s="20">
        <v>10000</v>
      </c>
      <c r="F63" s="20">
        <v>300</v>
      </c>
      <c r="G63" s="20">
        <v>20</v>
      </c>
      <c r="H63" s="20">
        <v>1.9499999999999999E-3</v>
      </c>
      <c r="I63" s="20">
        <v>0.40350999999999998</v>
      </c>
      <c r="J63" s="20">
        <v>0.1</v>
      </c>
      <c r="K63" s="20">
        <v>6.6669999999999993E-2</v>
      </c>
      <c r="L63" s="20">
        <v>1.97E-3</v>
      </c>
      <c r="M63" s="20">
        <v>0.83333000000000002</v>
      </c>
      <c r="N63" s="20">
        <v>9.6079999999999999E-2</v>
      </c>
      <c r="O63" s="20">
        <v>6.1935099999999998</v>
      </c>
      <c r="P63" s="20">
        <v>6.4949700000000004</v>
      </c>
      <c r="Q63" s="20">
        <v>0.1</v>
      </c>
      <c r="R63" s="20">
        <v>1</v>
      </c>
      <c r="S63" s="20">
        <v>0.1</v>
      </c>
      <c r="T63" s="20">
        <v>0.2</v>
      </c>
      <c r="U63" s="20">
        <v>0.3</v>
      </c>
      <c r="V63" s="20" t="str">
        <f>""&amp;Q63</f>
        <v>0.1</v>
      </c>
      <c r="W63" s="20">
        <f>IF(R63=1,S63,IF(R63=2,T63,IF(R63=3,U63)))</f>
        <v>0.1</v>
      </c>
    </row>
    <row r="64" spans="2:23" x14ac:dyDescent="0.3">
      <c r="B64" s="21" t="s">
        <v>70</v>
      </c>
      <c r="C64" s="20">
        <v>2</v>
      </c>
      <c r="F64" s="20">
        <v>300</v>
      </c>
      <c r="G64" s="20">
        <v>20</v>
      </c>
      <c r="Q64" s="20">
        <v>0.1</v>
      </c>
      <c r="R64" s="20">
        <v>2</v>
      </c>
      <c r="V64" s="20" t="str">
        <f>""&amp;Q64</f>
        <v>0.1</v>
      </c>
      <c r="W64" s="20">
        <f>IF(R64=1,S64,IF(R64=2,T64,IF(R64=3,U64)))</f>
        <v>0</v>
      </c>
    </row>
    <row r="65" spans="2:23" x14ac:dyDescent="0.3">
      <c r="B65" s="21" t="s">
        <v>70</v>
      </c>
      <c r="C65" s="20">
        <v>2</v>
      </c>
      <c r="F65" s="20">
        <v>300</v>
      </c>
      <c r="G65" s="20">
        <v>20</v>
      </c>
      <c r="Q65" s="20">
        <v>0.1</v>
      </c>
      <c r="R65" s="20">
        <v>3</v>
      </c>
      <c r="V65" s="20" t="str">
        <f>""&amp;Q65</f>
        <v>0.1</v>
      </c>
      <c r="W65" s="20">
        <f>IF(R65=1,S65,IF(R65=2,T65,IF(R65=3,U65)))</f>
        <v>0</v>
      </c>
    </row>
    <row r="66" spans="2:23" x14ac:dyDescent="0.3">
      <c r="B66" s="21" t="s">
        <v>70</v>
      </c>
      <c r="C66" s="20">
        <v>4</v>
      </c>
      <c r="D66" s="20">
        <v>3.1875</v>
      </c>
      <c r="E66" s="20">
        <v>10000</v>
      </c>
      <c r="F66" s="20">
        <v>300</v>
      </c>
      <c r="G66" s="20">
        <v>20</v>
      </c>
      <c r="H66" s="20">
        <v>-1.83E-3</v>
      </c>
      <c r="I66" s="20">
        <v>0.34791</v>
      </c>
      <c r="J66" s="20">
        <v>0.77</v>
      </c>
      <c r="K66" s="20">
        <v>6.6669999999999993E-2</v>
      </c>
      <c r="L66" s="20">
        <v>2.3970000000000002E-2</v>
      </c>
      <c r="M66" s="20">
        <v>0.4</v>
      </c>
      <c r="N66" s="20">
        <v>0.42621999999999999</v>
      </c>
      <c r="O66" s="20">
        <v>8.6883999999999997</v>
      </c>
      <c r="P66" s="20">
        <v>9.1043900000000004</v>
      </c>
      <c r="Q66" s="20">
        <v>0.77</v>
      </c>
      <c r="R66" s="20">
        <v>1</v>
      </c>
      <c r="S66" s="20">
        <v>0.61363999999999996</v>
      </c>
      <c r="T66" s="20">
        <v>0.85909000000000002</v>
      </c>
      <c r="U66" s="20">
        <v>0.95152000000000003</v>
      </c>
      <c r="V66" s="20" t="str">
        <f>""&amp;Q66</f>
        <v>0.77</v>
      </c>
      <c r="W66" s="20">
        <f>IF(R66=1,S66,IF(R66=2,T66,IF(R66=3,U66)))</f>
        <v>0.61363999999999996</v>
      </c>
    </row>
    <row r="67" spans="2:23" x14ac:dyDescent="0.3">
      <c r="B67" s="21" t="s">
        <v>70</v>
      </c>
      <c r="C67" s="20">
        <v>4</v>
      </c>
      <c r="D67" s="20">
        <v>3.25</v>
      </c>
      <c r="E67" s="20">
        <v>10000</v>
      </c>
      <c r="F67" s="20">
        <v>300</v>
      </c>
      <c r="G67" s="20">
        <v>20</v>
      </c>
      <c r="H67" s="20">
        <v>6.8000000000000005E-4</v>
      </c>
      <c r="I67" s="20">
        <v>0.34832000000000002</v>
      </c>
      <c r="J67" s="20">
        <v>0.52039999999999997</v>
      </c>
      <c r="K67" s="20">
        <v>6.6669999999999993E-2</v>
      </c>
      <c r="L67" s="20">
        <v>1.975E-2</v>
      </c>
      <c r="M67" s="20">
        <v>0.43332999999999999</v>
      </c>
      <c r="N67" s="20">
        <v>0.36285000000000001</v>
      </c>
      <c r="O67" s="20">
        <v>8.4899900000000006</v>
      </c>
      <c r="P67" s="20">
        <v>8.9331099999999992</v>
      </c>
      <c r="Q67" s="20">
        <v>0.77</v>
      </c>
      <c r="R67" s="20">
        <v>2</v>
      </c>
      <c r="S67" s="20">
        <v>0.50043000000000004</v>
      </c>
      <c r="T67" s="20">
        <v>0.74929999999999997</v>
      </c>
      <c r="U67" s="20">
        <v>0.87358000000000002</v>
      </c>
      <c r="V67" s="20" t="str">
        <f>""&amp;Q67</f>
        <v>0.77</v>
      </c>
      <c r="W67" s="20">
        <f>IF(R67=1,S67,IF(R67=2,T67,IF(R67=3,U67)))</f>
        <v>0.74929999999999997</v>
      </c>
    </row>
    <row r="68" spans="2:23" x14ac:dyDescent="0.3">
      <c r="B68" s="21" t="s">
        <v>70</v>
      </c>
      <c r="C68" s="20">
        <v>4</v>
      </c>
      <c r="D68" s="20">
        <v>3.1718799999999998</v>
      </c>
      <c r="E68" s="20">
        <v>10000</v>
      </c>
      <c r="F68" s="20">
        <v>300</v>
      </c>
      <c r="G68" s="20">
        <v>20</v>
      </c>
      <c r="H68" s="20">
        <v>3.9699999999999996E-3</v>
      </c>
      <c r="I68" s="20">
        <v>0.34710999999999997</v>
      </c>
      <c r="J68" s="20">
        <v>0.38729999999999998</v>
      </c>
      <c r="K68" s="20">
        <v>6.6669999999999993E-2</v>
      </c>
      <c r="L68" s="20">
        <v>1.5049999999999999E-2</v>
      </c>
      <c r="M68" s="20">
        <v>0.51666999999999996</v>
      </c>
      <c r="N68" s="20">
        <v>0.29242000000000001</v>
      </c>
      <c r="O68" s="20">
        <v>8.2978100000000001</v>
      </c>
      <c r="P68" s="20">
        <v>8.71814</v>
      </c>
      <c r="Q68" s="20">
        <v>0.77</v>
      </c>
      <c r="R68" s="20">
        <v>3</v>
      </c>
      <c r="S68" s="20">
        <v>0.38727</v>
      </c>
      <c r="T68" s="20">
        <v>0.62458000000000002</v>
      </c>
      <c r="U68" s="20">
        <v>0.77</v>
      </c>
      <c r="V68" s="20" t="str">
        <f>""&amp;Q68</f>
        <v>0.77</v>
      </c>
      <c r="W68" s="20">
        <f>IF(R68=1,S68,IF(R68=2,T68,IF(R68=3,U68)))</f>
        <v>0.77</v>
      </c>
    </row>
    <row r="69" spans="2:23" x14ac:dyDescent="0.3">
      <c r="B69" s="21" t="s">
        <v>70</v>
      </c>
      <c r="C69" s="20">
        <v>4</v>
      </c>
      <c r="D69" s="20">
        <v>3.2031200000000002</v>
      </c>
      <c r="E69" s="20">
        <v>10000</v>
      </c>
      <c r="F69" s="20">
        <v>300</v>
      </c>
      <c r="G69" s="20">
        <v>20</v>
      </c>
      <c r="H69" s="20">
        <v>1.42E-3</v>
      </c>
      <c r="I69" s="20">
        <v>0.35464000000000001</v>
      </c>
      <c r="J69" s="20">
        <v>0.3</v>
      </c>
      <c r="K69" s="20">
        <v>6.6669999999999993E-2</v>
      </c>
      <c r="L69" s="20">
        <v>1.149E-2</v>
      </c>
      <c r="M69" s="20">
        <v>0.56667000000000001</v>
      </c>
      <c r="N69" s="20">
        <v>0.23896000000000001</v>
      </c>
      <c r="O69" s="20">
        <v>8.0714799999999993</v>
      </c>
      <c r="P69" s="20">
        <v>8.4998100000000001</v>
      </c>
      <c r="Q69" s="20">
        <v>0.3</v>
      </c>
      <c r="R69" s="20">
        <v>1</v>
      </c>
      <c r="S69" s="20">
        <v>0.3</v>
      </c>
      <c r="T69" s="20">
        <v>0.51724000000000003</v>
      </c>
      <c r="U69" s="20">
        <v>0.75</v>
      </c>
      <c r="V69" s="20" t="str">
        <f>""&amp;Q69</f>
        <v>0.3</v>
      </c>
      <c r="W69" s="20">
        <f>IF(R69=1,S69,IF(R69=2,T69,IF(R69=3,U69)))</f>
        <v>0.3</v>
      </c>
    </row>
    <row r="70" spans="2:23" x14ac:dyDescent="0.3">
      <c r="B70" s="21" t="s">
        <v>70</v>
      </c>
      <c r="C70" s="20">
        <v>4</v>
      </c>
      <c r="D70" s="20">
        <v>3.1406200000000002</v>
      </c>
      <c r="E70" s="20">
        <v>10000</v>
      </c>
      <c r="F70" s="20">
        <v>300</v>
      </c>
      <c r="G70" s="20">
        <v>20</v>
      </c>
      <c r="H70" s="20">
        <v>-7.3999999999999999E-4</v>
      </c>
      <c r="I70" s="20">
        <v>0.36059000000000002</v>
      </c>
      <c r="J70" s="20">
        <v>0.16339999999999999</v>
      </c>
      <c r="K70" s="20">
        <v>6.6669999999999993E-2</v>
      </c>
      <c r="L70" s="20">
        <v>5.1599999999999997E-3</v>
      </c>
      <c r="M70" s="20">
        <v>0.66666999999999998</v>
      </c>
      <c r="N70" s="20">
        <v>0.14398</v>
      </c>
      <c r="O70" s="20">
        <v>7.5857099999999997</v>
      </c>
      <c r="P70" s="20">
        <v>8.0166900000000005</v>
      </c>
      <c r="Q70" s="20">
        <v>0.3</v>
      </c>
      <c r="R70" s="20">
        <v>2</v>
      </c>
      <c r="S70" s="20">
        <v>0.16333</v>
      </c>
      <c r="T70" s="20">
        <v>0.3</v>
      </c>
      <c r="U70" s="20">
        <v>0.42857000000000001</v>
      </c>
      <c r="V70" s="20" t="str">
        <f>""&amp;Q70</f>
        <v>0.3</v>
      </c>
      <c r="W70" s="20">
        <f>IF(R70=1,S70,IF(R70=2,T70,IF(R70=3,U70)))</f>
        <v>0.3</v>
      </c>
    </row>
    <row r="71" spans="2:23" x14ac:dyDescent="0.3">
      <c r="B71" s="21" t="s">
        <v>70</v>
      </c>
      <c r="C71" s="20">
        <v>4</v>
      </c>
      <c r="D71" s="20">
        <v>3.1093799999999998</v>
      </c>
      <c r="E71" s="20">
        <v>10000</v>
      </c>
      <c r="F71" s="20">
        <v>300</v>
      </c>
      <c r="G71" s="20">
        <v>20</v>
      </c>
      <c r="H71" s="20">
        <v>8.8000000000000003E-4</v>
      </c>
      <c r="I71" s="20">
        <v>0.37012</v>
      </c>
      <c r="J71" s="20">
        <v>0.11210000000000001</v>
      </c>
      <c r="K71" s="20">
        <v>6.6669999999999993E-2</v>
      </c>
      <c r="L71" s="20">
        <v>2.5300000000000001E-3</v>
      </c>
      <c r="M71" s="20">
        <v>0.8</v>
      </c>
      <c r="N71" s="20">
        <v>0.10453999999999999</v>
      </c>
      <c r="O71" s="20">
        <v>7.2175099999999999</v>
      </c>
      <c r="P71" s="20">
        <v>7.5983299999999998</v>
      </c>
      <c r="Q71" s="20">
        <v>0.3</v>
      </c>
      <c r="R71" s="20">
        <v>3</v>
      </c>
      <c r="S71" s="20">
        <v>0.11208</v>
      </c>
      <c r="T71" s="20">
        <v>0.21162</v>
      </c>
      <c r="U71" s="20">
        <v>0.3</v>
      </c>
      <c r="V71" s="20" t="str">
        <f>""&amp;Q71</f>
        <v>0.3</v>
      </c>
      <c r="W71" s="20">
        <f>IF(R71=1,S71,IF(R71=2,T71,IF(R71=3,U71)))</f>
        <v>0.3</v>
      </c>
    </row>
    <row r="72" spans="2:23" x14ac:dyDescent="0.3">
      <c r="B72" s="21" t="s">
        <v>70</v>
      </c>
      <c r="C72" s="20">
        <v>4</v>
      </c>
      <c r="D72" s="20">
        <v>3.21875</v>
      </c>
      <c r="E72" s="20">
        <v>10000</v>
      </c>
      <c r="F72" s="20">
        <v>300</v>
      </c>
      <c r="G72" s="20">
        <v>20</v>
      </c>
      <c r="H72" s="20">
        <v>-2.8800000000000002E-3</v>
      </c>
      <c r="I72" s="20">
        <v>0.35544999999999999</v>
      </c>
      <c r="J72" s="20">
        <v>0.2</v>
      </c>
      <c r="K72" s="20">
        <v>6.6669999999999993E-2</v>
      </c>
      <c r="L72" s="20">
        <v>7.2399999999999999E-3</v>
      </c>
      <c r="M72" s="20">
        <v>0.61667000000000005</v>
      </c>
      <c r="N72" s="20">
        <v>0.17524999999999999</v>
      </c>
      <c r="O72" s="20">
        <v>7.7633900000000002</v>
      </c>
      <c r="P72" s="20">
        <v>8.1810799999999997</v>
      </c>
      <c r="Q72" s="20">
        <v>0.2</v>
      </c>
      <c r="R72" s="20">
        <v>1</v>
      </c>
      <c r="S72" s="20">
        <v>0.2</v>
      </c>
      <c r="T72" s="20">
        <v>0.37778</v>
      </c>
      <c r="U72" s="20">
        <v>0.53332999999999997</v>
      </c>
      <c r="V72" s="20" t="str">
        <f>""&amp;Q72</f>
        <v>0.2</v>
      </c>
      <c r="W72" s="20">
        <f>IF(R72=1,S72,IF(R72=2,T72,IF(R72=3,U72)))</f>
        <v>0.2</v>
      </c>
    </row>
    <row r="73" spans="2:23" x14ac:dyDescent="0.3">
      <c r="B73" s="21" t="s">
        <v>70</v>
      </c>
      <c r="C73" s="20">
        <v>4</v>
      </c>
      <c r="D73" s="20">
        <v>3.0156200000000002</v>
      </c>
      <c r="E73" s="20">
        <v>10000</v>
      </c>
      <c r="F73" s="20">
        <v>300</v>
      </c>
      <c r="G73" s="20">
        <v>20</v>
      </c>
      <c r="H73" s="20">
        <v>-2.47E-3</v>
      </c>
      <c r="I73" s="20">
        <v>0.37048999999999999</v>
      </c>
      <c r="J73" s="20">
        <v>0.1056</v>
      </c>
      <c r="K73" s="20">
        <v>6.6669999999999993E-2</v>
      </c>
      <c r="L73" s="20">
        <v>2.1800000000000001E-3</v>
      </c>
      <c r="M73" s="20">
        <v>0.81667000000000001</v>
      </c>
      <c r="N73" s="20">
        <v>9.9210000000000007E-2</v>
      </c>
      <c r="O73" s="20">
        <v>7.1246200000000002</v>
      </c>
      <c r="P73" s="20">
        <v>7.4985799999999996</v>
      </c>
      <c r="Q73" s="20">
        <v>0.2</v>
      </c>
      <c r="R73" s="20">
        <v>2</v>
      </c>
      <c r="S73" s="20">
        <v>0.10557</v>
      </c>
      <c r="T73" s="20">
        <v>0.2</v>
      </c>
      <c r="U73" s="20">
        <v>0.3</v>
      </c>
      <c r="V73" s="20" t="str">
        <f>""&amp;Q73</f>
        <v>0.2</v>
      </c>
      <c r="W73" s="20">
        <f>IF(R73=1,S73,IF(R73=2,T73,IF(R73=3,U73)))</f>
        <v>0.2</v>
      </c>
    </row>
    <row r="74" spans="2:23" x14ac:dyDescent="0.3">
      <c r="B74" s="21" t="s">
        <v>70</v>
      </c>
      <c r="C74" s="20">
        <v>4</v>
      </c>
      <c r="D74" s="20">
        <v>2.9531200000000002</v>
      </c>
      <c r="E74" s="20">
        <v>10000</v>
      </c>
      <c r="F74" s="20">
        <v>300</v>
      </c>
      <c r="G74" s="20">
        <v>20</v>
      </c>
      <c r="H74" s="20">
        <v>5.1000000000000004E-4</v>
      </c>
      <c r="I74" s="20">
        <v>0.44148999999999999</v>
      </c>
      <c r="J74" s="20">
        <v>7.17E-2</v>
      </c>
      <c r="K74" s="20">
        <v>6.6669999999999993E-2</v>
      </c>
      <c r="L74" s="20">
        <v>2.5000000000000001E-4</v>
      </c>
      <c r="M74" s="20">
        <v>1</v>
      </c>
      <c r="N74" s="20">
        <v>7.0309999999999997E-2</v>
      </c>
      <c r="O74" s="20">
        <v>5.9371799999999997</v>
      </c>
      <c r="P74" s="20">
        <v>6.1472600000000002</v>
      </c>
      <c r="Q74" s="20">
        <v>0.2</v>
      </c>
      <c r="R74" s="20">
        <v>3</v>
      </c>
      <c r="S74" s="20">
        <v>7.1669999999999998E-2</v>
      </c>
      <c r="T74" s="20">
        <v>0.13822000000000001</v>
      </c>
      <c r="U74" s="20">
        <v>0.2</v>
      </c>
      <c r="V74" s="20" t="str">
        <f>""&amp;Q74</f>
        <v>0.2</v>
      </c>
      <c r="W74" s="20">
        <f>IF(R74=1,S74,IF(R74=2,T74,IF(R74=3,U74)))</f>
        <v>0.2</v>
      </c>
    </row>
    <row r="75" spans="2:23" x14ac:dyDescent="0.3">
      <c r="B75" s="21" t="s">
        <v>70</v>
      </c>
      <c r="C75" s="20">
        <v>4</v>
      </c>
      <c r="D75" s="20">
        <v>3.0625</v>
      </c>
      <c r="E75" s="20">
        <v>10000</v>
      </c>
      <c r="F75" s="20">
        <v>300</v>
      </c>
      <c r="G75" s="20">
        <v>20</v>
      </c>
      <c r="H75" s="20">
        <v>2.4399999999999999E-3</v>
      </c>
      <c r="I75" s="20">
        <v>0.37713000000000002</v>
      </c>
      <c r="J75" s="20">
        <v>0.1</v>
      </c>
      <c r="K75" s="20">
        <v>6.6669999999999993E-2</v>
      </c>
      <c r="L75" s="20">
        <v>1.91E-3</v>
      </c>
      <c r="M75" s="20">
        <v>0.85</v>
      </c>
      <c r="N75" s="20">
        <v>9.5269999999999994E-2</v>
      </c>
      <c r="O75" s="20">
        <v>7.0086500000000003</v>
      </c>
      <c r="P75" s="20">
        <v>7.38992</v>
      </c>
      <c r="Q75" s="20">
        <v>0.1</v>
      </c>
      <c r="R75" s="20">
        <v>1</v>
      </c>
      <c r="S75" s="20">
        <v>0.1</v>
      </c>
      <c r="T75" s="20">
        <v>0.2</v>
      </c>
      <c r="U75" s="20">
        <v>0.3</v>
      </c>
      <c r="V75" s="20" t="str">
        <f>""&amp;Q75</f>
        <v>0.1</v>
      </c>
      <c r="W75" s="20">
        <f>IF(R75=1,S75,IF(R75=2,T75,IF(R75=3,U75)))</f>
        <v>0.1</v>
      </c>
    </row>
    <row r="76" spans="2:23" x14ac:dyDescent="0.3">
      <c r="B76" s="21" t="s">
        <v>70</v>
      </c>
      <c r="C76" s="20">
        <v>4</v>
      </c>
      <c r="F76" s="20">
        <v>300</v>
      </c>
      <c r="G76" s="20">
        <v>20</v>
      </c>
      <c r="Q76" s="20">
        <v>0.1</v>
      </c>
      <c r="R76" s="20">
        <v>2</v>
      </c>
      <c r="V76" s="20" t="str">
        <f>""&amp;Q76</f>
        <v>0.1</v>
      </c>
      <c r="W76" s="20">
        <f>IF(R76=1,S76,IF(R76=2,T76,IF(R76=3,U76)))</f>
        <v>0</v>
      </c>
    </row>
    <row r="77" spans="2:23" x14ac:dyDescent="0.3">
      <c r="B77" s="21" t="s">
        <v>70</v>
      </c>
      <c r="C77" s="20">
        <v>4</v>
      </c>
      <c r="F77" s="20">
        <v>300</v>
      </c>
      <c r="G77" s="20">
        <v>20</v>
      </c>
      <c r="Q77" s="20">
        <v>0.1</v>
      </c>
      <c r="R77" s="20">
        <v>3</v>
      </c>
      <c r="V77" s="20" t="str">
        <f>""&amp;Q77</f>
        <v>0.1</v>
      </c>
      <c r="W77" s="20">
        <f>IF(R77=1,S77,IF(R77=2,T77,IF(R77=3,U77)))</f>
        <v>0</v>
      </c>
    </row>
    <row r="78" spans="2:23" x14ac:dyDescent="0.3">
      <c r="B78" s="21" t="s">
        <v>70</v>
      </c>
      <c r="C78" s="20">
        <v>2</v>
      </c>
      <c r="D78" s="20">
        <v>3.3593799999999998</v>
      </c>
      <c r="E78" s="20">
        <v>10000</v>
      </c>
      <c r="F78" s="20">
        <v>300</v>
      </c>
      <c r="G78" s="20">
        <v>40</v>
      </c>
      <c r="H78" s="20">
        <v>-3.5E-4</v>
      </c>
      <c r="I78" s="20">
        <v>0.28083999999999998</v>
      </c>
      <c r="J78" s="20">
        <v>0.77</v>
      </c>
      <c r="K78" s="20">
        <v>0.13333</v>
      </c>
      <c r="L78" s="20">
        <v>4.3060000000000001E-2</v>
      </c>
      <c r="M78" s="20">
        <v>0.66666999999999998</v>
      </c>
      <c r="N78" s="20">
        <v>0.45624999999999999</v>
      </c>
      <c r="O78" s="20">
        <v>13.93825</v>
      </c>
      <c r="P78" s="20">
        <v>14.271409999999999</v>
      </c>
      <c r="Q78" s="20">
        <v>0.77</v>
      </c>
      <c r="R78" s="20">
        <v>1</v>
      </c>
      <c r="S78" s="20">
        <v>0.60080999999999996</v>
      </c>
      <c r="T78" s="20">
        <v>0.86667000000000005</v>
      </c>
      <c r="U78" s="20">
        <v>0.97499999999999998</v>
      </c>
      <c r="V78" s="20" t="str">
        <f>""&amp;Q78</f>
        <v>0.77</v>
      </c>
      <c r="W78" s="20">
        <f>IF(R78=1,S78,IF(R78=2,T78,IF(R78=3,U78)))</f>
        <v>0.60080999999999996</v>
      </c>
    </row>
    <row r="79" spans="2:23" x14ac:dyDescent="0.3">
      <c r="B79" s="21" t="s">
        <v>70</v>
      </c>
      <c r="C79" s="20">
        <v>2</v>
      </c>
      <c r="D79" s="20">
        <v>3.46875</v>
      </c>
      <c r="E79" s="20">
        <v>10000</v>
      </c>
      <c r="F79" s="20">
        <v>300</v>
      </c>
      <c r="G79" s="20">
        <v>40</v>
      </c>
      <c r="H79" s="20">
        <v>-1.8500000000000001E-3</v>
      </c>
      <c r="I79" s="20">
        <v>0.28449000000000002</v>
      </c>
      <c r="J79" s="20">
        <v>0.52039999999999997</v>
      </c>
      <c r="K79" s="20">
        <v>0.13333</v>
      </c>
      <c r="L79" s="20">
        <v>3.2349999999999997E-2</v>
      </c>
      <c r="M79" s="20">
        <v>0.66666999999999998</v>
      </c>
      <c r="N79" s="20">
        <v>0.37591999999999998</v>
      </c>
      <c r="O79" s="20">
        <v>13.76859</v>
      </c>
      <c r="P79" s="20">
        <v>14.095230000000001</v>
      </c>
      <c r="Q79" s="20">
        <v>0.77</v>
      </c>
      <c r="R79" s="20">
        <v>2</v>
      </c>
      <c r="S79" s="20">
        <v>0.52039000000000002</v>
      </c>
      <c r="T79" s="20">
        <v>0.77</v>
      </c>
      <c r="U79" s="20">
        <v>0.89041000000000003</v>
      </c>
      <c r="V79" s="20" t="str">
        <f>""&amp;Q79</f>
        <v>0.77</v>
      </c>
      <c r="W79" s="20">
        <f>IF(R79=1,S79,IF(R79=2,T79,IF(R79=3,U79)))</f>
        <v>0.77</v>
      </c>
    </row>
    <row r="80" spans="2:23" x14ac:dyDescent="0.3">
      <c r="B80" s="21" t="s">
        <v>70</v>
      </c>
      <c r="C80" s="20">
        <v>2</v>
      </c>
      <c r="D80" s="20">
        <v>3.2656200000000002</v>
      </c>
      <c r="E80" s="20">
        <v>10000</v>
      </c>
      <c r="F80" s="20">
        <v>300</v>
      </c>
      <c r="G80" s="20">
        <v>40</v>
      </c>
      <c r="H80" s="20">
        <v>1.1900000000000001E-3</v>
      </c>
      <c r="I80" s="20">
        <v>0.28215000000000001</v>
      </c>
      <c r="J80" s="20">
        <v>0.38729999999999998</v>
      </c>
      <c r="K80" s="20">
        <v>0.13333</v>
      </c>
      <c r="L80" s="20">
        <v>2.3050000000000001E-2</v>
      </c>
      <c r="M80" s="20">
        <v>0.6</v>
      </c>
      <c r="N80" s="20">
        <v>0.30614000000000002</v>
      </c>
      <c r="O80" s="20">
        <v>13.67013</v>
      </c>
      <c r="P80" s="20">
        <v>13.99785</v>
      </c>
      <c r="Q80" s="20">
        <v>0.77</v>
      </c>
      <c r="R80" s="20">
        <v>3</v>
      </c>
      <c r="S80" s="20">
        <v>0.38727</v>
      </c>
      <c r="T80" s="20">
        <v>0.62458000000000002</v>
      </c>
      <c r="U80" s="20">
        <v>0.77</v>
      </c>
      <c r="V80" s="20" t="str">
        <f>""&amp;Q80</f>
        <v>0.77</v>
      </c>
      <c r="W80" s="20">
        <f>IF(R80=1,S80,IF(R80=2,T80,IF(R80=3,U80)))</f>
        <v>0.77</v>
      </c>
    </row>
    <row r="81" spans="2:23" x14ac:dyDescent="0.3">
      <c r="B81" s="21" t="s">
        <v>70</v>
      </c>
      <c r="C81" s="20">
        <v>2</v>
      </c>
      <c r="D81" s="20">
        <v>3.2968799999999998</v>
      </c>
      <c r="E81" s="20">
        <v>10000</v>
      </c>
      <c r="F81" s="20">
        <v>300</v>
      </c>
      <c r="G81" s="20">
        <v>40</v>
      </c>
      <c r="H81" s="20">
        <v>-2.7499999999999998E-3</v>
      </c>
      <c r="I81" s="20">
        <v>0.28383000000000003</v>
      </c>
      <c r="J81" s="20">
        <v>0.3</v>
      </c>
      <c r="K81" s="20">
        <v>0.13333</v>
      </c>
      <c r="L81" s="20">
        <v>1.704E-2</v>
      </c>
      <c r="M81" s="20">
        <v>0.8</v>
      </c>
      <c r="N81" s="20">
        <v>0.26105</v>
      </c>
      <c r="O81" s="20">
        <v>13.4657</v>
      </c>
      <c r="P81" s="20">
        <v>13.776059999999999</v>
      </c>
      <c r="Q81" s="20">
        <v>0.3</v>
      </c>
      <c r="R81" s="20">
        <v>1</v>
      </c>
      <c r="S81" s="20">
        <v>0.3</v>
      </c>
      <c r="T81" s="20">
        <v>0.53332999999999997</v>
      </c>
      <c r="U81" s="20">
        <v>0.75</v>
      </c>
      <c r="V81" s="20" t="str">
        <f>""&amp;Q81</f>
        <v>0.3</v>
      </c>
      <c r="W81" s="20">
        <f>IF(R81=1,S81,IF(R81=2,T81,IF(R81=3,U81)))</f>
        <v>0.3</v>
      </c>
    </row>
    <row r="82" spans="2:23" x14ac:dyDescent="0.3">
      <c r="B82" s="21" t="s">
        <v>70</v>
      </c>
      <c r="C82" s="20">
        <v>2</v>
      </c>
      <c r="D82" s="20">
        <v>3.2968799999999998</v>
      </c>
      <c r="E82" s="20">
        <v>10000</v>
      </c>
      <c r="F82" s="20">
        <v>300</v>
      </c>
      <c r="G82" s="20">
        <v>40</v>
      </c>
      <c r="H82" s="20">
        <v>4.6299999999999996E-3</v>
      </c>
      <c r="I82" s="20">
        <v>0.31240000000000001</v>
      </c>
      <c r="J82" s="20">
        <v>0.16339999999999999</v>
      </c>
      <c r="K82" s="20">
        <v>0.13333</v>
      </c>
      <c r="L82" s="20">
        <v>3.1199999999999999E-3</v>
      </c>
      <c r="M82" s="20">
        <v>1</v>
      </c>
      <c r="N82" s="20">
        <v>0.15664</v>
      </c>
      <c r="O82" s="20">
        <v>11.86158</v>
      </c>
      <c r="P82" s="20">
        <v>12.088480000000001</v>
      </c>
      <c r="Q82" s="20">
        <v>0.3</v>
      </c>
      <c r="R82" s="20">
        <v>2</v>
      </c>
      <c r="S82" s="20">
        <v>0.16333</v>
      </c>
      <c r="T82" s="20">
        <v>0.3</v>
      </c>
      <c r="U82" s="20">
        <v>0.42857000000000001</v>
      </c>
      <c r="V82" s="20" t="str">
        <f>""&amp;Q82</f>
        <v>0.3</v>
      </c>
      <c r="W82" s="20">
        <f>IF(R82=1,S82,IF(R82=2,T82,IF(R82=3,U82)))</f>
        <v>0.3</v>
      </c>
    </row>
    <row r="83" spans="2:23" x14ac:dyDescent="0.3">
      <c r="B83" s="21" t="s">
        <v>70</v>
      </c>
      <c r="C83" s="20">
        <v>2</v>
      </c>
      <c r="F83" s="20">
        <v>300</v>
      </c>
      <c r="G83" s="20">
        <v>40</v>
      </c>
      <c r="Q83" s="20">
        <v>0.3</v>
      </c>
      <c r="R83" s="20">
        <v>3</v>
      </c>
      <c r="V83" s="20" t="str">
        <f>""&amp;Q83</f>
        <v>0.3</v>
      </c>
      <c r="W83" s="20">
        <f>IF(R83=1,S83,IF(R83=2,T83,IF(R83=3,U83)))</f>
        <v>0</v>
      </c>
    </row>
    <row r="84" spans="2:23" x14ac:dyDescent="0.3">
      <c r="B84" s="21" t="s">
        <v>70</v>
      </c>
      <c r="C84" s="20">
        <v>2</v>
      </c>
      <c r="D84" s="20">
        <v>3.28125</v>
      </c>
      <c r="E84" s="20">
        <v>10000</v>
      </c>
      <c r="F84" s="20">
        <v>300</v>
      </c>
      <c r="G84" s="20">
        <v>40</v>
      </c>
      <c r="H84" s="20">
        <v>-1.4499999999999999E-3</v>
      </c>
      <c r="I84" s="20">
        <v>0.29833999999999999</v>
      </c>
      <c r="J84" s="20">
        <v>0.2</v>
      </c>
      <c r="K84" s="20">
        <v>0.13333</v>
      </c>
      <c r="L84" s="20">
        <v>6.1500000000000001E-3</v>
      </c>
      <c r="M84" s="20">
        <v>1</v>
      </c>
      <c r="N84" s="20">
        <v>0.17938999999999999</v>
      </c>
      <c r="O84" s="20">
        <v>12.52322</v>
      </c>
      <c r="P84" s="20">
        <v>12.819319999999999</v>
      </c>
      <c r="Q84" s="20">
        <v>0.2</v>
      </c>
      <c r="R84" s="20">
        <v>1</v>
      </c>
      <c r="S84" s="20">
        <v>0.2</v>
      </c>
      <c r="T84" s="20">
        <v>0.37778</v>
      </c>
      <c r="U84" s="20">
        <v>0.53332999999999997</v>
      </c>
      <c r="V84" s="20" t="str">
        <f>""&amp;Q84</f>
        <v>0.2</v>
      </c>
      <c r="W84" s="20">
        <f>IF(R84=1,S84,IF(R84=2,T84,IF(R84=3,U84)))</f>
        <v>0.2</v>
      </c>
    </row>
    <row r="85" spans="2:23" x14ac:dyDescent="0.3">
      <c r="B85" s="21" t="s">
        <v>70</v>
      </c>
      <c r="C85" s="20">
        <v>2</v>
      </c>
      <c r="F85" s="20">
        <v>300</v>
      </c>
      <c r="G85" s="20">
        <v>40</v>
      </c>
      <c r="Q85" s="20">
        <v>0.2</v>
      </c>
      <c r="R85" s="20">
        <v>2</v>
      </c>
      <c r="V85" s="20" t="str">
        <f>""&amp;Q85</f>
        <v>0.2</v>
      </c>
      <c r="W85" s="20">
        <f>IF(R85=1,S85,IF(R85=2,T85,IF(R85=3,U85)))</f>
        <v>0</v>
      </c>
    </row>
    <row r="86" spans="2:23" x14ac:dyDescent="0.3">
      <c r="B86" s="21" t="s">
        <v>70</v>
      </c>
      <c r="C86" s="20">
        <v>2</v>
      </c>
      <c r="F86" s="20">
        <v>300</v>
      </c>
      <c r="G86" s="20">
        <v>40</v>
      </c>
      <c r="Q86" s="20">
        <v>0.2</v>
      </c>
      <c r="R86" s="20">
        <v>3</v>
      </c>
      <c r="V86" s="20" t="str">
        <f>""&amp;Q86</f>
        <v>0.2</v>
      </c>
      <c r="W86" s="20">
        <f>IF(R86=1,S86,IF(R86=2,T86,IF(R86=3,U86)))</f>
        <v>0</v>
      </c>
    </row>
    <row r="87" spans="2:23" x14ac:dyDescent="0.3">
      <c r="B87" s="21" t="s">
        <v>70</v>
      </c>
      <c r="C87" s="20">
        <v>2</v>
      </c>
      <c r="F87" s="20">
        <v>300</v>
      </c>
      <c r="G87" s="20">
        <v>40</v>
      </c>
      <c r="Q87" s="20">
        <v>0.1</v>
      </c>
      <c r="R87" s="20">
        <v>1</v>
      </c>
      <c r="V87" s="20" t="str">
        <f>""&amp;Q87</f>
        <v>0.1</v>
      </c>
      <c r="W87" s="20">
        <f>IF(R87=1,S87,IF(R87=2,T87,IF(R87=3,U87)))</f>
        <v>0</v>
      </c>
    </row>
    <row r="88" spans="2:23" x14ac:dyDescent="0.3">
      <c r="B88" s="21" t="s">
        <v>70</v>
      </c>
      <c r="C88" s="20">
        <v>2</v>
      </c>
      <c r="F88" s="20">
        <v>300</v>
      </c>
      <c r="G88" s="20">
        <v>40</v>
      </c>
      <c r="Q88" s="20">
        <v>0.1</v>
      </c>
      <c r="R88" s="20">
        <v>2</v>
      </c>
      <c r="V88" s="20" t="str">
        <f>""&amp;Q88</f>
        <v>0.1</v>
      </c>
      <c r="W88" s="20">
        <f>IF(R88=1,S88,IF(R88=2,T88,IF(R88=3,U88)))</f>
        <v>0</v>
      </c>
    </row>
    <row r="89" spans="2:23" x14ac:dyDescent="0.3">
      <c r="B89" s="21" t="s">
        <v>70</v>
      </c>
      <c r="C89" s="20">
        <v>2</v>
      </c>
      <c r="F89" s="20">
        <v>300</v>
      </c>
      <c r="G89" s="20">
        <v>40</v>
      </c>
      <c r="Q89" s="20">
        <v>0.1</v>
      </c>
      <c r="R89" s="20">
        <v>3</v>
      </c>
      <c r="V89" s="20" t="str">
        <f>""&amp;Q89</f>
        <v>0.1</v>
      </c>
      <c r="W89" s="20">
        <f>IF(R89=1,S89,IF(R89=2,T89,IF(R89=3,U89)))</f>
        <v>0</v>
      </c>
    </row>
    <row r="90" spans="2:23" x14ac:dyDescent="0.3">
      <c r="B90" s="21" t="s">
        <v>70</v>
      </c>
      <c r="C90" s="20">
        <v>4</v>
      </c>
      <c r="D90" s="20">
        <v>5.4531200000000002</v>
      </c>
      <c r="E90" s="20">
        <v>10000</v>
      </c>
      <c r="F90" s="20">
        <v>300</v>
      </c>
      <c r="G90" s="20">
        <v>40</v>
      </c>
      <c r="H90" s="20">
        <v>-1.7799999999999999E-3</v>
      </c>
      <c r="I90" s="20">
        <v>0.26368999999999998</v>
      </c>
      <c r="J90" s="20">
        <v>0.77</v>
      </c>
      <c r="K90" s="20">
        <v>0.13333</v>
      </c>
      <c r="L90" s="20">
        <v>3.533E-2</v>
      </c>
      <c r="M90" s="20">
        <v>0.76666999999999996</v>
      </c>
      <c r="N90" s="20">
        <v>0.39823999999999998</v>
      </c>
      <c r="O90" s="20">
        <v>15.918950000000001</v>
      </c>
      <c r="P90" s="20">
        <v>16.354050000000001</v>
      </c>
      <c r="Q90" s="20">
        <v>0.77</v>
      </c>
      <c r="R90" s="20">
        <v>1</v>
      </c>
      <c r="S90" s="20">
        <v>0.52822999999999998</v>
      </c>
      <c r="T90" s="20">
        <v>0.74880999999999998</v>
      </c>
      <c r="U90" s="20">
        <v>0.85516000000000003</v>
      </c>
      <c r="V90" s="20" t="str">
        <f>""&amp;Q90</f>
        <v>0.77</v>
      </c>
      <c r="W90" s="20">
        <f>IF(R90=1,S90,IF(R90=2,T90,IF(R90=3,U90)))</f>
        <v>0.52822999999999998</v>
      </c>
    </row>
    <row r="91" spans="2:23" x14ac:dyDescent="0.3">
      <c r="B91" s="21" t="s">
        <v>70</v>
      </c>
      <c r="C91" s="20">
        <v>4</v>
      </c>
      <c r="D91" s="20">
        <v>5.4531200000000002</v>
      </c>
      <c r="E91" s="20">
        <v>10000</v>
      </c>
      <c r="F91" s="20">
        <v>300</v>
      </c>
      <c r="G91" s="20">
        <v>40</v>
      </c>
      <c r="H91" s="20">
        <v>3.3700000000000002E-3</v>
      </c>
      <c r="I91" s="20">
        <v>0.26452999999999999</v>
      </c>
      <c r="J91" s="20">
        <v>0.52039999999999997</v>
      </c>
      <c r="K91" s="20">
        <v>0.13333</v>
      </c>
      <c r="L91" s="20">
        <v>2.7629999999999998E-2</v>
      </c>
      <c r="M91" s="20">
        <v>0.76666999999999996</v>
      </c>
      <c r="N91" s="20">
        <v>0.34049000000000001</v>
      </c>
      <c r="O91" s="20">
        <v>15.58592</v>
      </c>
      <c r="P91" s="20">
        <v>16.054079999999999</v>
      </c>
      <c r="Q91" s="20">
        <v>0.77</v>
      </c>
      <c r="R91" s="20">
        <v>2</v>
      </c>
      <c r="S91" s="20">
        <v>0.47545999999999999</v>
      </c>
      <c r="T91" s="20">
        <v>0.72241</v>
      </c>
      <c r="U91" s="20">
        <v>0.85226000000000002</v>
      </c>
      <c r="V91" s="20" t="str">
        <f>""&amp;Q91</f>
        <v>0.77</v>
      </c>
      <c r="W91" s="20">
        <f>IF(R91=1,S91,IF(R91=2,T91,IF(R91=3,U91)))</f>
        <v>0.72241</v>
      </c>
    </row>
    <row r="92" spans="2:23" x14ac:dyDescent="0.3">
      <c r="B92" s="21" t="s">
        <v>70</v>
      </c>
      <c r="C92" s="20">
        <v>4</v>
      </c>
      <c r="D92" s="20">
        <v>5.6406200000000002</v>
      </c>
      <c r="E92" s="20">
        <v>10000</v>
      </c>
      <c r="F92" s="20">
        <v>300</v>
      </c>
      <c r="G92" s="20">
        <v>40</v>
      </c>
      <c r="H92" s="20">
        <v>-4.8999999999999998E-4</v>
      </c>
      <c r="I92" s="20">
        <v>0.26574999999999999</v>
      </c>
      <c r="J92" s="20">
        <v>0.38729999999999998</v>
      </c>
      <c r="K92" s="20">
        <v>0.13333</v>
      </c>
      <c r="L92" s="20">
        <v>2.2339999999999999E-2</v>
      </c>
      <c r="M92" s="20">
        <v>0.83333000000000002</v>
      </c>
      <c r="N92" s="20">
        <v>0.30084</v>
      </c>
      <c r="O92" s="20">
        <v>15.285780000000001</v>
      </c>
      <c r="P92" s="20">
        <v>15.73462</v>
      </c>
      <c r="Q92" s="20">
        <v>0.77</v>
      </c>
      <c r="R92" s="20">
        <v>3</v>
      </c>
      <c r="S92" s="20">
        <v>0.38725999999999999</v>
      </c>
      <c r="T92" s="20">
        <v>0.62456999999999996</v>
      </c>
      <c r="U92" s="20">
        <v>0.77</v>
      </c>
      <c r="V92" s="20" t="str">
        <f>""&amp;Q92</f>
        <v>0.77</v>
      </c>
      <c r="W92" s="20">
        <f>IF(R92=1,S92,IF(R92=2,T92,IF(R92=3,U92)))</f>
        <v>0.77</v>
      </c>
    </row>
    <row r="93" spans="2:23" x14ac:dyDescent="0.3">
      <c r="B93" s="21" t="s">
        <v>70</v>
      </c>
      <c r="C93" s="20">
        <v>4</v>
      </c>
      <c r="D93" s="20">
        <v>5.4531200000000002</v>
      </c>
      <c r="E93" s="20">
        <v>10000</v>
      </c>
      <c r="F93" s="20">
        <v>300</v>
      </c>
      <c r="G93" s="20">
        <v>40</v>
      </c>
      <c r="H93" s="20">
        <v>6.4000000000000005E-4</v>
      </c>
      <c r="I93" s="20">
        <v>0.27006999999999998</v>
      </c>
      <c r="J93" s="20">
        <v>0.3</v>
      </c>
      <c r="K93" s="20">
        <v>0.13333</v>
      </c>
      <c r="L93" s="20">
        <v>1.417E-2</v>
      </c>
      <c r="M93" s="20">
        <v>0.83333000000000002</v>
      </c>
      <c r="N93" s="20">
        <v>0.23956</v>
      </c>
      <c r="O93" s="20">
        <v>14.898020000000001</v>
      </c>
      <c r="P93" s="20">
        <v>15.337820000000001</v>
      </c>
      <c r="Q93" s="20">
        <v>0.3</v>
      </c>
      <c r="R93" s="20">
        <v>1</v>
      </c>
      <c r="S93" s="20">
        <v>0.3</v>
      </c>
      <c r="T93" s="20">
        <v>0.51537999999999995</v>
      </c>
      <c r="U93" s="20">
        <v>0.66842000000000001</v>
      </c>
      <c r="V93" s="20" t="str">
        <f>""&amp;Q93</f>
        <v>0.3</v>
      </c>
      <c r="W93" s="20">
        <f>IF(R93=1,S93,IF(R93=2,T93,IF(R93=3,U93)))</f>
        <v>0.3</v>
      </c>
    </row>
    <row r="94" spans="2:23" x14ac:dyDescent="0.3">
      <c r="B94" s="21" t="s">
        <v>70</v>
      </c>
      <c r="C94" s="20">
        <v>4</v>
      </c>
      <c r="D94" s="20">
        <v>5.3125</v>
      </c>
      <c r="E94" s="20">
        <v>10000</v>
      </c>
      <c r="F94" s="20">
        <v>300</v>
      </c>
      <c r="G94" s="20">
        <v>40</v>
      </c>
      <c r="H94" s="20">
        <v>6.8799999999999998E-3</v>
      </c>
      <c r="I94" s="20">
        <v>0.29626999999999998</v>
      </c>
      <c r="J94" s="20">
        <v>0.16339999999999999</v>
      </c>
      <c r="K94" s="20">
        <v>0.13333</v>
      </c>
      <c r="L94" s="20">
        <v>2.7699999999999999E-3</v>
      </c>
      <c r="M94" s="20">
        <v>1</v>
      </c>
      <c r="N94" s="20">
        <v>0.15404999999999999</v>
      </c>
      <c r="O94" s="20">
        <v>13.03844</v>
      </c>
      <c r="P94" s="20">
        <v>13.39898</v>
      </c>
      <c r="Q94" s="20">
        <v>0.3</v>
      </c>
      <c r="R94" s="20">
        <v>2</v>
      </c>
      <c r="S94" s="20">
        <v>0.16333</v>
      </c>
      <c r="T94" s="20">
        <v>0.3</v>
      </c>
      <c r="U94" s="20">
        <v>0.42857000000000001</v>
      </c>
      <c r="V94" s="20" t="str">
        <f>""&amp;Q94</f>
        <v>0.3</v>
      </c>
      <c r="W94" s="20">
        <f>IF(R94=1,S94,IF(R94=2,T94,IF(R94=3,U94)))</f>
        <v>0.3</v>
      </c>
    </row>
    <row r="95" spans="2:23" x14ac:dyDescent="0.3">
      <c r="B95" s="21" t="s">
        <v>70</v>
      </c>
      <c r="C95" s="20">
        <v>4</v>
      </c>
      <c r="D95" s="20">
        <v>5.2031200000000002</v>
      </c>
      <c r="E95" s="20">
        <v>10000</v>
      </c>
      <c r="F95" s="20">
        <v>300</v>
      </c>
      <c r="G95" s="20">
        <v>40</v>
      </c>
      <c r="H95" s="20">
        <v>-4.7299999999999998E-3</v>
      </c>
      <c r="I95" s="20">
        <v>0.46486</v>
      </c>
      <c r="J95" s="20">
        <v>0.21529999999999999</v>
      </c>
      <c r="K95" s="20">
        <v>0.11554</v>
      </c>
      <c r="L95" s="20">
        <v>3.4000000000000002E-4</v>
      </c>
      <c r="M95" s="20">
        <v>1</v>
      </c>
      <c r="N95" s="20">
        <v>0.13134000000000001</v>
      </c>
      <c r="O95" s="20">
        <v>9.7941500000000001</v>
      </c>
      <c r="P95" s="20">
        <v>9.7571100000000008</v>
      </c>
      <c r="Q95" s="20">
        <v>0.3</v>
      </c>
      <c r="R95" s="20">
        <v>3</v>
      </c>
      <c r="S95" s="20">
        <v>0.11208</v>
      </c>
      <c r="T95" s="20">
        <v>0.21162</v>
      </c>
      <c r="U95" s="20">
        <v>0.3</v>
      </c>
      <c r="V95" s="20" t="str">
        <f>""&amp;Q95</f>
        <v>0.3</v>
      </c>
      <c r="W95" s="20">
        <f>IF(R95=1,S95,IF(R95=2,T95,IF(R95=3,U95)))</f>
        <v>0.3</v>
      </c>
    </row>
    <row r="96" spans="2:23" x14ac:dyDescent="0.3">
      <c r="B96" s="21" t="s">
        <v>70</v>
      </c>
      <c r="C96" s="20">
        <v>4</v>
      </c>
      <c r="D96" s="20">
        <v>5.34375</v>
      </c>
      <c r="E96" s="20">
        <v>10000</v>
      </c>
      <c r="F96" s="20">
        <v>300</v>
      </c>
      <c r="G96" s="20">
        <v>40</v>
      </c>
      <c r="H96" s="20">
        <v>2.2300000000000002E-3</v>
      </c>
      <c r="I96" s="20">
        <v>0.27855999999999997</v>
      </c>
      <c r="J96" s="20">
        <v>0.2</v>
      </c>
      <c r="K96" s="20">
        <v>0.13333</v>
      </c>
      <c r="L96" s="20">
        <v>6.43E-3</v>
      </c>
      <c r="M96" s="20">
        <v>0.93332999999999999</v>
      </c>
      <c r="N96" s="20">
        <v>0.18151</v>
      </c>
      <c r="O96" s="20">
        <v>14.006819999999999</v>
      </c>
      <c r="P96" s="20">
        <v>14.44641</v>
      </c>
      <c r="Q96" s="20">
        <v>0.2</v>
      </c>
      <c r="R96" s="20">
        <v>1</v>
      </c>
      <c r="S96" s="20">
        <v>0.2</v>
      </c>
      <c r="T96" s="20">
        <v>0.37778</v>
      </c>
      <c r="U96" s="20">
        <v>0.53332999999999997</v>
      </c>
      <c r="V96" s="20" t="str">
        <f>""&amp;Q96</f>
        <v>0.2</v>
      </c>
      <c r="W96" s="20">
        <f>IF(R96=1,S96,IF(R96=2,T96,IF(R96=3,U96)))</f>
        <v>0.2</v>
      </c>
    </row>
    <row r="97" spans="2:23" x14ac:dyDescent="0.3">
      <c r="B97" s="21" t="s">
        <v>70</v>
      </c>
      <c r="C97" s="20">
        <v>4</v>
      </c>
      <c r="G97" s="20">
        <v>40</v>
      </c>
      <c r="Q97" s="20">
        <v>0.2</v>
      </c>
      <c r="R97" s="20">
        <v>2</v>
      </c>
      <c r="V97" s="20" t="str">
        <f>""&amp;Q97</f>
        <v>0.2</v>
      </c>
      <c r="W97" s="20">
        <f>IF(R97=1,S97,IF(R97=2,T97,IF(R97=3,U97)))</f>
        <v>0</v>
      </c>
    </row>
    <row r="98" spans="2:23" x14ac:dyDescent="0.3">
      <c r="B98" s="21" t="s">
        <v>70</v>
      </c>
      <c r="C98" s="20">
        <v>4</v>
      </c>
      <c r="G98" s="20">
        <v>40</v>
      </c>
      <c r="Q98" s="20">
        <v>0.2</v>
      </c>
      <c r="R98" s="20">
        <v>3</v>
      </c>
      <c r="V98" s="20" t="str">
        <f>""&amp;Q98</f>
        <v>0.2</v>
      </c>
      <c r="W98" s="20">
        <f>IF(R98=1,S98,IF(R98=2,T98,IF(R98=3,U98)))</f>
        <v>0</v>
      </c>
    </row>
    <row r="99" spans="2:23" x14ac:dyDescent="0.3">
      <c r="B99" s="21" t="s">
        <v>70</v>
      </c>
      <c r="C99" s="20">
        <v>4</v>
      </c>
      <c r="D99" s="20">
        <v>4.9218799999999998</v>
      </c>
      <c r="E99" s="20">
        <v>10000</v>
      </c>
      <c r="F99" s="20">
        <v>300</v>
      </c>
      <c r="G99" s="20">
        <v>40</v>
      </c>
      <c r="H99" s="20">
        <v>9.1699999999999993E-3</v>
      </c>
      <c r="I99" s="20">
        <v>0.49979000000000001</v>
      </c>
      <c r="J99" s="20">
        <v>0.3</v>
      </c>
      <c r="K99" s="20">
        <v>0.10667</v>
      </c>
      <c r="L99" s="20">
        <v>1.2899999999999999E-3</v>
      </c>
      <c r="M99" s="20">
        <v>1</v>
      </c>
      <c r="N99" s="20">
        <v>0.15490999999999999</v>
      </c>
      <c r="O99" s="20">
        <v>8.9617000000000004</v>
      </c>
      <c r="P99" s="20">
        <v>8.9217300000000002</v>
      </c>
      <c r="Q99" s="20">
        <v>0.1</v>
      </c>
      <c r="R99" s="20">
        <v>1</v>
      </c>
      <c r="S99" s="20">
        <v>0.1</v>
      </c>
      <c r="T99" s="20">
        <v>0.2</v>
      </c>
      <c r="U99" s="20">
        <v>0.3</v>
      </c>
      <c r="V99" s="20" t="str">
        <f>""&amp;Q99</f>
        <v>0.1</v>
      </c>
      <c r="W99" s="20">
        <f>IF(R99=1,S99,IF(R99=2,T99,IF(R99=3,U99)))</f>
        <v>0.1</v>
      </c>
    </row>
    <row r="100" spans="2:23" x14ac:dyDescent="0.3">
      <c r="B100" s="21" t="s">
        <v>70</v>
      </c>
      <c r="C100" s="20">
        <v>4</v>
      </c>
      <c r="G100" s="20">
        <v>40</v>
      </c>
      <c r="Q100" s="20">
        <v>0.1</v>
      </c>
      <c r="R100" s="20">
        <v>2</v>
      </c>
      <c r="V100" s="20" t="str">
        <f>""&amp;Q100</f>
        <v>0.1</v>
      </c>
      <c r="W100" s="20">
        <f>IF(R100=1,S100,IF(R100=2,T100,IF(R100=3,U100)))</f>
        <v>0</v>
      </c>
    </row>
    <row r="101" spans="2:23" x14ac:dyDescent="0.3">
      <c r="B101" s="21" t="s">
        <v>70</v>
      </c>
      <c r="C101" s="20">
        <v>4</v>
      </c>
      <c r="G101" s="20">
        <v>40</v>
      </c>
      <c r="Q101" s="20">
        <v>0.1</v>
      </c>
      <c r="R101" s="20">
        <v>3</v>
      </c>
      <c r="V101" s="20" t="str">
        <f>""&amp;Q101</f>
        <v>0.1</v>
      </c>
      <c r="W101" s="20">
        <f>IF(R101=1,S101,IF(R101=2,T101,IF(R101=3,U101)))</f>
        <v>0</v>
      </c>
    </row>
    <row r="102" spans="2:23" x14ac:dyDescent="0.3">
      <c r="B102" s="21" t="s">
        <v>71</v>
      </c>
      <c r="C102" s="20">
        <v>2</v>
      </c>
      <c r="D102" s="20">
        <v>3.15625</v>
      </c>
      <c r="E102" s="20">
        <v>10000</v>
      </c>
      <c r="F102" s="20">
        <v>300</v>
      </c>
      <c r="G102" s="20">
        <v>20</v>
      </c>
      <c r="H102" s="20">
        <v>-1.2999999999999999E-3</v>
      </c>
      <c r="I102" s="20">
        <v>0.31635000000000002</v>
      </c>
      <c r="J102" s="20">
        <v>0.77</v>
      </c>
      <c r="K102" s="20">
        <v>6.6669999999999993E-2</v>
      </c>
      <c r="L102" s="20">
        <v>2.8289999999999999E-2</v>
      </c>
      <c r="M102" s="20">
        <v>0.24667</v>
      </c>
      <c r="N102" s="20">
        <v>0.49101</v>
      </c>
      <c r="O102" s="20">
        <v>11.214869999999999</v>
      </c>
      <c r="P102" s="20">
        <v>11.63148</v>
      </c>
      <c r="Q102" s="20">
        <v>0.77</v>
      </c>
      <c r="R102" s="20">
        <v>1</v>
      </c>
      <c r="S102" s="20">
        <v>0.62058999999999997</v>
      </c>
      <c r="T102" s="20">
        <v>0.83396000000000003</v>
      </c>
      <c r="U102" s="20">
        <v>0.91786000000000001</v>
      </c>
      <c r="V102" s="20" t="str">
        <f>""&amp;Q102</f>
        <v>0.77</v>
      </c>
      <c r="W102" s="20">
        <f>IF(R102=1,S102,IF(R102=2,T102,IF(R102=3,U102)))</f>
        <v>0.62058999999999997</v>
      </c>
    </row>
    <row r="103" spans="2:23" x14ac:dyDescent="0.3">
      <c r="B103" s="21" t="s">
        <v>71</v>
      </c>
      <c r="C103" s="20">
        <v>2</v>
      </c>
      <c r="D103" s="20">
        <v>3.15625</v>
      </c>
      <c r="E103" s="20">
        <v>10000</v>
      </c>
      <c r="F103" s="20">
        <v>300</v>
      </c>
      <c r="G103" s="20">
        <v>20</v>
      </c>
      <c r="H103" s="20">
        <v>2.9E-4</v>
      </c>
      <c r="I103" s="20">
        <v>0.31840000000000002</v>
      </c>
      <c r="J103" s="20">
        <v>0.52039999999999997</v>
      </c>
      <c r="K103" s="20">
        <v>6.6669999999999993E-2</v>
      </c>
      <c r="L103" s="20">
        <v>2.196E-2</v>
      </c>
      <c r="M103" s="20">
        <v>0.28666999999999998</v>
      </c>
      <c r="N103" s="20">
        <v>0.39606999999999998</v>
      </c>
      <c r="O103" s="20">
        <v>10.819800000000001</v>
      </c>
      <c r="P103" s="20">
        <v>11.227309999999999</v>
      </c>
      <c r="Q103" s="20">
        <v>0.77</v>
      </c>
      <c r="R103" s="20">
        <v>2</v>
      </c>
      <c r="S103" s="20">
        <v>0.51539999999999997</v>
      </c>
      <c r="T103" s="20">
        <v>0.76502999999999999</v>
      </c>
      <c r="U103" s="20">
        <v>0.88599000000000006</v>
      </c>
      <c r="V103" s="20" t="str">
        <f>""&amp;Q103</f>
        <v>0.77</v>
      </c>
      <c r="W103" s="20">
        <f>IF(R103=1,S103,IF(R103=2,T103,IF(R103=3,U103)))</f>
        <v>0.76502999999999999</v>
      </c>
    </row>
    <row r="104" spans="2:23" x14ac:dyDescent="0.3">
      <c r="B104" s="21" t="s">
        <v>71</v>
      </c>
      <c r="C104" s="20">
        <v>2</v>
      </c>
      <c r="D104" s="20">
        <v>3.09375</v>
      </c>
      <c r="E104" s="20">
        <v>10000</v>
      </c>
      <c r="F104" s="20">
        <v>300</v>
      </c>
      <c r="G104" s="20">
        <v>20</v>
      </c>
      <c r="H104" s="20">
        <v>2.1900000000000001E-3</v>
      </c>
      <c r="I104" s="20">
        <v>0.32443</v>
      </c>
      <c r="J104" s="20">
        <v>0.38729999999999998</v>
      </c>
      <c r="K104" s="20">
        <v>6.6669999999999993E-2</v>
      </c>
      <c r="L104" s="20">
        <v>1.677E-2</v>
      </c>
      <c r="M104" s="20">
        <v>0.34666999999999998</v>
      </c>
      <c r="N104" s="20">
        <v>0.31822</v>
      </c>
      <c r="O104" s="20">
        <v>10.388949999999999</v>
      </c>
      <c r="P104" s="20">
        <v>10.80711</v>
      </c>
      <c r="Q104" s="20">
        <v>0.77</v>
      </c>
      <c r="R104" s="20">
        <v>3</v>
      </c>
      <c r="S104" s="20">
        <v>0.38725999999999999</v>
      </c>
      <c r="T104" s="20">
        <v>0.62458000000000002</v>
      </c>
      <c r="U104" s="20">
        <v>0.77</v>
      </c>
      <c r="V104" s="20" t="str">
        <f>""&amp;Q104</f>
        <v>0.77</v>
      </c>
      <c r="W104" s="20">
        <f>IF(R104=1,S104,IF(R104=2,T104,IF(R104=3,U104)))</f>
        <v>0.77</v>
      </c>
    </row>
    <row r="105" spans="2:23" x14ac:dyDescent="0.3">
      <c r="B105" s="21" t="s">
        <v>71</v>
      </c>
      <c r="C105" s="20">
        <v>2</v>
      </c>
      <c r="D105" s="20">
        <v>3.09375</v>
      </c>
      <c r="E105" s="20">
        <v>10000</v>
      </c>
      <c r="F105" s="20">
        <v>300</v>
      </c>
      <c r="G105" s="20">
        <v>20</v>
      </c>
      <c r="H105" s="20">
        <v>-4.8500000000000001E-3</v>
      </c>
      <c r="I105" s="20">
        <v>0.33313999999999999</v>
      </c>
      <c r="J105" s="20">
        <v>0.3</v>
      </c>
      <c r="K105" s="20">
        <v>6.6669999999999993E-2</v>
      </c>
      <c r="L105" s="20">
        <v>1.3089999999999999E-2</v>
      </c>
      <c r="M105" s="20">
        <v>0.35332999999999998</v>
      </c>
      <c r="N105" s="20">
        <v>0.26296999999999998</v>
      </c>
      <c r="O105" s="20">
        <v>9.9407499999999995</v>
      </c>
      <c r="P105" s="20">
        <v>10.287369999999999</v>
      </c>
      <c r="Q105" s="20">
        <v>0.3</v>
      </c>
      <c r="R105" s="20">
        <v>1</v>
      </c>
      <c r="S105" s="20">
        <v>0.3</v>
      </c>
      <c r="T105" s="20">
        <v>0.53332999999999997</v>
      </c>
      <c r="U105" s="20">
        <v>0.75</v>
      </c>
      <c r="V105" s="20" t="str">
        <f>""&amp;Q105</f>
        <v>0.3</v>
      </c>
      <c r="W105" s="20">
        <f>IF(R105=1,S105,IF(R105=2,T105,IF(R105=3,U105)))</f>
        <v>0.3</v>
      </c>
    </row>
    <row r="106" spans="2:23" x14ac:dyDescent="0.3">
      <c r="B106" s="21" t="s">
        <v>71</v>
      </c>
      <c r="C106" s="20">
        <v>2</v>
      </c>
      <c r="D106" s="20">
        <v>3.0156200000000002</v>
      </c>
      <c r="E106" s="20">
        <v>10000</v>
      </c>
      <c r="F106" s="20">
        <v>300</v>
      </c>
      <c r="G106" s="20">
        <v>20</v>
      </c>
      <c r="H106" s="20">
        <v>1.6199999999999999E-3</v>
      </c>
      <c r="I106" s="20">
        <v>0.35376000000000002</v>
      </c>
      <c r="J106" s="20">
        <v>0.16339999999999999</v>
      </c>
      <c r="K106" s="20">
        <v>6.6669999999999993E-2</v>
      </c>
      <c r="L106" s="20">
        <v>5.6699999999999997E-3</v>
      </c>
      <c r="M106" s="20">
        <v>0.56667000000000001</v>
      </c>
      <c r="N106" s="20">
        <v>0.15162</v>
      </c>
      <c r="O106" s="20">
        <v>8.4363399999999995</v>
      </c>
      <c r="P106" s="20">
        <v>8.7641299999999998</v>
      </c>
      <c r="Q106" s="20">
        <v>0.3</v>
      </c>
      <c r="R106" s="20">
        <v>2</v>
      </c>
      <c r="S106" s="20">
        <v>0.16333</v>
      </c>
      <c r="T106" s="20">
        <v>0.3</v>
      </c>
      <c r="U106" s="20">
        <v>0.42857000000000001</v>
      </c>
      <c r="V106" s="20" t="str">
        <f>""&amp;Q106</f>
        <v>0.3</v>
      </c>
      <c r="W106" s="20">
        <f>IF(R106=1,S106,IF(R106=2,T106,IF(R106=3,U106)))</f>
        <v>0.3</v>
      </c>
    </row>
    <row r="107" spans="2:23" x14ac:dyDescent="0.3">
      <c r="B107" s="21" t="s">
        <v>71</v>
      </c>
      <c r="C107" s="20">
        <v>2</v>
      </c>
      <c r="D107" s="20">
        <v>2.84375</v>
      </c>
      <c r="E107" s="20">
        <v>10000</v>
      </c>
      <c r="F107" s="20">
        <v>300</v>
      </c>
      <c r="G107" s="20">
        <v>20</v>
      </c>
      <c r="H107" s="20">
        <v>4.2399999999999998E-3</v>
      </c>
      <c r="I107" s="20">
        <v>0.39298</v>
      </c>
      <c r="J107" s="20">
        <v>0.11210000000000001</v>
      </c>
      <c r="K107" s="20">
        <v>6.6669999999999993E-2</v>
      </c>
      <c r="L107" s="20">
        <v>2.7000000000000001E-3</v>
      </c>
      <c r="M107" s="20">
        <v>0.74333000000000005</v>
      </c>
      <c r="N107" s="20">
        <v>0.10715</v>
      </c>
      <c r="O107" s="20">
        <v>7.3686499999999997</v>
      </c>
      <c r="P107" s="20">
        <v>7.6399100000000004</v>
      </c>
      <c r="Q107" s="20">
        <v>0.3</v>
      </c>
      <c r="R107" s="20">
        <v>3</v>
      </c>
      <c r="S107" s="20">
        <v>0.11208</v>
      </c>
      <c r="T107" s="20">
        <v>0.21162</v>
      </c>
      <c r="U107" s="20">
        <v>0.3</v>
      </c>
      <c r="V107" s="20" t="str">
        <f>""&amp;Q107</f>
        <v>0.3</v>
      </c>
      <c r="W107" s="20">
        <f>IF(R107=1,S107,IF(R107=2,T107,IF(R107=3,U107)))</f>
        <v>0.3</v>
      </c>
    </row>
    <row r="108" spans="2:23" x14ac:dyDescent="0.3">
      <c r="B108" s="21" t="s">
        <v>71</v>
      </c>
      <c r="C108" s="20">
        <v>2</v>
      </c>
      <c r="D108" s="20">
        <v>3.0625</v>
      </c>
      <c r="E108" s="20">
        <v>10000</v>
      </c>
      <c r="F108" s="20">
        <v>300</v>
      </c>
      <c r="G108" s="20">
        <v>20</v>
      </c>
      <c r="H108" s="20">
        <v>-2.3000000000000001E-4</v>
      </c>
      <c r="I108" s="20">
        <v>0.34761999999999998</v>
      </c>
      <c r="J108" s="20">
        <v>0.2</v>
      </c>
      <c r="K108" s="20">
        <v>6.6669999999999993E-2</v>
      </c>
      <c r="L108" s="20">
        <v>7.7999999999999996E-3</v>
      </c>
      <c r="M108" s="20">
        <v>0.50666999999999995</v>
      </c>
      <c r="N108" s="20">
        <v>0.18361</v>
      </c>
      <c r="O108" s="20">
        <v>8.9566800000000004</v>
      </c>
      <c r="P108" s="20">
        <v>9.3224800000000005</v>
      </c>
      <c r="Q108" s="20">
        <v>0.2</v>
      </c>
      <c r="R108" s="20">
        <v>1</v>
      </c>
      <c r="S108" s="20">
        <v>0.2</v>
      </c>
      <c r="T108" s="20">
        <v>0.38</v>
      </c>
      <c r="U108" s="20">
        <v>0.56999999999999995</v>
      </c>
      <c r="V108" s="20" t="str">
        <f>""&amp;Q108</f>
        <v>0.2</v>
      </c>
      <c r="W108" s="20">
        <f>IF(R108=1,S108,IF(R108=2,T108,IF(R108=3,U108)))</f>
        <v>0.2</v>
      </c>
    </row>
    <row r="109" spans="2:23" x14ac:dyDescent="0.3">
      <c r="B109" s="21" t="s">
        <v>71</v>
      </c>
      <c r="C109" s="20">
        <v>2</v>
      </c>
      <c r="D109" s="20">
        <v>2.8593799999999998</v>
      </c>
      <c r="E109" s="20">
        <v>10000</v>
      </c>
      <c r="F109" s="20">
        <v>300</v>
      </c>
      <c r="G109" s="20">
        <v>20</v>
      </c>
      <c r="H109" s="20">
        <v>-3.96E-3</v>
      </c>
      <c r="I109" s="20">
        <v>0.38813999999999999</v>
      </c>
      <c r="J109" s="20">
        <v>0.1056</v>
      </c>
      <c r="K109" s="20">
        <v>6.6669999999999993E-2</v>
      </c>
      <c r="L109" s="20">
        <v>2.3E-3</v>
      </c>
      <c r="M109" s="20">
        <v>0.77</v>
      </c>
      <c r="N109" s="20">
        <v>0.10106999999999999</v>
      </c>
      <c r="O109" s="20">
        <v>7.14161</v>
      </c>
      <c r="P109" s="20">
        <v>7.3891600000000004</v>
      </c>
      <c r="Q109" s="20">
        <v>0.2</v>
      </c>
      <c r="R109" s="20">
        <v>2</v>
      </c>
      <c r="S109" s="20">
        <v>0.10557</v>
      </c>
      <c r="T109" s="20">
        <v>0.2</v>
      </c>
      <c r="U109" s="20">
        <v>0.3</v>
      </c>
      <c r="V109" s="20" t="str">
        <f>""&amp;Q109</f>
        <v>0.2</v>
      </c>
      <c r="W109" s="20">
        <f>IF(R109=1,S109,IF(R109=2,T109,IF(R109=3,U109)))</f>
        <v>0.2</v>
      </c>
    </row>
    <row r="110" spans="2:23" x14ac:dyDescent="0.3">
      <c r="B110" s="21" t="s">
        <v>71</v>
      </c>
      <c r="C110" s="20">
        <v>2</v>
      </c>
      <c r="D110" s="20">
        <v>2.5781200000000002</v>
      </c>
      <c r="E110" s="20">
        <v>10000</v>
      </c>
      <c r="F110" s="20">
        <v>300</v>
      </c>
      <c r="G110" s="20">
        <v>20</v>
      </c>
      <c r="H110" s="20">
        <v>-1.6199999999999999E-3</v>
      </c>
      <c r="I110" s="20">
        <v>0.46289999999999998</v>
      </c>
      <c r="J110" s="20">
        <v>7.17E-2</v>
      </c>
      <c r="K110" s="20">
        <v>6.6669999999999993E-2</v>
      </c>
      <c r="L110" s="20">
        <v>2.5000000000000001E-4</v>
      </c>
      <c r="M110" s="20">
        <v>0.99333000000000005</v>
      </c>
      <c r="N110" s="20">
        <v>7.0389999999999994E-2</v>
      </c>
      <c r="O110" s="20">
        <v>5.7453900000000004</v>
      </c>
      <c r="P110" s="20">
        <v>5.8526800000000003</v>
      </c>
      <c r="Q110" s="20">
        <v>0.2</v>
      </c>
      <c r="R110" s="20">
        <v>3</v>
      </c>
      <c r="S110" s="20">
        <v>7.1669999999999998E-2</v>
      </c>
      <c r="T110" s="20">
        <v>0.13822000000000001</v>
      </c>
      <c r="U110" s="20">
        <v>0.2</v>
      </c>
      <c r="V110" s="20" t="str">
        <f>""&amp;Q110</f>
        <v>0.2</v>
      </c>
      <c r="W110" s="20">
        <f>IF(R110=1,S110,IF(R110=2,T110,IF(R110=3,U110)))</f>
        <v>0.2</v>
      </c>
    </row>
    <row r="111" spans="2:23" x14ac:dyDescent="0.3">
      <c r="B111" s="21" t="s">
        <v>71</v>
      </c>
      <c r="C111" s="20">
        <v>2</v>
      </c>
      <c r="D111" s="20">
        <v>2.78125</v>
      </c>
      <c r="E111" s="20">
        <v>10000</v>
      </c>
      <c r="F111" s="20">
        <v>300</v>
      </c>
      <c r="G111" s="20">
        <v>20</v>
      </c>
      <c r="H111" s="20">
        <v>-1E-4</v>
      </c>
      <c r="I111" s="20">
        <v>0.39568999999999999</v>
      </c>
      <c r="J111" s="20">
        <v>0.1</v>
      </c>
      <c r="K111" s="20">
        <v>6.6669999999999993E-2</v>
      </c>
      <c r="L111" s="20">
        <v>1.97E-3</v>
      </c>
      <c r="M111" s="20">
        <v>0.79</v>
      </c>
      <c r="N111" s="20">
        <v>9.6159999999999995E-2</v>
      </c>
      <c r="O111" s="20">
        <v>6.9577299999999997</v>
      </c>
      <c r="P111" s="20">
        <v>7.2194799999999999</v>
      </c>
      <c r="Q111" s="20">
        <v>0.1</v>
      </c>
      <c r="R111" s="20">
        <v>1</v>
      </c>
      <c r="S111" s="20">
        <v>0.1</v>
      </c>
      <c r="T111" s="20">
        <v>0.2</v>
      </c>
      <c r="U111" s="20">
        <v>0.3</v>
      </c>
      <c r="V111" s="20" t="str">
        <f>""&amp;Q111</f>
        <v>0.1</v>
      </c>
      <c r="W111" s="20">
        <f>IF(R111=1,S111,IF(R111=2,T111,IF(R111=3,U111)))</f>
        <v>0.1</v>
      </c>
    </row>
    <row r="112" spans="2:23" x14ac:dyDescent="0.3">
      <c r="B112" s="21" t="s">
        <v>71</v>
      </c>
      <c r="C112" s="20">
        <v>2</v>
      </c>
      <c r="F112" s="20">
        <v>300</v>
      </c>
      <c r="G112" s="20">
        <v>20</v>
      </c>
      <c r="Q112" s="20">
        <v>0.1</v>
      </c>
      <c r="R112" s="20">
        <v>2</v>
      </c>
      <c r="V112" s="20" t="str">
        <f>""&amp;Q112</f>
        <v>0.1</v>
      </c>
      <c r="W112" s="20">
        <f>IF(R112=1,S112,IF(R112=2,T112,IF(R112=3,U112)))</f>
        <v>0</v>
      </c>
    </row>
    <row r="113" spans="2:23" x14ac:dyDescent="0.3">
      <c r="B113" s="21" t="s">
        <v>71</v>
      </c>
      <c r="C113" s="20">
        <v>2</v>
      </c>
      <c r="F113" s="20">
        <v>300</v>
      </c>
      <c r="G113" s="20">
        <v>20</v>
      </c>
      <c r="Q113" s="20">
        <v>0.1</v>
      </c>
      <c r="R113" s="20">
        <v>3</v>
      </c>
      <c r="V113" s="20" t="str">
        <f>""&amp;Q113</f>
        <v>0.1</v>
      </c>
      <c r="W113" s="20">
        <f>IF(R113=1,S113,IF(R113=2,T113,IF(R113=3,U113)))</f>
        <v>0</v>
      </c>
    </row>
    <row r="114" spans="2:23" x14ac:dyDescent="0.3">
      <c r="B114" s="21" t="s">
        <v>71</v>
      </c>
      <c r="C114" s="20">
        <v>4</v>
      </c>
      <c r="D114" s="20">
        <v>4.1093799999999998</v>
      </c>
      <c r="E114" s="20">
        <v>10000</v>
      </c>
      <c r="F114" s="20">
        <v>300</v>
      </c>
      <c r="G114" s="20">
        <v>20</v>
      </c>
      <c r="H114" s="20">
        <v>4.1599999999999996E-3</v>
      </c>
      <c r="I114" s="20">
        <v>0.29244999999999999</v>
      </c>
      <c r="J114" s="20">
        <v>0.77</v>
      </c>
      <c r="K114" s="20">
        <v>6.6669999999999993E-2</v>
      </c>
      <c r="L114" s="20">
        <v>2.4549999999999999E-2</v>
      </c>
      <c r="M114" s="20">
        <v>0.30332999999999999</v>
      </c>
      <c r="N114" s="20">
        <v>0.43480000000000002</v>
      </c>
      <c r="O114" s="20">
        <v>12.394769999999999</v>
      </c>
      <c r="P114" s="20">
        <v>12.957409999999999</v>
      </c>
      <c r="Q114" s="20">
        <v>0.77</v>
      </c>
      <c r="R114" s="20">
        <v>1</v>
      </c>
      <c r="S114" s="20">
        <v>0.56194</v>
      </c>
      <c r="T114" s="20">
        <v>0.78461000000000003</v>
      </c>
      <c r="U114" s="20">
        <v>0.88531000000000004</v>
      </c>
      <c r="V114" s="20" t="str">
        <f>""&amp;Q114</f>
        <v>0.77</v>
      </c>
      <c r="W114" s="20">
        <f>IF(R114=1,S114,IF(R114=2,T114,IF(R114=3,U114)))</f>
        <v>0.56194</v>
      </c>
    </row>
    <row r="115" spans="2:23" x14ac:dyDescent="0.3">
      <c r="B115" s="21" t="s">
        <v>71</v>
      </c>
      <c r="C115" s="20">
        <v>4</v>
      </c>
      <c r="D115" s="20">
        <v>3.9843799999999998</v>
      </c>
      <c r="E115" s="20">
        <v>10000</v>
      </c>
      <c r="F115" s="20">
        <v>300</v>
      </c>
      <c r="G115" s="20">
        <v>20</v>
      </c>
      <c r="H115" s="20">
        <v>2.3400000000000001E-3</v>
      </c>
      <c r="I115" s="20">
        <v>0.29704000000000003</v>
      </c>
      <c r="J115" s="20">
        <v>0.52039999999999997</v>
      </c>
      <c r="K115" s="20">
        <v>6.6669999999999993E-2</v>
      </c>
      <c r="L115" s="20">
        <v>2.0160000000000001E-2</v>
      </c>
      <c r="M115" s="20">
        <v>0.34666999999999998</v>
      </c>
      <c r="N115" s="20">
        <v>0.36893999999999999</v>
      </c>
      <c r="O115" s="20">
        <v>12.036390000000001</v>
      </c>
      <c r="P115" s="20">
        <v>12.59995</v>
      </c>
      <c r="Q115" s="20">
        <v>0.77</v>
      </c>
      <c r="R115" s="20">
        <v>2</v>
      </c>
      <c r="S115" s="20">
        <v>0.49286000000000002</v>
      </c>
      <c r="T115" s="20">
        <v>0.74095999999999995</v>
      </c>
      <c r="U115" s="20">
        <v>0.86800999999999995</v>
      </c>
      <c r="V115" s="20" t="str">
        <f>""&amp;Q115</f>
        <v>0.77</v>
      </c>
      <c r="W115" s="20">
        <f>IF(R115=1,S115,IF(R115=2,T115,IF(R115=3,U115)))</f>
        <v>0.74095999999999995</v>
      </c>
    </row>
    <row r="116" spans="2:23" x14ac:dyDescent="0.3">
      <c r="B116" s="21" t="s">
        <v>71</v>
      </c>
      <c r="C116" s="20">
        <v>4</v>
      </c>
      <c r="D116" s="20">
        <v>3.9531200000000002</v>
      </c>
      <c r="E116" s="20">
        <v>10000</v>
      </c>
      <c r="F116" s="20">
        <v>300</v>
      </c>
      <c r="G116" s="20">
        <v>20</v>
      </c>
      <c r="H116" s="20">
        <v>2.8500000000000001E-3</v>
      </c>
      <c r="I116" s="20">
        <v>0.30447999999999997</v>
      </c>
      <c r="J116" s="20">
        <v>0.38729999999999998</v>
      </c>
      <c r="K116" s="20">
        <v>6.6669999999999993E-2</v>
      </c>
      <c r="L116" s="20">
        <v>1.5990000000000001E-2</v>
      </c>
      <c r="M116" s="20">
        <v>0.41332999999999998</v>
      </c>
      <c r="N116" s="20">
        <v>0.30647999999999997</v>
      </c>
      <c r="O116" s="20">
        <v>11.5564</v>
      </c>
      <c r="P116" s="20">
        <v>12.1065</v>
      </c>
      <c r="Q116" s="20">
        <v>0.77</v>
      </c>
      <c r="R116" s="20">
        <v>3</v>
      </c>
      <c r="S116" s="20">
        <v>0.38718000000000002</v>
      </c>
      <c r="T116" s="20">
        <v>0.62448000000000004</v>
      </c>
      <c r="U116" s="20">
        <v>0.76990999999999998</v>
      </c>
      <c r="V116" s="20" t="str">
        <f>""&amp;Q116</f>
        <v>0.77</v>
      </c>
      <c r="W116" s="20">
        <f>IF(R116=1,S116,IF(R116=2,T116,IF(R116=3,U116)))</f>
        <v>0.76990999999999998</v>
      </c>
    </row>
    <row r="117" spans="2:23" x14ac:dyDescent="0.3">
      <c r="B117" s="21" t="s">
        <v>71</v>
      </c>
      <c r="C117" s="20">
        <v>4</v>
      </c>
      <c r="D117" s="20">
        <v>4.0156200000000002</v>
      </c>
      <c r="E117" s="20">
        <v>10000</v>
      </c>
      <c r="F117" s="20">
        <v>300</v>
      </c>
      <c r="G117" s="20">
        <v>20</v>
      </c>
      <c r="H117" s="20">
        <v>2.0600000000000002E-3</v>
      </c>
      <c r="I117" s="20">
        <v>0.30986999999999998</v>
      </c>
      <c r="J117" s="20">
        <v>0.3</v>
      </c>
      <c r="K117" s="20">
        <v>6.6669999999999993E-2</v>
      </c>
      <c r="L117" s="20">
        <v>1.2489999999999999E-2</v>
      </c>
      <c r="M117" s="20">
        <v>0.42666999999999999</v>
      </c>
      <c r="N117" s="20">
        <v>0.25389</v>
      </c>
      <c r="O117" s="20">
        <v>11.0291</v>
      </c>
      <c r="P117" s="20">
        <v>11.5619</v>
      </c>
      <c r="Q117" s="20">
        <v>0.3</v>
      </c>
      <c r="R117" s="20">
        <v>1</v>
      </c>
      <c r="S117" s="20">
        <v>0.3</v>
      </c>
      <c r="T117" s="20">
        <v>0.51778000000000002</v>
      </c>
      <c r="U117" s="20">
        <v>0.75</v>
      </c>
      <c r="V117" s="20" t="str">
        <f>""&amp;Q117</f>
        <v>0.3</v>
      </c>
      <c r="W117" s="20">
        <f>IF(R117=1,S117,IF(R117=2,T117,IF(R117=3,U117)))</f>
        <v>0.3</v>
      </c>
    </row>
    <row r="118" spans="2:23" x14ac:dyDescent="0.3">
      <c r="B118" s="21" t="s">
        <v>71</v>
      </c>
      <c r="C118" s="20">
        <v>4</v>
      </c>
      <c r="D118" s="20">
        <v>3.875</v>
      </c>
      <c r="E118" s="20">
        <v>10000</v>
      </c>
      <c r="F118" s="20">
        <v>300</v>
      </c>
      <c r="G118" s="20">
        <v>20</v>
      </c>
      <c r="H118" s="20">
        <v>2.2599999999999999E-3</v>
      </c>
      <c r="I118" s="20">
        <v>0.33783000000000002</v>
      </c>
      <c r="J118" s="20">
        <v>0.16339999999999999</v>
      </c>
      <c r="K118" s="20">
        <v>6.6669999999999993E-2</v>
      </c>
      <c r="L118" s="20">
        <v>5.5199999999999997E-3</v>
      </c>
      <c r="M118" s="20">
        <v>0.61333000000000004</v>
      </c>
      <c r="N118" s="20">
        <v>0.14946000000000001</v>
      </c>
      <c r="O118" s="20">
        <v>9.3694100000000002</v>
      </c>
      <c r="P118" s="20">
        <v>9.8279099999999993</v>
      </c>
      <c r="Q118" s="20">
        <v>0.3</v>
      </c>
      <c r="R118" s="20">
        <v>2</v>
      </c>
      <c r="S118" s="20">
        <v>0.16333</v>
      </c>
      <c r="T118" s="20">
        <v>0.3</v>
      </c>
      <c r="U118" s="20">
        <v>0.42857000000000001</v>
      </c>
      <c r="V118" s="20" t="str">
        <f>""&amp;Q118</f>
        <v>0.3</v>
      </c>
      <c r="W118" s="20">
        <f>IF(R118=1,S118,IF(R118=2,T118,IF(R118=3,U118)))</f>
        <v>0.3</v>
      </c>
    </row>
    <row r="119" spans="2:23" x14ac:dyDescent="0.3">
      <c r="B119" s="21" t="s">
        <v>71</v>
      </c>
      <c r="C119" s="20">
        <v>4</v>
      </c>
      <c r="D119" s="20">
        <v>3.9531200000000002</v>
      </c>
      <c r="E119" s="20">
        <v>10000</v>
      </c>
      <c r="F119" s="20">
        <v>300</v>
      </c>
      <c r="G119" s="20">
        <v>20</v>
      </c>
      <c r="H119" s="20">
        <v>1.89E-3</v>
      </c>
      <c r="I119" s="20">
        <v>0.36602000000000001</v>
      </c>
      <c r="J119" s="20">
        <v>0.11210000000000001</v>
      </c>
      <c r="K119" s="20">
        <v>6.6669999999999993E-2</v>
      </c>
      <c r="L119" s="20">
        <v>2.64E-3</v>
      </c>
      <c r="M119" s="20">
        <v>0.78</v>
      </c>
      <c r="N119" s="20">
        <v>0.10614</v>
      </c>
      <c r="O119" s="20">
        <v>8.2163799999999991</v>
      </c>
      <c r="P119" s="20">
        <v>8.6214200000000005</v>
      </c>
      <c r="Q119" s="20">
        <v>0.3</v>
      </c>
      <c r="R119" s="20">
        <v>3</v>
      </c>
      <c r="S119" s="20">
        <v>0.11208</v>
      </c>
      <c r="T119" s="20">
        <v>0.21162</v>
      </c>
      <c r="U119" s="20">
        <v>0.3</v>
      </c>
      <c r="V119" s="20" t="str">
        <f>""&amp;Q119</f>
        <v>0.3</v>
      </c>
      <c r="W119" s="20">
        <f>IF(R119=1,S119,IF(R119=2,T119,IF(R119=3,U119)))</f>
        <v>0.3</v>
      </c>
    </row>
    <row r="120" spans="2:23" x14ac:dyDescent="0.3">
      <c r="B120" s="21" t="s">
        <v>71</v>
      </c>
      <c r="C120" s="20">
        <v>4</v>
      </c>
      <c r="D120" s="20">
        <v>3.9531200000000002</v>
      </c>
      <c r="E120" s="20">
        <v>10000</v>
      </c>
      <c r="F120" s="20">
        <v>300</v>
      </c>
      <c r="G120" s="20">
        <v>20</v>
      </c>
      <c r="H120" s="20">
        <v>-2.3500000000000001E-3</v>
      </c>
      <c r="I120" s="20">
        <v>0.32366</v>
      </c>
      <c r="J120" s="20">
        <v>0.2</v>
      </c>
      <c r="K120" s="20">
        <v>6.6669999999999993E-2</v>
      </c>
      <c r="L120" s="20">
        <v>7.6E-3</v>
      </c>
      <c r="M120" s="20">
        <v>0.54332999999999998</v>
      </c>
      <c r="N120" s="20">
        <v>0.18057999999999999</v>
      </c>
      <c r="O120" s="20">
        <v>10.01004</v>
      </c>
      <c r="P120" s="20">
        <v>10.48556</v>
      </c>
      <c r="Q120" s="20">
        <v>0.2</v>
      </c>
      <c r="R120" s="20">
        <v>1</v>
      </c>
      <c r="S120" s="20">
        <v>0.2</v>
      </c>
      <c r="T120" s="20">
        <v>0.4</v>
      </c>
      <c r="U120" s="20">
        <v>0.6</v>
      </c>
      <c r="V120" s="20" t="str">
        <f>""&amp;Q120</f>
        <v>0.2</v>
      </c>
      <c r="W120" s="20">
        <f>IF(R120=1,S120,IF(R120=2,T120,IF(R120=3,U120)))</f>
        <v>0.2</v>
      </c>
    </row>
    <row r="121" spans="2:23" x14ac:dyDescent="0.3">
      <c r="B121" s="21" t="s">
        <v>71</v>
      </c>
      <c r="C121" s="20">
        <v>4</v>
      </c>
      <c r="D121" s="20">
        <v>3.7656200000000002</v>
      </c>
      <c r="E121" s="20">
        <v>10000</v>
      </c>
      <c r="F121" s="20">
        <v>300</v>
      </c>
      <c r="G121" s="20">
        <v>20</v>
      </c>
      <c r="H121" s="20">
        <v>-5.47E-3</v>
      </c>
      <c r="I121" s="20">
        <v>0.37808999999999998</v>
      </c>
      <c r="J121" s="20">
        <v>0.1056</v>
      </c>
      <c r="K121" s="20">
        <v>6.6669999999999993E-2</v>
      </c>
      <c r="L121" s="20">
        <v>2.2499999999999998E-3</v>
      </c>
      <c r="M121" s="20">
        <v>0.8</v>
      </c>
      <c r="N121" s="20">
        <v>0.10029</v>
      </c>
      <c r="O121" s="20">
        <v>7.9616199999999999</v>
      </c>
      <c r="P121" s="20">
        <v>8.3222900000000006</v>
      </c>
      <c r="Q121" s="20">
        <v>0.2</v>
      </c>
      <c r="R121" s="20">
        <v>2</v>
      </c>
      <c r="S121" s="20">
        <v>0.10557</v>
      </c>
      <c r="T121" s="20">
        <v>0.2</v>
      </c>
      <c r="U121" s="20">
        <v>0.3</v>
      </c>
      <c r="V121" s="20" t="str">
        <f>""&amp;Q121</f>
        <v>0.2</v>
      </c>
      <c r="W121" s="20">
        <f>IF(R121=1,S121,IF(R121=2,T121,IF(R121=3,U121)))</f>
        <v>0.2</v>
      </c>
    </row>
    <row r="122" spans="2:23" x14ac:dyDescent="0.3">
      <c r="B122" s="21" t="s">
        <v>71</v>
      </c>
      <c r="C122" s="20">
        <v>4</v>
      </c>
      <c r="D122" s="20">
        <v>3.4843799999999998</v>
      </c>
      <c r="E122" s="20">
        <v>10000</v>
      </c>
      <c r="F122" s="20">
        <v>300</v>
      </c>
      <c r="G122" s="20">
        <v>20</v>
      </c>
      <c r="H122" s="20">
        <v>4.1900000000000001E-3</v>
      </c>
      <c r="I122" s="20">
        <v>0.45129000000000002</v>
      </c>
      <c r="J122" s="20">
        <v>7.17E-2</v>
      </c>
      <c r="K122" s="20">
        <v>6.6669999999999993E-2</v>
      </c>
      <c r="L122" s="20">
        <v>2.5000000000000001E-4</v>
      </c>
      <c r="M122" s="20">
        <v>1</v>
      </c>
      <c r="N122" s="20">
        <v>7.0319999999999994E-2</v>
      </c>
      <c r="O122" s="20">
        <v>6.4141399999999997</v>
      </c>
      <c r="P122" s="20">
        <v>6.6575100000000003</v>
      </c>
      <c r="Q122" s="20">
        <v>0.2</v>
      </c>
      <c r="R122" s="20">
        <v>3</v>
      </c>
      <c r="S122" s="20">
        <v>7.1669999999999998E-2</v>
      </c>
      <c r="T122" s="20">
        <v>0.13822000000000001</v>
      </c>
      <c r="U122" s="20">
        <v>0.2</v>
      </c>
      <c r="V122" s="20" t="str">
        <f>""&amp;Q122</f>
        <v>0.2</v>
      </c>
      <c r="W122" s="20">
        <f>IF(R122=1,S122,IF(R122=2,T122,IF(R122=3,U122)))</f>
        <v>0.2</v>
      </c>
    </row>
    <row r="123" spans="2:23" x14ac:dyDescent="0.3">
      <c r="B123" s="21" t="s">
        <v>71</v>
      </c>
      <c r="C123" s="20">
        <v>4</v>
      </c>
      <c r="D123" s="20">
        <v>3.6406200000000002</v>
      </c>
      <c r="E123" s="20">
        <v>10000</v>
      </c>
      <c r="F123" s="20">
        <v>300</v>
      </c>
      <c r="G123" s="20">
        <v>20</v>
      </c>
      <c r="H123" s="20">
        <v>2.66E-3</v>
      </c>
      <c r="I123" s="20">
        <v>0.38279000000000002</v>
      </c>
      <c r="J123" s="20">
        <v>0.1</v>
      </c>
      <c r="K123" s="20">
        <v>6.6669999999999993E-2</v>
      </c>
      <c r="L123" s="20">
        <v>1.9300000000000001E-3</v>
      </c>
      <c r="M123" s="20">
        <v>0.83333000000000002</v>
      </c>
      <c r="N123" s="20">
        <v>9.5460000000000003E-2</v>
      </c>
      <c r="O123" s="20">
        <v>7.77468</v>
      </c>
      <c r="P123" s="20">
        <v>8.1306200000000004</v>
      </c>
      <c r="Q123" s="20">
        <v>0.1</v>
      </c>
      <c r="R123" s="20">
        <v>1</v>
      </c>
      <c r="S123" s="20">
        <v>0.1</v>
      </c>
      <c r="T123" s="20">
        <v>0.2</v>
      </c>
      <c r="U123" s="20">
        <v>0.3</v>
      </c>
      <c r="V123" s="20" t="str">
        <f>""&amp;Q123</f>
        <v>0.1</v>
      </c>
      <c r="W123" s="20">
        <f>IF(R123=1,S123,IF(R123=2,T123,IF(R123=3,U123)))</f>
        <v>0.1</v>
      </c>
    </row>
    <row r="124" spans="2:23" x14ac:dyDescent="0.3">
      <c r="B124" s="21" t="s">
        <v>71</v>
      </c>
      <c r="C124" s="20">
        <v>4</v>
      </c>
      <c r="F124" s="20">
        <v>300</v>
      </c>
      <c r="G124" s="20">
        <v>20</v>
      </c>
      <c r="Q124" s="20">
        <v>0.1</v>
      </c>
      <c r="R124" s="20">
        <v>2</v>
      </c>
      <c r="V124" s="20" t="str">
        <f>""&amp;Q124</f>
        <v>0.1</v>
      </c>
      <c r="W124" s="20">
        <f>IF(R124=1,S124,IF(R124=2,T124,IF(R124=3,U124)))</f>
        <v>0</v>
      </c>
    </row>
    <row r="125" spans="2:23" x14ac:dyDescent="0.3">
      <c r="B125" s="21" t="s">
        <v>71</v>
      </c>
      <c r="C125" s="20">
        <v>4</v>
      </c>
      <c r="F125" s="20">
        <v>300</v>
      </c>
      <c r="G125" s="20">
        <v>20</v>
      </c>
      <c r="Q125" s="20">
        <v>0.1</v>
      </c>
      <c r="R125" s="20">
        <v>3</v>
      </c>
      <c r="V125" s="20" t="str">
        <f>""&amp;Q125</f>
        <v>0.1</v>
      </c>
      <c r="W125" s="20">
        <f>IF(R125=1,S125,IF(R125=2,T125,IF(R125=3,U125)))</f>
        <v>0</v>
      </c>
    </row>
    <row r="126" spans="2:23" x14ac:dyDescent="0.3">
      <c r="B126" s="21" t="s">
        <v>71</v>
      </c>
      <c r="C126" s="20">
        <v>2</v>
      </c>
      <c r="D126" s="20">
        <v>5.8281200000000002</v>
      </c>
      <c r="E126" s="20">
        <v>10000</v>
      </c>
      <c r="F126" s="20">
        <v>300</v>
      </c>
      <c r="G126" s="20">
        <v>40</v>
      </c>
      <c r="H126" s="20">
        <v>-3.81E-3</v>
      </c>
      <c r="I126" s="20">
        <v>0.24614</v>
      </c>
      <c r="J126" s="20">
        <v>0.77</v>
      </c>
      <c r="K126" s="20">
        <v>0.13333</v>
      </c>
      <c r="L126" s="20">
        <v>5.0709999999999998E-2</v>
      </c>
      <c r="M126" s="20">
        <v>0.46</v>
      </c>
      <c r="N126" s="20">
        <v>0.51358999999999999</v>
      </c>
      <c r="O126" s="20">
        <v>19.92944</v>
      </c>
      <c r="P126" s="20">
        <v>20.318529999999999</v>
      </c>
      <c r="Q126" s="20">
        <v>0.77</v>
      </c>
      <c r="R126" s="20">
        <v>1</v>
      </c>
      <c r="S126" s="20">
        <v>0.62831000000000004</v>
      </c>
      <c r="T126" s="20">
        <v>0.85</v>
      </c>
      <c r="U126" s="20">
        <v>0.97499999999999998</v>
      </c>
      <c r="V126" s="20" t="str">
        <f>""&amp;Q126</f>
        <v>0.77</v>
      </c>
      <c r="W126" s="20">
        <f>IF(R126=1,S126,IF(R126=2,T126,IF(R126=3,U126)))</f>
        <v>0.62831000000000004</v>
      </c>
    </row>
    <row r="127" spans="2:23" x14ac:dyDescent="0.3">
      <c r="B127" s="21" t="s">
        <v>71</v>
      </c>
      <c r="C127" s="20">
        <v>2</v>
      </c>
      <c r="D127" s="20">
        <v>5.84375</v>
      </c>
      <c r="E127" s="20">
        <v>10000</v>
      </c>
      <c r="F127" s="20">
        <v>300</v>
      </c>
      <c r="G127" s="20">
        <v>40</v>
      </c>
      <c r="H127" s="20">
        <v>-2.9E-4</v>
      </c>
      <c r="I127" s="20">
        <v>0.24601999999999999</v>
      </c>
      <c r="J127" s="20">
        <v>0.52039999999999997</v>
      </c>
      <c r="K127" s="20">
        <v>0.13333</v>
      </c>
      <c r="L127" s="20">
        <v>3.7220000000000003E-2</v>
      </c>
      <c r="M127" s="20">
        <v>0.53332999999999997</v>
      </c>
      <c r="N127" s="20">
        <v>0.41239999999999999</v>
      </c>
      <c r="O127" s="20">
        <v>18.901789999999998</v>
      </c>
      <c r="P127" s="20">
        <v>19.315200000000001</v>
      </c>
      <c r="Q127" s="20">
        <v>0.77</v>
      </c>
      <c r="R127" s="20">
        <v>2</v>
      </c>
      <c r="S127" s="20">
        <v>0.52037</v>
      </c>
      <c r="T127" s="20">
        <v>0.76998</v>
      </c>
      <c r="U127" s="20">
        <v>0.88990999999999998</v>
      </c>
      <c r="V127" s="20" t="str">
        <f>""&amp;Q127</f>
        <v>0.77</v>
      </c>
      <c r="W127" s="20">
        <f>IF(R127=1,S127,IF(R127=2,T127,IF(R127=3,U127)))</f>
        <v>0.76998</v>
      </c>
    </row>
    <row r="128" spans="2:23" x14ac:dyDescent="0.3">
      <c r="B128" s="21" t="s">
        <v>71</v>
      </c>
      <c r="C128" s="20">
        <v>2</v>
      </c>
      <c r="D128" s="20">
        <v>5.7343799999999998</v>
      </c>
      <c r="E128" s="20">
        <v>10000</v>
      </c>
      <c r="F128" s="20">
        <v>300</v>
      </c>
      <c r="G128" s="20">
        <v>40</v>
      </c>
      <c r="H128" s="20">
        <v>4.2300000000000003E-3</v>
      </c>
      <c r="I128" s="20">
        <v>0.25757000000000002</v>
      </c>
      <c r="J128" s="20">
        <v>0.38729999999999998</v>
      </c>
      <c r="K128" s="20">
        <v>0.13333</v>
      </c>
      <c r="L128" s="20">
        <v>2.639E-2</v>
      </c>
      <c r="M128" s="20">
        <v>0.6</v>
      </c>
      <c r="N128" s="20">
        <v>0.33116000000000001</v>
      </c>
      <c r="O128" s="20">
        <v>17.76445</v>
      </c>
      <c r="P128" s="20">
        <v>18.156949999999998</v>
      </c>
      <c r="Q128" s="20">
        <v>0.77</v>
      </c>
      <c r="R128" s="20">
        <v>3</v>
      </c>
      <c r="S128" s="20">
        <v>0.38727</v>
      </c>
      <c r="T128" s="20">
        <v>0.62458000000000002</v>
      </c>
      <c r="U128" s="20">
        <v>0.77</v>
      </c>
      <c r="V128" s="20" t="str">
        <f>""&amp;Q128</f>
        <v>0.77</v>
      </c>
      <c r="W128" s="20">
        <f>IF(R128=1,S128,IF(R128=2,T128,IF(R128=3,U128)))</f>
        <v>0.77</v>
      </c>
    </row>
    <row r="129" spans="2:23" x14ac:dyDescent="0.3">
      <c r="B129" s="21" t="s">
        <v>71</v>
      </c>
      <c r="C129" s="20">
        <v>2</v>
      </c>
      <c r="D129" s="20">
        <v>5.5156200000000002</v>
      </c>
      <c r="E129" s="20">
        <v>10000</v>
      </c>
      <c r="F129" s="20">
        <v>300</v>
      </c>
      <c r="G129" s="20">
        <v>40</v>
      </c>
      <c r="H129" s="20">
        <v>5.4000000000000001E-4</v>
      </c>
      <c r="I129" s="20">
        <v>0.26468000000000003</v>
      </c>
      <c r="J129" s="20">
        <v>0.3</v>
      </c>
      <c r="K129" s="20">
        <v>0.13333</v>
      </c>
      <c r="L129" s="20">
        <v>1.788E-2</v>
      </c>
      <c r="M129" s="20">
        <v>0.69333</v>
      </c>
      <c r="N129" s="20">
        <v>0.26734999999999998</v>
      </c>
      <c r="O129" s="20">
        <v>16.517769999999999</v>
      </c>
      <c r="P129" s="20">
        <v>16.845120000000001</v>
      </c>
      <c r="Q129" s="20">
        <v>0.3</v>
      </c>
      <c r="R129" s="20">
        <v>1</v>
      </c>
      <c r="S129" s="20">
        <v>0.3</v>
      </c>
      <c r="T129" s="20">
        <v>0.53332999999999997</v>
      </c>
      <c r="U129" s="20">
        <v>0.70833000000000002</v>
      </c>
      <c r="V129" s="20" t="str">
        <f>""&amp;Q129</f>
        <v>0.3</v>
      </c>
      <c r="W129" s="20">
        <f>IF(R129=1,S129,IF(R129=2,T129,IF(R129=3,U129)))</f>
        <v>0.3</v>
      </c>
    </row>
    <row r="130" spans="2:23" x14ac:dyDescent="0.3">
      <c r="B130" s="21" t="s">
        <v>71</v>
      </c>
      <c r="C130" s="20">
        <v>2</v>
      </c>
      <c r="D130" s="20">
        <v>4.9843799999999998</v>
      </c>
      <c r="E130" s="20">
        <v>10000</v>
      </c>
      <c r="F130" s="20">
        <v>300</v>
      </c>
      <c r="G130" s="20">
        <v>40</v>
      </c>
      <c r="H130" s="20">
        <v>-2.2200000000000002E-3</v>
      </c>
      <c r="I130" s="20">
        <v>0.32466</v>
      </c>
      <c r="J130" s="20">
        <v>0.16339999999999999</v>
      </c>
      <c r="K130" s="20">
        <v>0.13333</v>
      </c>
      <c r="L130" s="20">
        <v>2.9499999999999999E-3</v>
      </c>
      <c r="M130" s="20">
        <v>0.98</v>
      </c>
      <c r="N130" s="20">
        <v>0.15540999999999999</v>
      </c>
      <c r="O130" s="20">
        <v>12.644590000000001</v>
      </c>
      <c r="P130" s="20">
        <v>12.84479</v>
      </c>
      <c r="Q130" s="20">
        <v>0.3</v>
      </c>
      <c r="R130" s="20">
        <v>2</v>
      </c>
      <c r="S130" s="20">
        <v>0.16333</v>
      </c>
      <c r="T130" s="20">
        <v>0.3</v>
      </c>
      <c r="U130" s="20">
        <v>0.42857000000000001</v>
      </c>
      <c r="V130" s="20" t="str">
        <f>""&amp;Q130</f>
        <v>0.3</v>
      </c>
      <c r="W130" s="20">
        <f>IF(R130=1,S130,IF(R130=2,T130,IF(R130=3,U130)))</f>
        <v>0.3</v>
      </c>
    </row>
    <row r="131" spans="2:23" x14ac:dyDescent="0.3">
      <c r="B131" s="21" t="s">
        <v>71</v>
      </c>
      <c r="C131" s="20">
        <v>2</v>
      </c>
      <c r="F131" s="20">
        <v>300</v>
      </c>
      <c r="G131" s="20">
        <v>40</v>
      </c>
      <c r="Q131" s="20">
        <v>0.3</v>
      </c>
      <c r="R131" s="20">
        <v>3</v>
      </c>
      <c r="V131" s="20" t="str">
        <f>""&amp;Q131</f>
        <v>0.3</v>
      </c>
      <c r="W131" s="20">
        <f>IF(R131=1,S131,IF(R131=2,T131,IF(R131=3,U131)))</f>
        <v>0</v>
      </c>
    </row>
    <row r="132" spans="2:23" x14ac:dyDescent="0.3">
      <c r="B132" s="21" t="s">
        <v>71</v>
      </c>
      <c r="C132" s="20">
        <v>2</v>
      </c>
      <c r="D132" s="20">
        <v>5.1718799999999998</v>
      </c>
      <c r="E132" s="20">
        <v>10000</v>
      </c>
      <c r="F132" s="20">
        <v>300</v>
      </c>
      <c r="G132" s="20">
        <v>40</v>
      </c>
      <c r="H132" s="20">
        <v>3.29E-3</v>
      </c>
      <c r="I132" s="20">
        <v>0.29514000000000001</v>
      </c>
      <c r="J132" s="20">
        <v>0.2</v>
      </c>
      <c r="K132" s="20">
        <v>0.13333</v>
      </c>
      <c r="L132" s="20">
        <v>7.1700000000000002E-3</v>
      </c>
      <c r="M132" s="20">
        <v>0.89</v>
      </c>
      <c r="N132" s="20">
        <v>0.18706</v>
      </c>
      <c r="O132" s="20">
        <v>14.065860000000001</v>
      </c>
      <c r="P132" s="20">
        <v>14.36797</v>
      </c>
      <c r="Q132" s="20">
        <v>0.2</v>
      </c>
      <c r="R132" s="20">
        <v>1</v>
      </c>
      <c r="S132" s="20">
        <v>0.2</v>
      </c>
      <c r="T132" s="20">
        <v>0.4</v>
      </c>
      <c r="U132" s="20">
        <v>0.6</v>
      </c>
      <c r="V132" s="20" t="str">
        <f>""&amp;Q132</f>
        <v>0.2</v>
      </c>
      <c r="W132" s="20">
        <f>IF(R132=1,S132,IF(R132=2,T132,IF(R132=3,U132)))</f>
        <v>0.2</v>
      </c>
    </row>
    <row r="133" spans="2:23" x14ac:dyDescent="0.3">
      <c r="B133" s="21" t="s">
        <v>71</v>
      </c>
      <c r="C133" s="20">
        <v>2</v>
      </c>
      <c r="F133" s="20">
        <v>300</v>
      </c>
      <c r="G133" s="20">
        <v>40</v>
      </c>
      <c r="Q133" s="20">
        <v>0.2</v>
      </c>
      <c r="R133" s="20">
        <v>2</v>
      </c>
      <c r="V133" s="20" t="str">
        <f>""&amp;Q133</f>
        <v>0.2</v>
      </c>
      <c r="W133" s="20">
        <f>IF(R133=1,S133,IF(R133=2,T133,IF(R133=3,U133)))</f>
        <v>0</v>
      </c>
    </row>
    <row r="134" spans="2:23" x14ac:dyDescent="0.3">
      <c r="B134" s="21" t="s">
        <v>71</v>
      </c>
      <c r="C134" s="20">
        <v>2</v>
      </c>
      <c r="F134" s="20">
        <v>300</v>
      </c>
      <c r="G134" s="20">
        <v>40</v>
      </c>
      <c r="Q134" s="20">
        <v>0.2</v>
      </c>
      <c r="R134" s="20">
        <v>3</v>
      </c>
      <c r="V134" s="20" t="str">
        <f>""&amp;Q134</f>
        <v>0.2</v>
      </c>
      <c r="W134" s="20">
        <f>IF(R134=1,S134,IF(R134=2,T134,IF(R134=3,U134)))</f>
        <v>0</v>
      </c>
    </row>
    <row r="135" spans="2:23" x14ac:dyDescent="0.3">
      <c r="B135" s="21" t="s">
        <v>71</v>
      </c>
      <c r="C135" s="20">
        <v>2</v>
      </c>
      <c r="F135" s="20">
        <v>300</v>
      </c>
      <c r="G135" s="20">
        <v>40</v>
      </c>
      <c r="Q135" s="20">
        <v>0.1</v>
      </c>
      <c r="R135" s="20">
        <v>1</v>
      </c>
      <c r="V135" s="20" t="str">
        <f>""&amp;Q135</f>
        <v>0.1</v>
      </c>
      <c r="W135" s="20">
        <f>IF(R135=1,S135,IF(R135=2,T135,IF(R135=3,U135)))</f>
        <v>0</v>
      </c>
    </row>
    <row r="136" spans="2:23" x14ac:dyDescent="0.3">
      <c r="B136" s="21" t="s">
        <v>71</v>
      </c>
      <c r="C136" s="20">
        <v>2</v>
      </c>
      <c r="F136" s="20">
        <v>300</v>
      </c>
      <c r="G136" s="20">
        <v>40</v>
      </c>
      <c r="Q136" s="20">
        <v>0.1</v>
      </c>
      <c r="R136" s="20">
        <v>2</v>
      </c>
      <c r="V136" s="20" t="str">
        <f>""&amp;Q136</f>
        <v>0.1</v>
      </c>
      <c r="W136" s="20">
        <f>IF(R136=1,S136,IF(R136=2,T136,IF(R136=3,U136)))</f>
        <v>0</v>
      </c>
    </row>
    <row r="137" spans="2:23" x14ac:dyDescent="0.3">
      <c r="B137" s="21" t="s">
        <v>71</v>
      </c>
      <c r="C137" s="20">
        <v>2</v>
      </c>
      <c r="F137" s="20">
        <v>300</v>
      </c>
      <c r="G137" s="20">
        <v>40</v>
      </c>
      <c r="Q137" s="20">
        <v>0.1</v>
      </c>
      <c r="R137" s="20">
        <v>3</v>
      </c>
      <c r="V137" s="20" t="str">
        <f>""&amp;Q137</f>
        <v>0.1</v>
      </c>
      <c r="W137" s="20">
        <f>IF(R137=1,S137,IF(R137=2,T137,IF(R137=3,U137)))</f>
        <v>0</v>
      </c>
    </row>
    <row r="138" spans="2:23" x14ac:dyDescent="0.3">
      <c r="B138" s="21" t="s">
        <v>71</v>
      </c>
      <c r="C138" s="20">
        <v>4</v>
      </c>
      <c r="D138" s="20">
        <v>7.71875</v>
      </c>
      <c r="E138" s="20">
        <v>10000</v>
      </c>
      <c r="F138" s="20">
        <v>300</v>
      </c>
      <c r="G138" s="20">
        <v>40</v>
      </c>
      <c r="H138" s="20">
        <v>1.32E-3</v>
      </c>
      <c r="I138" s="20">
        <v>0.22844</v>
      </c>
      <c r="J138" s="20">
        <v>0.77</v>
      </c>
      <c r="K138" s="20">
        <v>0.13333</v>
      </c>
      <c r="L138" s="20">
        <v>4.283E-2</v>
      </c>
      <c r="M138" s="20">
        <v>0.56667000000000001</v>
      </c>
      <c r="N138" s="20">
        <v>0.45454</v>
      </c>
      <c r="O138" s="20">
        <v>21.71959</v>
      </c>
      <c r="P138" s="20">
        <v>22.275780000000001</v>
      </c>
      <c r="Q138" s="20">
        <v>0.77</v>
      </c>
      <c r="R138" s="20">
        <v>1</v>
      </c>
      <c r="S138" s="20">
        <v>0.58155999999999997</v>
      </c>
      <c r="T138" s="20">
        <v>0.80503000000000002</v>
      </c>
      <c r="U138" s="20">
        <v>0.90225</v>
      </c>
      <c r="V138" s="20" t="str">
        <f>""&amp;Q138</f>
        <v>0.77</v>
      </c>
      <c r="W138" s="20">
        <f>IF(R138=1,S138,IF(R138=2,T138,IF(R138=3,U138)))</f>
        <v>0.58155999999999997</v>
      </c>
    </row>
    <row r="139" spans="2:23" x14ac:dyDescent="0.3">
      <c r="B139" s="21" t="s">
        <v>71</v>
      </c>
      <c r="C139" s="20">
        <v>4</v>
      </c>
      <c r="D139" s="20">
        <v>7.5781200000000002</v>
      </c>
      <c r="E139" s="20">
        <v>10000</v>
      </c>
      <c r="F139" s="20">
        <v>300</v>
      </c>
      <c r="G139" s="20">
        <v>40</v>
      </c>
      <c r="H139" s="20">
        <v>1.41E-3</v>
      </c>
      <c r="I139" s="20">
        <v>0.23541999999999999</v>
      </c>
      <c r="J139" s="20">
        <v>0.52039999999999997</v>
      </c>
      <c r="K139" s="20">
        <v>0.13333</v>
      </c>
      <c r="L139" s="20">
        <v>3.3489999999999999E-2</v>
      </c>
      <c r="M139" s="20">
        <v>0.62333000000000005</v>
      </c>
      <c r="N139" s="20">
        <v>0.38444</v>
      </c>
      <c r="O139" s="20">
        <v>20.849160000000001</v>
      </c>
      <c r="P139" s="20">
        <v>21.362200000000001</v>
      </c>
      <c r="Q139" s="20">
        <v>0.77</v>
      </c>
      <c r="R139" s="20">
        <v>2</v>
      </c>
      <c r="S139" s="20">
        <v>0.50585999999999998</v>
      </c>
      <c r="T139" s="20">
        <v>0.75490000000000002</v>
      </c>
      <c r="U139" s="20">
        <v>0.878</v>
      </c>
      <c r="V139" s="20" t="str">
        <f>""&amp;Q139</f>
        <v>0.77</v>
      </c>
      <c r="W139" s="20">
        <f>IF(R139=1,S139,IF(R139=2,T139,IF(R139=3,U139)))</f>
        <v>0.75490000000000002</v>
      </c>
    </row>
    <row r="140" spans="2:23" x14ac:dyDescent="0.3">
      <c r="B140" s="21" t="s">
        <v>71</v>
      </c>
      <c r="C140" s="20">
        <v>4</v>
      </c>
      <c r="D140" s="20">
        <v>7.5625</v>
      </c>
      <c r="E140" s="20">
        <v>10000</v>
      </c>
      <c r="F140" s="20">
        <v>300</v>
      </c>
      <c r="G140" s="20">
        <v>40</v>
      </c>
      <c r="H140" s="20">
        <v>-2.4299999999999999E-3</v>
      </c>
      <c r="I140" s="20">
        <v>0.23998</v>
      </c>
      <c r="J140" s="20">
        <v>0.38729999999999998</v>
      </c>
      <c r="K140" s="20">
        <v>0.13333</v>
      </c>
      <c r="L140" s="20">
        <v>2.461E-2</v>
      </c>
      <c r="M140" s="20">
        <v>0.7</v>
      </c>
      <c r="N140" s="20">
        <v>0.31788</v>
      </c>
      <c r="O140" s="20">
        <v>19.654160000000001</v>
      </c>
      <c r="P140" s="20">
        <v>20.145130000000002</v>
      </c>
      <c r="Q140" s="20">
        <v>0.77</v>
      </c>
      <c r="R140" s="20">
        <v>3</v>
      </c>
      <c r="S140" s="20">
        <v>0.38724999999999998</v>
      </c>
      <c r="T140" s="20">
        <v>0.62456999999999996</v>
      </c>
      <c r="U140" s="20">
        <v>0.77</v>
      </c>
      <c r="V140" s="20" t="str">
        <f>""&amp;Q140</f>
        <v>0.77</v>
      </c>
      <c r="W140" s="20">
        <f>IF(R140=1,S140,IF(R140=2,T140,IF(R140=3,U140)))</f>
        <v>0.77</v>
      </c>
    </row>
    <row r="141" spans="2:23" x14ac:dyDescent="0.3">
      <c r="B141" s="21" t="s">
        <v>71</v>
      </c>
      <c r="C141" s="20">
        <v>4</v>
      </c>
      <c r="D141" s="20">
        <v>7.625</v>
      </c>
      <c r="E141" s="20">
        <v>10000</v>
      </c>
      <c r="F141" s="20">
        <v>300</v>
      </c>
      <c r="G141" s="20">
        <v>40</v>
      </c>
      <c r="H141" s="20">
        <v>4.0200000000000001E-3</v>
      </c>
      <c r="I141" s="20">
        <v>0.25352999999999998</v>
      </c>
      <c r="J141" s="20">
        <v>0.3</v>
      </c>
      <c r="K141" s="20">
        <v>0.13333</v>
      </c>
      <c r="L141" s="20">
        <v>1.6879999999999999E-2</v>
      </c>
      <c r="M141" s="20">
        <v>0.76332999999999995</v>
      </c>
      <c r="N141" s="20">
        <v>0.25984000000000002</v>
      </c>
      <c r="O141" s="20">
        <v>18.294640000000001</v>
      </c>
      <c r="P141" s="20">
        <v>18.77075</v>
      </c>
      <c r="Q141" s="20">
        <v>0.3</v>
      </c>
      <c r="R141" s="20">
        <v>1</v>
      </c>
      <c r="S141" s="20">
        <v>0.3</v>
      </c>
      <c r="T141" s="20">
        <v>0.52556000000000003</v>
      </c>
      <c r="U141" s="20">
        <v>0.69957999999999998</v>
      </c>
      <c r="V141" s="20" t="str">
        <f>""&amp;Q141</f>
        <v>0.3</v>
      </c>
      <c r="W141" s="20">
        <f>IF(R141=1,S141,IF(R141=2,T141,IF(R141=3,U141)))</f>
        <v>0.3</v>
      </c>
    </row>
    <row r="142" spans="2:23" x14ac:dyDescent="0.3">
      <c r="B142" s="21" t="s">
        <v>71</v>
      </c>
      <c r="C142" s="20">
        <v>4</v>
      </c>
      <c r="D142" s="20">
        <v>7.03125</v>
      </c>
      <c r="E142" s="20">
        <v>10000</v>
      </c>
      <c r="F142" s="20">
        <v>300</v>
      </c>
      <c r="G142" s="20">
        <v>40</v>
      </c>
      <c r="H142" s="20">
        <v>6.6800000000000002E-3</v>
      </c>
      <c r="I142" s="20">
        <v>0.31280000000000002</v>
      </c>
      <c r="J142" s="20">
        <v>0.16339999999999999</v>
      </c>
      <c r="K142" s="20">
        <v>0.13333</v>
      </c>
      <c r="L142" s="20">
        <v>2.8E-3</v>
      </c>
      <c r="M142" s="20">
        <v>0.99333000000000005</v>
      </c>
      <c r="N142" s="20">
        <v>0.15423000000000001</v>
      </c>
      <c r="O142" s="20">
        <v>14.008190000000001</v>
      </c>
      <c r="P142" s="20">
        <v>14.31732</v>
      </c>
      <c r="Q142" s="20">
        <v>0.3</v>
      </c>
      <c r="R142" s="20">
        <v>2</v>
      </c>
      <c r="S142" s="20">
        <v>0.16333</v>
      </c>
      <c r="T142" s="20">
        <v>0.3</v>
      </c>
      <c r="U142" s="20">
        <v>0.42857000000000001</v>
      </c>
      <c r="V142" s="20" t="str">
        <f>""&amp;Q142</f>
        <v>0.3</v>
      </c>
      <c r="W142" s="20">
        <f>IF(R142=1,S142,IF(R142=2,T142,IF(R142=3,U142)))</f>
        <v>0.3</v>
      </c>
    </row>
    <row r="143" spans="2:23" x14ac:dyDescent="0.3">
      <c r="B143" s="21" t="s">
        <v>71</v>
      </c>
      <c r="C143" s="20">
        <v>4</v>
      </c>
      <c r="F143" s="20">
        <v>300</v>
      </c>
      <c r="G143" s="20">
        <v>40</v>
      </c>
      <c r="Q143" s="20">
        <v>0.3</v>
      </c>
      <c r="R143" s="20">
        <v>3</v>
      </c>
      <c r="V143" s="20" t="str">
        <f>""&amp;Q143</f>
        <v>0.3</v>
      </c>
      <c r="W143" s="20">
        <f>IF(R143=1,S143,IF(R143=2,T143,IF(R143=3,U143)))</f>
        <v>0</v>
      </c>
    </row>
    <row r="144" spans="2:23" x14ac:dyDescent="0.3">
      <c r="B144" s="21" t="s">
        <v>71</v>
      </c>
      <c r="C144" s="20">
        <v>4</v>
      </c>
      <c r="D144" s="20">
        <v>7.1406200000000002</v>
      </c>
      <c r="E144" s="20">
        <v>10000</v>
      </c>
      <c r="F144" s="20">
        <v>300</v>
      </c>
      <c r="G144" s="20">
        <v>40</v>
      </c>
      <c r="H144" s="20">
        <v>8.0999999999999996E-4</v>
      </c>
      <c r="I144" s="20">
        <v>0.27806999999999998</v>
      </c>
      <c r="J144" s="20">
        <v>0.2</v>
      </c>
      <c r="K144" s="20">
        <v>0.13333</v>
      </c>
      <c r="L144" s="20">
        <v>6.8100000000000001E-3</v>
      </c>
      <c r="M144" s="20">
        <v>0.92</v>
      </c>
      <c r="N144" s="20">
        <v>0.18432999999999999</v>
      </c>
      <c r="O144" s="20">
        <v>15.591290000000001</v>
      </c>
      <c r="P144" s="20">
        <v>15.969860000000001</v>
      </c>
      <c r="Q144" s="20">
        <v>0.2</v>
      </c>
      <c r="R144" s="20">
        <v>1</v>
      </c>
      <c r="S144" s="20">
        <v>0.2</v>
      </c>
      <c r="T144" s="20">
        <v>0.39</v>
      </c>
      <c r="U144" s="20">
        <v>0.58499999999999996</v>
      </c>
      <c r="V144" s="20" t="str">
        <f>""&amp;Q144</f>
        <v>0.2</v>
      </c>
      <c r="W144" s="20">
        <f>IF(R144=1,S144,IF(R144=2,T144,IF(R144=3,U144)))</f>
        <v>0.2</v>
      </c>
    </row>
    <row r="145" spans="2:23" x14ac:dyDescent="0.3">
      <c r="B145" s="21" t="s">
        <v>71</v>
      </c>
      <c r="C145" s="20">
        <v>4</v>
      </c>
      <c r="F145" s="20">
        <v>300</v>
      </c>
      <c r="G145" s="20">
        <v>40</v>
      </c>
      <c r="Q145" s="20">
        <v>0.2</v>
      </c>
      <c r="R145" s="20">
        <v>2</v>
      </c>
      <c r="V145" s="20" t="str">
        <f>""&amp;Q145</f>
        <v>0.2</v>
      </c>
      <c r="W145" s="20">
        <f>IF(R145=1,S145,IF(R145=2,T145,IF(R145=3,U145)))</f>
        <v>0</v>
      </c>
    </row>
    <row r="146" spans="2:23" x14ac:dyDescent="0.3">
      <c r="B146" s="21" t="s">
        <v>71</v>
      </c>
      <c r="C146" s="20">
        <v>4</v>
      </c>
      <c r="F146" s="20">
        <v>300</v>
      </c>
      <c r="G146" s="20">
        <v>40</v>
      </c>
      <c r="Q146" s="20">
        <v>0.2</v>
      </c>
      <c r="R146" s="20">
        <v>3</v>
      </c>
      <c r="V146" s="20" t="str">
        <f>""&amp;Q146</f>
        <v>0.2</v>
      </c>
      <c r="W146" s="20">
        <f>IF(R146=1,S146,IF(R146=2,T146,IF(R146=3,U146)))</f>
        <v>0</v>
      </c>
    </row>
    <row r="147" spans="2:23" x14ac:dyDescent="0.3">
      <c r="B147" s="21" t="s">
        <v>71</v>
      </c>
      <c r="C147" s="20">
        <v>4</v>
      </c>
      <c r="F147" s="20">
        <v>300</v>
      </c>
      <c r="G147" s="20">
        <v>40</v>
      </c>
      <c r="Q147" s="20">
        <v>0.1</v>
      </c>
      <c r="R147" s="20">
        <v>1</v>
      </c>
      <c r="V147" s="20" t="str">
        <f>""&amp;Q147</f>
        <v>0.1</v>
      </c>
      <c r="W147" s="20">
        <f>IF(R147=1,S147,IF(R147=2,T147,IF(R147=3,U147)))</f>
        <v>0</v>
      </c>
    </row>
    <row r="148" spans="2:23" x14ac:dyDescent="0.3">
      <c r="B148" s="21" t="s">
        <v>71</v>
      </c>
      <c r="C148" s="20">
        <v>4</v>
      </c>
      <c r="F148" s="20">
        <v>300</v>
      </c>
      <c r="G148" s="20">
        <v>40</v>
      </c>
      <c r="Q148" s="20">
        <v>0.1</v>
      </c>
      <c r="R148" s="20">
        <v>2</v>
      </c>
      <c r="V148" s="20" t="str">
        <f>""&amp;Q148</f>
        <v>0.1</v>
      </c>
      <c r="W148" s="20">
        <f>IF(R148=1,S148,IF(R148=2,T148,IF(R148=3,U148)))</f>
        <v>0</v>
      </c>
    </row>
    <row r="149" spans="2:23" x14ac:dyDescent="0.3">
      <c r="B149" s="21" t="s">
        <v>71</v>
      </c>
      <c r="C149" s="20">
        <v>4</v>
      </c>
      <c r="F149" s="20">
        <v>300</v>
      </c>
      <c r="G149" s="20">
        <v>40</v>
      </c>
      <c r="Q149" s="20">
        <v>0.1</v>
      </c>
      <c r="R149" s="20">
        <v>3</v>
      </c>
      <c r="V149" s="20" t="str">
        <f>""&amp;Q149</f>
        <v>0.1</v>
      </c>
      <c r="W149" s="20">
        <f>IF(R149=1,S149,IF(R149=2,T149,IF(R149=3,U149)))</f>
        <v>0</v>
      </c>
    </row>
  </sheetData>
  <autoFilter ref="B1:EK23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len20</vt:lpstr>
      <vt:lpstr>len40</vt:lpstr>
      <vt:lpstr>all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2022-10-17T15:27:04Z</dcterms:modified>
</cp:coreProperties>
</file>