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xr:revisionPtr revIDLastSave="0" documentId="13_ncr:1_{13728268-DF24-42EA-A918-5B8C2E6B4451}" xr6:coauthVersionLast="47" xr6:coauthVersionMax="47" xr10:uidLastSave="{00000000-0000-0000-0000-000000000000}"/>
  <bookViews>
    <workbookView xWindow="-28920" yWindow="-120" windowWidth="29040" windowHeight="15840" firstSheet="4" activeTab="12" xr2:uid="{00000000-000D-0000-FFFF-FFFF00000000}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  <sheet name="工作表1" sheetId="16" r:id="rId11"/>
    <sheet name="工作表2" sheetId="17" r:id="rId12"/>
    <sheet name="工作表3" sheetId="18" r:id="rId13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轉置!$A$1:$Z$229</definedName>
  </definedNames>
  <calcPr calcId="191029"/>
</workbook>
</file>

<file path=xl/calcChain.xml><?xml version="1.0" encoding="utf-8"?>
<calcChain xmlns="http://schemas.openxmlformats.org/spreadsheetml/2006/main"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85" i="7" l="1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6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<sst xmlns="http://schemas.openxmlformats.org/spreadsheetml/2006/main" count="1166" uniqueCount="127">
  <si>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</si>
  <si>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</si>
  <si>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</si>
  <si>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</si>
  <si>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</si>
  <si>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</si>
  <si>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</si>
  <si>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</si>
  <si>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</si>
  <si>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</si>
  <si>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</si>
  <si>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</si>
  <si>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</si>
  <si>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</si>
  <si>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</si>
  <si>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</si>
  <si>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</si>
  <si>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</si>
  <si>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</si>
  <si>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</si>
  <si>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</si>
  <si>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</si>
  <si>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</si>
  <si>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</si>
  <si>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</si>
  <si>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</si>
  <si>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</si>
  <si>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</si>
  <si>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</si>
  <si>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</si>
  <si>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</si>
  <si>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</si>
  <si>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</si>
  <si>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</si>
  <si>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</si>
  <si>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</si>
  <si>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</si>
  <si>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</si>
  <si>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</si>
  <si>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</si>
  <si>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</si>
  <si>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</si>
  <si>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</si>
  <si>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</si>
  <si>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</si>
  <si>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</si>
  <si>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</si>
  <si>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</si>
  <si>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</si>
  <si>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</si>
  <si>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</si>
  <si>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</si>
  <si>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</si>
  <si>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</si>
  <si>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</si>
  <si>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</si>
  <si>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</si>
  <si>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</si>
  <si>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</si>
  <si>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</si>
  <si>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</si>
  <si>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</si>
  <si>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</si>
  <si>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</si>
  <si>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</si>
  <si>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</si>
  <si>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</si>
  <si>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</si>
  <si>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</si>
  <si>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</si>
  <si>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</si>
  <si>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</si>
  <si>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</si>
  <si>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</si>
  <si>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</si>
  <si>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</si>
  <si>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</si>
  <si>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</si>
  <si>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</si>
  <si>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</si>
  <si>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</si>
  <si>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</si>
  <si>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</si>
  <si>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</si>
  <si>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</si>
  <si>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</si>
  <si>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</si>
  <si>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</si>
  <si>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</si>
  <si>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</si>
  <si>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</si>
  <si>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</si>
  <si>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</si>
  <si>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</si>
  <si>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</si>
  <si>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</si>
  <si>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</si>
  <si>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</si>
  <si>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</si>
  <si>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</si>
  <si>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</si>
  <si>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</si>
  <si>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</si>
  <si>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</si>
  <si>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</si>
  <si>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Max</t>
  </si>
  <si>
    <t>1~10</t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</si>
  <si>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</si>
  <si>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</si>
  <si>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</si>
  <si>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</si>
  <si>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</si>
  <si>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</si>
  <si>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</si>
  <si>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111-120</t>
    <phoneticPr fontId="1" type="noConversion"/>
  </si>
  <si>
    <t>161-170</t>
    <phoneticPr fontId="1" type="noConversion"/>
  </si>
  <si>
    <t>181-190</t>
    <phoneticPr fontId="1" type="noConversion"/>
  </si>
  <si>
    <t>171-180</t>
    <phoneticPr fontId="1" type="noConversion"/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</si>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</sst>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02"/>
  <sheetViews>
    <sheetView zoomScale="130" zoomScaleNormal="13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K18" sqref="K18:L18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89</v>
      </c>
      <c r="F1" s="11" t="s">
        <v>89</v>
      </c>
      <c r="G1" s="11" t="s">
        <v>89</v>
      </c>
      <c r="H1" s="11" t="s">
        <v>89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91</v>
      </c>
      <c r="D2" s="12" t="s">
        <v>91</v>
      </c>
      <c r="E2" s="12" t="s">
        <v>90</v>
      </c>
      <c r="F2" s="12" t="s">
        <v>90</v>
      </c>
      <c r="G2" s="12" t="s">
        <v>90</v>
      </c>
      <c r="H2" s="12" t="s">
        <v>90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5" t="s">
        <v>90</v>
      </c>
      <c r="AT2" s="12" t="s">
        <v>90</v>
      </c>
      <c r="AU2" s="12" t="s">
        <v>90</v>
      </c>
      <c r="AV2" s="12" t="s">
        <v>90</v>
      </c>
      <c r="AW2" s="12" t="s">
        <v>90</v>
      </c>
      <c r="AX2" s="12" t="s">
        <v>90</v>
      </c>
      <c r="AY2" s="12" t="s">
        <v>90</v>
      </c>
      <c r="AZ2" s="12" t="s">
        <v>90</v>
      </c>
      <c r="BA2" s="12" t="s">
        <v>90</v>
      </c>
      <c r="BB2" s="12" t="s">
        <v>90</v>
      </c>
      <c r="BC2" s="12" t="s">
        <v>90</v>
      </c>
      <c r="BD2" s="12" t="s">
        <v>90</v>
      </c>
      <c r="BE2" s="12" t="s">
        <v>90</v>
      </c>
      <c r="BF2" s="12" t="s">
        <v>90</v>
      </c>
      <c r="BG2" s="12" t="s">
        <v>90</v>
      </c>
      <c r="BH2" s="12" t="s">
        <v>90</v>
      </c>
      <c r="BI2" s="12" t="s">
        <v>90</v>
      </c>
      <c r="BJ2" s="12" t="s">
        <v>90</v>
      </c>
      <c r="BK2" s="12" t="s">
        <v>90</v>
      </c>
      <c r="BL2" s="12" t="s">
        <v>90</v>
      </c>
      <c r="BM2" s="12" t="s">
        <v>90</v>
      </c>
      <c r="BN2" s="12" t="s">
        <v>90</v>
      </c>
      <c r="BO2" s="12" t="s">
        <v>90</v>
      </c>
      <c r="BP2" s="12" t="s">
        <v>90</v>
      </c>
      <c r="BQ2" s="12" t="s">
        <v>90</v>
      </c>
      <c r="BR2" s="12" t="s">
        <v>90</v>
      </c>
      <c r="BS2" s="12" t="s">
        <v>90</v>
      </c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2" t="s">
        <v>90</v>
      </c>
      <c r="BZ2" s="12" t="s">
        <v>90</v>
      </c>
      <c r="CA2" s="12" t="s">
        <v>90</v>
      </c>
      <c r="CB2" s="12" t="s">
        <v>90</v>
      </c>
      <c r="CC2" s="12" t="s">
        <v>90</v>
      </c>
      <c r="CD2" s="12" t="s">
        <v>90</v>
      </c>
      <c r="CE2" s="12" t="s">
        <v>90</v>
      </c>
      <c r="CF2" s="12" t="s">
        <v>90</v>
      </c>
      <c r="CG2" s="12" t="s">
        <v>90</v>
      </c>
      <c r="CH2" s="12" t="s">
        <v>90</v>
      </c>
      <c r="CI2" s="12" t="s">
        <v>90</v>
      </c>
      <c r="CJ2" s="12" t="s">
        <v>90</v>
      </c>
      <c r="CK2" s="12" t="s">
        <v>90</v>
      </c>
      <c r="CL2" s="12" t="s">
        <v>90</v>
      </c>
      <c r="CM2" s="12" t="s">
        <v>90</v>
      </c>
      <c r="CN2" s="12" t="s">
        <v>90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="1" customFormat="1" ht="15.6" x14ac:dyDescent="0.3"/>
    <row r="66" s="1" customFormat="1" ht="15.6" x14ac:dyDescent="0.3"/>
    <row r="67" s="1" customFormat="1" ht="15.6" x14ac:dyDescent="0.3"/>
    <row r="68" s="1" customFormat="1" ht="15.6" x14ac:dyDescent="0.3"/>
    <row r="69" s="1" customFormat="1" ht="15.6" x14ac:dyDescent="0.3"/>
    <row r="70" s="1" customFormat="1" ht="15.6" x14ac:dyDescent="0.3"/>
    <row r="71" s="1" customFormat="1" ht="15.6" x14ac:dyDescent="0.3"/>
    <row r="72" s="1" customFormat="1" ht="15.6" x14ac:dyDescent="0.3"/>
    <row r="73" s="1" customFormat="1" ht="15.6" x14ac:dyDescent="0.3"/>
    <row r="74" s="1" customFormat="1" ht="15.6" x14ac:dyDescent="0.3"/>
    <row r="75" s="1" customFormat="1" ht="15.6" x14ac:dyDescent="0.3"/>
    <row r="76" s="1" customFormat="1" ht="15.6" x14ac:dyDescent="0.3"/>
    <row r="77" s="1" customFormat="1" ht="15.6" x14ac:dyDescent="0.3"/>
    <row r="78" s="1" customFormat="1" ht="15.6" x14ac:dyDescent="0.3"/>
    <row r="79" s="1" customFormat="1" ht="15.6" x14ac:dyDescent="0.3"/>
    <row r="80" s="1" customFormat="1" ht="15.6" x14ac:dyDescent="0.3"/>
    <row r="81" s="1" customFormat="1" ht="15.6" x14ac:dyDescent="0.3"/>
    <row r="82" s="1" customFormat="1" ht="15.6" x14ac:dyDescent="0.3"/>
    <row r="83" s="1" customFormat="1" ht="15.6" x14ac:dyDescent="0.3"/>
    <row r="84" s="1" customFormat="1" ht="15.6" x14ac:dyDescent="0.3"/>
    <row r="85" s="1" customFormat="1" ht="15.6" x14ac:dyDescent="0.3"/>
    <row r="86" s="1" customFormat="1" ht="15.6" x14ac:dyDescent="0.3"/>
    <row r="87" s="1" customFormat="1" ht="15.6" x14ac:dyDescent="0.3"/>
    <row r="88" s="1" customFormat="1" ht="15.6" x14ac:dyDescent="0.3"/>
    <row r="89" s="1" customFormat="1" ht="15.6" x14ac:dyDescent="0.3"/>
    <row r="90" s="1" customFormat="1" ht="15.6" x14ac:dyDescent="0.3"/>
    <row r="91" s="1" customFormat="1" ht="15.6" x14ac:dyDescent="0.3"/>
    <row r="92" s="1" customFormat="1" ht="15.6" x14ac:dyDescent="0.3"/>
    <row r="93" s="1" customFormat="1" ht="15.6" x14ac:dyDescent="0.3"/>
    <row r="94" s="1" customFormat="1" ht="15.6" x14ac:dyDescent="0.3"/>
    <row r="95" s="1" customFormat="1" ht="15.6" x14ac:dyDescent="0.3"/>
    <row r="96" s="1" customFormat="1" ht="15.6" x14ac:dyDescent="0.3"/>
    <row r="97" s="1" customFormat="1" ht="15.6" x14ac:dyDescent="0.3"/>
    <row r="98" s="1" customFormat="1" ht="15.6" x14ac:dyDescent="0.3"/>
    <row r="99" s="1" customFormat="1" ht="15.6" x14ac:dyDescent="0.3"/>
    <row r="100" s="1" customFormat="1" ht="15.6" x14ac:dyDescent="0.3"/>
    <row r="101" s="1" customFormat="1" ht="15.6" x14ac:dyDescent="0.3"/>
    <row r="102" s="1" customFormat="1" ht="15.6" x14ac:dyDescent="0.3"/>
    <row r="103" s="1" customFormat="1" ht="15.6" x14ac:dyDescent="0.3"/>
    <row r="104" s="1" customFormat="1" ht="15.6" x14ac:dyDescent="0.3"/>
    <row r="105" s="1" customFormat="1" ht="15.6" x14ac:dyDescent="0.3"/>
    <row r="106" s="1" customFormat="1" ht="15.6" x14ac:dyDescent="0.3"/>
    <row r="107" s="1" customFormat="1" ht="15.6" x14ac:dyDescent="0.3"/>
    <row r="108" s="1" customFormat="1" ht="15.6" x14ac:dyDescent="0.3"/>
    <row r="109" s="1" customFormat="1" ht="15.6" x14ac:dyDescent="0.3"/>
    <row r="110" s="1" customFormat="1" ht="15.6" x14ac:dyDescent="0.3"/>
    <row r="111" s="1" customFormat="1" ht="15.6" x14ac:dyDescent="0.3"/>
    <row r="112" s="1" customFormat="1" ht="15.6" x14ac:dyDescent="0.3"/>
    <row r="113" s="1" customFormat="1" ht="15.6" x14ac:dyDescent="0.3"/>
    <row r="114" s="1" customFormat="1" ht="15.6" x14ac:dyDescent="0.3"/>
    <row r="115" s="1" customFormat="1" ht="15.6" x14ac:dyDescent="0.3"/>
    <row r="116" s="1" customFormat="1" ht="15.6" x14ac:dyDescent="0.3"/>
    <row r="117" s="1" customFormat="1" ht="15.6" x14ac:dyDescent="0.3"/>
    <row r="118" s="1" customFormat="1" ht="15.6" x14ac:dyDescent="0.3"/>
    <row r="119" s="1" customFormat="1" ht="15.6" x14ac:dyDescent="0.3"/>
    <row r="120" s="1" customFormat="1" ht="15.6" x14ac:dyDescent="0.3"/>
    <row r="121" s="1" customFormat="1" ht="15.6" x14ac:dyDescent="0.3"/>
    <row r="122" s="1" customFormat="1" ht="15.6" x14ac:dyDescent="0.3"/>
    <row r="123" s="1" customFormat="1" ht="15.6" x14ac:dyDescent="0.3"/>
    <row r="124" s="1" customFormat="1" ht="15.6" x14ac:dyDescent="0.3"/>
    <row r="125" s="1" customFormat="1" ht="15.6" x14ac:dyDescent="0.3"/>
    <row r="126" s="1" customFormat="1" ht="15.6" x14ac:dyDescent="0.3"/>
    <row r="127" s="1" customFormat="1" ht="15.6" x14ac:dyDescent="0.3"/>
    <row r="128" s="1" customFormat="1" ht="15.6" x14ac:dyDescent="0.3"/>
    <row r="129" s="1" customFormat="1" ht="15.6" x14ac:dyDescent="0.3"/>
    <row r="130" s="1" customFormat="1" ht="15.6" x14ac:dyDescent="0.3"/>
    <row r="131" s="1" customFormat="1" ht="15.6" x14ac:dyDescent="0.3"/>
    <row r="132" s="1" customFormat="1" ht="15.6" x14ac:dyDescent="0.3"/>
    <row r="133" s="1" customFormat="1" ht="15.6" x14ac:dyDescent="0.3"/>
    <row r="134" s="1" customFormat="1" ht="15.6" x14ac:dyDescent="0.3"/>
    <row r="135" s="1" customFormat="1" ht="15.6" x14ac:dyDescent="0.3"/>
    <row r="136" s="1" customFormat="1" ht="15.6" x14ac:dyDescent="0.3"/>
    <row r="137" s="1" customFormat="1" ht="15.6" x14ac:dyDescent="0.3"/>
    <row r="138" s="1" customFormat="1" ht="15.6" x14ac:dyDescent="0.3"/>
    <row r="139" s="1" customFormat="1" ht="15.6" x14ac:dyDescent="0.3"/>
    <row r="140" s="1" customFormat="1" ht="15.6" x14ac:dyDescent="0.3"/>
    <row r="141" s="1" customFormat="1" ht="15.6" x14ac:dyDescent="0.3"/>
    <row r="142" s="1" customFormat="1" ht="15.6" x14ac:dyDescent="0.3"/>
    <row r="143" s="1" customFormat="1" ht="15.6" x14ac:dyDescent="0.3"/>
    <row r="144" s="1" customFormat="1" ht="15.6" x14ac:dyDescent="0.3"/>
    <row r="145" s="1" customFormat="1" ht="15.6" x14ac:dyDescent="0.3"/>
    <row r="146" s="1" customFormat="1" ht="15.6" x14ac:dyDescent="0.3"/>
    <row r="147" s="1" customFormat="1" ht="15.6" x14ac:dyDescent="0.3"/>
    <row r="148" s="1" customFormat="1" ht="15.6" x14ac:dyDescent="0.3"/>
    <row r="149" s="1" customFormat="1" ht="15.6" x14ac:dyDescent="0.3"/>
    <row r="150" s="1" customFormat="1" ht="15.6" x14ac:dyDescent="0.3"/>
    <row r="151" s="1" customFormat="1" ht="15.6" x14ac:dyDescent="0.3"/>
    <row r="152" s="1" customFormat="1" ht="15.6" x14ac:dyDescent="0.3"/>
    <row r="153" s="1" customFormat="1" ht="15.6" x14ac:dyDescent="0.3"/>
    <row r="154" s="1" customFormat="1" ht="15.6" x14ac:dyDescent="0.3"/>
    <row r="155" s="1" customFormat="1" ht="15.6" x14ac:dyDescent="0.3"/>
    <row r="156" s="1" customFormat="1" ht="15.6" x14ac:dyDescent="0.3"/>
    <row r="157" s="1" customFormat="1" ht="15.6" x14ac:dyDescent="0.3"/>
    <row r="158" s="1" customFormat="1" ht="15.6" x14ac:dyDescent="0.3"/>
    <row r="159" s="1" customFormat="1" ht="15.6" x14ac:dyDescent="0.3"/>
    <row r="160" s="1" customFormat="1" ht="15.6" x14ac:dyDescent="0.3"/>
    <row r="161" s="1" customFormat="1" ht="15.6" x14ac:dyDescent="0.3"/>
    <row r="162" s="1" customFormat="1" ht="15.6" x14ac:dyDescent="0.3"/>
    <row r="163" s="1" customFormat="1" ht="15.6" x14ac:dyDescent="0.3"/>
    <row r="164" s="1" customFormat="1" ht="15.6" x14ac:dyDescent="0.3"/>
    <row r="165" s="1" customFormat="1" ht="15.6" x14ac:dyDescent="0.3"/>
    <row r="166" s="1" customFormat="1" ht="15.6" x14ac:dyDescent="0.3"/>
    <row r="167" s="1" customFormat="1" ht="15.6" x14ac:dyDescent="0.3"/>
    <row r="168" s="1" customFormat="1" ht="15.6" x14ac:dyDescent="0.3"/>
    <row r="169" s="1" customFormat="1" ht="15.6" x14ac:dyDescent="0.3"/>
    <row r="170" s="1" customFormat="1" ht="15.6" x14ac:dyDescent="0.3"/>
    <row r="171" s="1" customFormat="1" ht="15.6" x14ac:dyDescent="0.3"/>
    <row r="172" s="1" customFormat="1" ht="15.6" x14ac:dyDescent="0.3"/>
    <row r="173" s="1" customFormat="1" ht="15.6" x14ac:dyDescent="0.3"/>
    <row r="174" s="1" customFormat="1" ht="15.6" x14ac:dyDescent="0.3"/>
    <row r="175" s="1" customFormat="1" ht="15.6" x14ac:dyDescent="0.3"/>
    <row r="176" s="1" customFormat="1" ht="15.6" x14ac:dyDescent="0.3"/>
    <row r="177" s="1" customFormat="1" ht="15.6" x14ac:dyDescent="0.3"/>
    <row r="178" s="1" customFormat="1" ht="15.6" x14ac:dyDescent="0.3"/>
    <row r="179" s="1" customFormat="1" ht="15.6" x14ac:dyDescent="0.3"/>
    <row r="180" s="1" customFormat="1" ht="15.6" x14ac:dyDescent="0.3"/>
    <row r="181" s="1" customFormat="1" ht="15.6" x14ac:dyDescent="0.3"/>
    <row r="182" s="1" customFormat="1" ht="15.6" x14ac:dyDescent="0.3"/>
    <row r="183" s="1" customFormat="1" ht="15.6" x14ac:dyDescent="0.3"/>
    <row r="184" s="1" customFormat="1" ht="15.6" x14ac:dyDescent="0.3"/>
    <row r="185" s="1" customFormat="1" ht="15.6" x14ac:dyDescent="0.3"/>
    <row r="186" s="1" customFormat="1" ht="15.6" x14ac:dyDescent="0.3"/>
    <row r="187" s="1" customFormat="1" ht="15.6" x14ac:dyDescent="0.3"/>
    <row r="188" s="1" customFormat="1" ht="15.6" x14ac:dyDescent="0.3"/>
    <row r="189" s="1" customFormat="1" ht="15.6" x14ac:dyDescent="0.3"/>
    <row r="190" s="1" customFormat="1" ht="15.6" x14ac:dyDescent="0.3"/>
    <row r="191" s="1" customFormat="1" ht="15.6" x14ac:dyDescent="0.3"/>
    <row r="192" s="1" customFormat="1" ht="15.6" x14ac:dyDescent="0.3"/>
    <row r="193" s="1" customFormat="1" ht="15.6" x14ac:dyDescent="0.3"/>
    <row r="194" s="1" customFormat="1" ht="15.6" x14ac:dyDescent="0.3"/>
    <row r="195" s="1" customFormat="1" ht="15.6" x14ac:dyDescent="0.3"/>
    <row r="196" s="1" customFormat="1" ht="15.6" x14ac:dyDescent="0.3"/>
    <row r="197" s="1" customFormat="1" ht="15.6" x14ac:dyDescent="0.3"/>
    <row r="198" s="1" customFormat="1" ht="15.6" x14ac:dyDescent="0.3"/>
    <row r="199" s="1" customFormat="1" ht="15.6" x14ac:dyDescent="0.3"/>
    <row r="200" s="1" customFormat="1" ht="15.6" x14ac:dyDescent="0.3"/>
    <row r="201" s="1" customFormat="1" ht="15.6" x14ac:dyDescent="0.3"/>
    <row r="202" s="1" customFormat="1" ht="15.6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6"/>
  <sheetViews>
    <sheetView workbookViewId="0">
      <selection activeCell="O1" sqref="O1"/>
    </sheetView>
  </sheetViews>
  <sheetFormatPr defaultRowHeight="16.2" x14ac:dyDescent="0.3"/>
  <sheetData>
    <row r="1" spans="1:5" x14ac:dyDescent="0.3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3</v>
      </c>
    </row>
    <row r="2" spans="1:5" s="22" customFormat="1" x14ac:dyDescent="0.3">
      <c r="B2" s="21">
        <v>1.0416000000000001</v>
      </c>
      <c r="C2" s="22" t="s">
        <v>85</v>
      </c>
    </row>
    <row r="3" spans="1:5" s="22" customFormat="1" x14ac:dyDescent="0.3">
      <c r="B3" s="21">
        <v>1.1213</v>
      </c>
      <c r="C3" t="s">
        <v>86</v>
      </c>
    </row>
    <row r="4" spans="1:5" s="22" customFormat="1" x14ac:dyDescent="0.3">
      <c r="B4" s="21">
        <v>1.1588000000000001</v>
      </c>
      <c r="C4" s="22" t="s">
        <v>85</v>
      </c>
    </row>
    <row r="5" spans="1:5" s="22" customFormat="1" x14ac:dyDescent="0.3">
      <c r="B5" s="21">
        <v>1.1168</v>
      </c>
      <c r="C5" s="22" t="s">
        <v>86</v>
      </c>
    </row>
    <row r="6" spans="1:5" s="22" customFormat="1" x14ac:dyDescent="0.3">
      <c r="B6" s="21">
        <v>0.97209999999999996</v>
      </c>
      <c r="C6" s="22" t="s">
        <v>85</v>
      </c>
    </row>
    <row r="7" spans="1:5" s="22" customFormat="1" x14ac:dyDescent="0.3">
      <c r="B7" s="21">
        <v>0.97150000000000003</v>
      </c>
      <c r="C7" s="22" t="s">
        <v>86</v>
      </c>
    </row>
    <row r="8" spans="1:5" s="22" customFormat="1" x14ac:dyDescent="0.3">
      <c r="B8" s="21">
        <v>0.99450000000000005</v>
      </c>
      <c r="C8" s="22" t="s">
        <v>85</v>
      </c>
    </row>
    <row r="9" spans="1:5" s="22" customFormat="1" x14ac:dyDescent="0.3">
      <c r="B9" s="21">
        <v>1.0583</v>
      </c>
      <c r="C9" s="22" t="s">
        <v>86</v>
      </c>
    </row>
    <row r="10" spans="1:5" s="22" customFormat="1" x14ac:dyDescent="0.3">
      <c r="B10" s="21">
        <v>0.98680000000000001</v>
      </c>
      <c r="C10" s="22" t="s">
        <v>85</v>
      </c>
    </row>
    <row r="11" spans="1:5" s="22" customFormat="1" x14ac:dyDescent="0.3">
      <c r="B11" s="21">
        <v>0.87680000000000002</v>
      </c>
      <c r="C11" s="22" t="s">
        <v>86</v>
      </c>
    </row>
    <row r="12" spans="1:5" s="22" customFormat="1" x14ac:dyDescent="0.3">
      <c r="B12" s="21">
        <v>0.92100000000000004</v>
      </c>
      <c r="C12" s="22" t="s">
        <v>85</v>
      </c>
    </row>
    <row r="13" spans="1:5" s="22" customFormat="1" x14ac:dyDescent="0.3">
      <c r="B13" s="21">
        <v>0.88100000000000001</v>
      </c>
      <c r="C13" s="22" t="s">
        <v>86</v>
      </c>
    </row>
    <row r="14" spans="1:5" s="22" customFormat="1" x14ac:dyDescent="0.3">
      <c r="B14" s="21">
        <v>0.7964</v>
      </c>
      <c r="C14" s="22" t="s">
        <v>85</v>
      </c>
    </row>
    <row r="15" spans="1:5" s="22" customFormat="1" x14ac:dyDescent="0.3">
      <c r="B15" s="21">
        <v>0.82679999999999998</v>
      </c>
      <c r="C15" s="22" t="s">
        <v>86</v>
      </c>
    </row>
    <row r="16" spans="1:5" s="22" customFormat="1" x14ac:dyDescent="0.3">
      <c r="B16" s="21">
        <v>0.60450000000000004</v>
      </c>
      <c r="C16" s="22" t="s">
        <v>85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87</v>
      </c>
      <c r="J32" t="s">
        <v>88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87</v>
      </c>
      <c r="J33" t="s">
        <v>88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87</v>
      </c>
      <c r="J34" t="s">
        <v>88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87</v>
      </c>
      <c r="J35" s="22" t="s">
        <v>88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87</v>
      </c>
      <c r="J36" s="22" t="s">
        <v>88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87</v>
      </c>
      <c r="J37" s="22" t="s">
        <v>88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87</v>
      </c>
      <c r="J38" s="22" t="s">
        <v>88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87</v>
      </c>
      <c r="J39" s="22" t="s">
        <v>88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87</v>
      </c>
      <c r="J40" s="22" t="s">
        <v>88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87</v>
      </c>
      <c r="J41" s="22" t="s">
        <v>88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87</v>
      </c>
      <c r="J42" s="22" t="s">
        <v>88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87</v>
      </c>
      <c r="J43" s="22" t="s">
        <v>88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87</v>
      </c>
      <c r="J44" s="22" t="s">
        <v>88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87</v>
      </c>
      <c r="J45" s="22" t="s">
        <v>88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87</v>
      </c>
      <c r="J46" s="22" t="s">
        <v>88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002"/>
  <sheetViews>
    <sheetView workbookViewId="0">
      <selection activeCell="V6" sqref="V6"/>
    </sheetView>
  </sheetViews>
  <sheetFormatPr defaultRowHeight="16.2" x14ac:dyDescent="0.3"/>
  <sheetData>
    <row r="1" spans="1:35" x14ac:dyDescent="0.3">
      <c r="A1" t="s">
        <v>94</v>
      </c>
      <c r="B1" t="s">
        <v>95</v>
      </c>
      <c r="C1" t="s">
        <v>96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22">
        <v>1</v>
      </c>
      <c r="AA2" s="22">
        <v>3</v>
      </c>
      <c r="AB2">
        <v>4</v>
      </c>
      <c r="AC2">
        <v>7</v>
      </c>
      <c r="AD2" s="22">
        <f t="shared" si="0"/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22">
        <f>COUNTIF(B:B,H3)</f>
        <v>2453</v>
      </c>
      <c r="K3">
        <v>6</v>
      </c>
      <c r="L3" s="22">
        <f t="shared" ref="L3:L8" si="1">COUNTIF(C:C,K3)</f>
        <v>1387</v>
      </c>
      <c r="N3">
        <v>12</v>
      </c>
      <c r="O3" s="22">
        <f t="shared" ref="O3:O9" si="2">COUNTIF(D:D,N3)</f>
        <v>1439</v>
      </c>
      <c r="R3" s="22"/>
      <c r="U3">
        <v>1</v>
      </c>
      <c r="V3">
        <v>3</v>
      </c>
      <c r="W3">
        <v>6</v>
      </c>
      <c r="X3">
        <v>10</v>
      </c>
      <c r="Z3" s="22">
        <v>1</v>
      </c>
      <c r="AA3" s="22">
        <v>2</v>
      </c>
      <c r="AB3">
        <v>5</v>
      </c>
      <c r="AC3">
        <v>7</v>
      </c>
      <c r="AD3" s="22">
        <f t="shared" si="0"/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22">
        <f>COUNTIF(B:B,H4)</f>
        <v>2522</v>
      </c>
      <c r="K4">
        <v>7</v>
      </c>
      <c r="L4" s="22">
        <f t="shared" si="1"/>
        <v>1454</v>
      </c>
      <c r="O4" s="22"/>
      <c r="Q4">
        <v>18</v>
      </c>
      <c r="R4" s="22">
        <f>COUNTIF(E:E,Q4)</f>
        <v>3352</v>
      </c>
      <c r="U4">
        <v>1</v>
      </c>
      <c r="V4">
        <v>3</v>
      </c>
      <c r="W4">
        <v>5</v>
      </c>
      <c r="X4">
        <v>8</v>
      </c>
      <c r="Z4" s="22">
        <v>1</v>
      </c>
      <c r="AA4" s="22">
        <v>3</v>
      </c>
      <c r="AB4">
        <v>5</v>
      </c>
      <c r="AC4">
        <v>7</v>
      </c>
      <c r="AD4" s="22">
        <f t="shared" si="0"/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22">
        <f>COUNTIF(B:B,H5)</f>
        <v>2483</v>
      </c>
      <c r="L5" s="22"/>
      <c r="N5">
        <v>13</v>
      </c>
      <c r="O5" s="22">
        <f t="shared" si="2"/>
        <v>2077</v>
      </c>
      <c r="R5" s="22"/>
      <c r="U5">
        <v>1</v>
      </c>
      <c r="V5">
        <v>2</v>
      </c>
      <c r="W5">
        <v>4</v>
      </c>
      <c r="X5">
        <v>8</v>
      </c>
      <c r="Z5" s="22">
        <v>1</v>
      </c>
      <c r="AA5" s="22">
        <v>2</v>
      </c>
      <c r="AB5">
        <v>6</v>
      </c>
      <c r="AC5">
        <v>7</v>
      </c>
      <c r="AD5" s="22">
        <f t="shared" si="0"/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22">
        <f t="shared" si="1"/>
        <v>1918</v>
      </c>
      <c r="N6">
        <v>14</v>
      </c>
      <c r="O6" s="22">
        <f t="shared" si="2"/>
        <v>2028</v>
      </c>
      <c r="Q6">
        <v>19</v>
      </c>
      <c r="R6" s="22">
        <f>COUNTIF(E:E,Q6)</f>
        <v>3647</v>
      </c>
      <c r="U6">
        <v>1</v>
      </c>
      <c r="V6">
        <v>2</v>
      </c>
      <c r="W6">
        <v>4</v>
      </c>
      <c r="X6">
        <v>8</v>
      </c>
      <c r="Z6" s="22">
        <v>1</v>
      </c>
      <c r="AA6" s="22">
        <v>3</v>
      </c>
      <c r="AB6">
        <v>6</v>
      </c>
      <c r="AC6">
        <v>7</v>
      </c>
      <c r="AD6" s="22">
        <f t="shared" si="0"/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22">
        <f t="shared" si="1"/>
        <v>1893</v>
      </c>
      <c r="O7" s="22"/>
      <c r="R7" s="22"/>
      <c r="U7">
        <v>1</v>
      </c>
      <c r="V7">
        <v>3</v>
      </c>
      <c r="W7">
        <v>5</v>
      </c>
      <c r="X7">
        <v>8</v>
      </c>
      <c r="Z7" s="22">
        <v>1</v>
      </c>
      <c r="AA7" s="22">
        <v>2</v>
      </c>
      <c r="AB7" s="22">
        <v>4</v>
      </c>
      <c r="AC7">
        <v>8</v>
      </c>
      <c r="AD7" s="22">
        <f t="shared" si="0"/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22">
        <f t="shared" si="1"/>
        <v>1896</v>
      </c>
      <c r="N8">
        <v>15</v>
      </c>
      <c r="O8" s="22">
        <f t="shared" si="2"/>
        <v>1529</v>
      </c>
      <c r="Q8">
        <v>20</v>
      </c>
      <c r="R8" s="22">
        <f>COUNTIF(E:E,Q8)</f>
        <v>1489</v>
      </c>
      <c r="U8">
        <v>1</v>
      </c>
      <c r="V8">
        <v>3</v>
      </c>
      <c r="W8">
        <v>6</v>
      </c>
      <c r="X8">
        <v>9</v>
      </c>
      <c r="Z8" s="22">
        <v>1</v>
      </c>
      <c r="AA8" s="22">
        <v>3</v>
      </c>
      <c r="AB8" s="22">
        <v>4</v>
      </c>
      <c r="AC8">
        <v>8</v>
      </c>
      <c r="AD8" s="22">
        <f t="shared" si="0"/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22">
        <f t="shared" si="2"/>
        <v>1520</v>
      </c>
      <c r="U9">
        <v>1</v>
      </c>
      <c r="V9">
        <v>3</v>
      </c>
      <c r="W9">
        <v>6</v>
      </c>
      <c r="X9">
        <v>9</v>
      </c>
      <c r="Z9" s="22">
        <v>1</v>
      </c>
      <c r="AA9" s="22">
        <v>2</v>
      </c>
      <c r="AB9" s="22">
        <v>5</v>
      </c>
      <c r="AC9" s="22">
        <v>8</v>
      </c>
      <c r="AD9" s="22">
        <f t="shared" si="0"/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22">
        <v>1</v>
      </c>
      <c r="AA10" s="22">
        <v>3</v>
      </c>
      <c r="AB10" s="22">
        <v>5</v>
      </c>
      <c r="AC10" s="22">
        <v>8</v>
      </c>
      <c r="AD10" s="22">
        <f t="shared" si="0"/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22">
        <v>1</v>
      </c>
      <c r="AA11" s="22">
        <v>2</v>
      </c>
      <c r="AB11" s="22">
        <v>6</v>
      </c>
      <c r="AC11" s="22">
        <v>8</v>
      </c>
      <c r="AD11" s="22">
        <f t="shared" si="0"/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22">
        <v>1</v>
      </c>
      <c r="AA12" s="22">
        <v>3</v>
      </c>
      <c r="AB12" s="22">
        <v>6</v>
      </c>
      <c r="AC12" s="22">
        <v>8</v>
      </c>
      <c r="AD12" s="22">
        <f t="shared" si="0"/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22">
        <v>1</v>
      </c>
      <c r="AA13" s="22">
        <v>2</v>
      </c>
      <c r="AB13" s="22">
        <v>4</v>
      </c>
      <c r="AC13">
        <v>9</v>
      </c>
      <c r="AD13" s="22">
        <f t="shared" si="0"/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22">
        <v>1</v>
      </c>
      <c r="AA14" s="22">
        <v>3</v>
      </c>
      <c r="AB14" s="22">
        <v>4</v>
      </c>
      <c r="AC14" s="22">
        <v>9</v>
      </c>
      <c r="AD14" s="22">
        <f t="shared" si="0"/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22">
        <v>1</v>
      </c>
      <c r="AA15" s="22">
        <v>2</v>
      </c>
      <c r="AB15" s="22">
        <v>5</v>
      </c>
      <c r="AC15" s="22">
        <v>9</v>
      </c>
      <c r="AD15" s="22">
        <f t="shared" si="0"/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22">
        <v>1</v>
      </c>
      <c r="AA16" s="22">
        <v>3</v>
      </c>
      <c r="AB16" s="22">
        <v>5</v>
      </c>
      <c r="AC16" s="22">
        <v>9</v>
      </c>
      <c r="AD16" s="22">
        <f t="shared" si="0"/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22">
        <v>1</v>
      </c>
      <c r="AA17" s="22">
        <v>2</v>
      </c>
      <c r="AB17" s="22">
        <v>6</v>
      </c>
      <c r="AC17" s="22">
        <v>9</v>
      </c>
      <c r="AD17" s="22">
        <f t="shared" si="0"/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22">
        <v>1</v>
      </c>
      <c r="AA18" s="22">
        <v>3</v>
      </c>
      <c r="AB18" s="22">
        <v>6</v>
      </c>
      <c r="AC18" s="22">
        <v>9</v>
      </c>
      <c r="AD18" s="22">
        <f t="shared" si="0"/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22">
        <v>1</v>
      </c>
      <c r="AA19" s="22">
        <v>2</v>
      </c>
      <c r="AB19" s="22">
        <v>4</v>
      </c>
      <c r="AC19">
        <v>10</v>
      </c>
      <c r="AD19" s="22">
        <f t="shared" si="0"/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22">
        <v>1</v>
      </c>
      <c r="AA20" s="22">
        <v>3</v>
      </c>
      <c r="AB20" s="22">
        <v>4</v>
      </c>
      <c r="AC20" s="22">
        <v>10</v>
      </c>
      <c r="AD20" s="22">
        <f t="shared" si="0"/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22">
        <v>1</v>
      </c>
      <c r="AA21" s="22">
        <v>2</v>
      </c>
      <c r="AB21" s="22">
        <v>5</v>
      </c>
      <c r="AC21" s="22">
        <v>10</v>
      </c>
      <c r="AD21" s="22">
        <f t="shared" si="0"/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22">
        <v>1</v>
      </c>
      <c r="AA22" s="22">
        <v>3</v>
      </c>
      <c r="AB22" s="22">
        <v>5</v>
      </c>
      <c r="AC22" s="22">
        <v>10</v>
      </c>
      <c r="AD22" s="22">
        <f t="shared" si="0"/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22">
        <v>1</v>
      </c>
      <c r="AA23" s="22">
        <v>2</v>
      </c>
      <c r="AB23" s="22">
        <v>6</v>
      </c>
      <c r="AC23" s="22">
        <v>10</v>
      </c>
      <c r="AD23" s="22">
        <f t="shared" si="0"/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22">
        <v>1</v>
      </c>
      <c r="AA24" s="22">
        <v>3</v>
      </c>
      <c r="AB24" s="22">
        <v>6</v>
      </c>
      <c r="AC24" s="22">
        <v>10</v>
      </c>
      <c r="AD24" s="22">
        <f t="shared" si="0"/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102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E27"/>
  <sheetViews>
    <sheetView workbookViewId="0">
      <selection activeCell="F17" sqref="F17"/>
    </sheetView>
  </sheetViews>
  <sheetFormatPr defaultRowHeight="15.6" x14ac:dyDescent="0.3"/>
  <cols>
    <col min="1" max="16384" width="8.88671875" style="8"/>
  </cols>
  <sheetData>
    <row r="2" spans="1:21" x14ac:dyDescent="0.3"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</row>
    <row r="3" spans="1:21" x14ac:dyDescent="0.3">
      <c r="A3" s="8">
        <v>1</v>
      </c>
      <c r="B3" s="8">
        <v>81</v>
      </c>
      <c r="C3" s="8">
        <v>82</v>
      </c>
      <c r="D3" s="8">
        <v>83</v>
      </c>
      <c r="E3" s="8">
        <v>84</v>
      </c>
      <c r="F3" s="8">
        <v>85</v>
      </c>
      <c r="G3" s="8">
        <v>86</v>
      </c>
      <c r="H3" s="8">
        <v>87</v>
      </c>
      <c r="I3" s="8">
        <v>88</v>
      </c>
      <c r="J3" s="8">
        <v>89</v>
      </c>
      <c r="K3" s="8">
        <v>90</v>
      </c>
      <c r="L3" s="8">
        <v>171</v>
      </c>
      <c r="M3" s="8">
        <v>172</v>
      </c>
      <c r="N3" s="8">
        <v>173</v>
      </c>
      <c r="O3" s="8">
        <v>174</v>
      </c>
      <c r="P3" s="8">
        <v>175</v>
      </c>
      <c r="Q3" s="8">
        <v>176</v>
      </c>
      <c r="R3" s="8">
        <v>177</v>
      </c>
      <c r="S3" s="8">
        <v>178</v>
      </c>
      <c r="T3" s="8">
        <v>179</v>
      </c>
      <c r="U3" s="8">
        <v>180</v>
      </c>
    </row>
    <row r="4" spans="1:21" x14ac:dyDescent="0.3">
      <c r="A4" s="8">
        <v>2</v>
      </c>
      <c r="B4" s="8">
        <v>61</v>
      </c>
      <c r="C4" s="8">
        <v>62</v>
      </c>
      <c r="D4" s="8">
        <v>63</v>
      </c>
      <c r="E4" s="8">
        <v>64</v>
      </c>
      <c r="F4" s="8">
        <v>65</v>
      </c>
      <c r="G4" s="8">
        <v>66</v>
      </c>
      <c r="H4" s="8">
        <v>67</v>
      </c>
      <c r="I4" s="8">
        <v>68</v>
      </c>
      <c r="J4" s="8">
        <v>69</v>
      </c>
      <c r="K4" s="8">
        <v>70</v>
      </c>
      <c r="L4" s="8">
        <v>111</v>
      </c>
      <c r="M4" s="8">
        <v>112</v>
      </c>
      <c r="N4" s="8">
        <v>113</v>
      </c>
      <c r="O4" s="8">
        <v>114</v>
      </c>
      <c r="P4" s="8">
        <v>115</v>
      </c>
      <c r="Q4" s="8">
        <v>116</v>
      </c>
      <c r="R4" s="8">
        <v>117</v>
      </c>
      <c r="S4" s="8">
        <v>118</v>
      </c>
      <c r="T4" s="8">
        <v>119</v>
      </c>
      <c r="U4" s="8">
        <v>120</v>
      </c>
    </row>
    <row r="5" spans="1:21" x14ac:dyDescent="0.3">
      <c r="A5" s="8">
        <v>3</v>
      </c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161</v>
      </c>
      <c r="M5" s="8">
        <v>162</v>
      </c>
      <c r="N5" s="8">
        <v>163</v>
      </c>
      <c r="O5" s="8">
        <v>164</v>
      </c>
      <c r="P5" s="8">
        <v>165</v>
      </c>
      <c r="Q5" s="8">
        <v>166</v>
      </c>
      <c r="R5" s="8">
        <v>167</v>
      </c>
      <c r="S5" s="8">
        <v>168</v>
      </c>
      <c r="T5" s="8">
        <v>169</v>
      </c>
      <c r="U5" s="8">
        <v>170</v>
      </c>
    </row>
    <row r="6" spans="1:21" x14ac:dyDescent="0.3">
      <c r="A6" s="8">
        <v>4</v>
      </c>
      <c r="B6" s="8">
        <v>61</v>
      </c>
      <c r="C6" s="8">
        <v>62</v>
      </c>
      <c r="D6" s="8">
        <v>63</v>
      </c>
      <c r="E6" s="8">
        <v>64</v>
      </c>
      <c r="F6" s="8">
        <v>65</v>
      </c>
      <c r="G6" s="8">
        <v>66</v>
      </c>
      <c r="H6" s="8">
        <v>67</v>
      </c>
      <c r="I6" s="8">
        <v>68</v>
      </c>
      <c r="J6" s="8">
        <v>69</v>
      </c>
      <c r="K6" s="8">
        <v>70</v>
      </c>
      <c r="L6" s="8">
        <v>181</v>
      </c>
      <c r="M6" s="8">
        <v>182</v>
      </c>
      <c r="N6" s="8">
        <v>183</v>
      </c>
      <c r="O6" s="8">
        <v>184</v>
      </c>
      <c r="P6" s="8">
        <v>185</v>
      </c>
      <c r="Q6" s="8">
        <v>186</v>
      </c>
      <c r="R6" s="8">
        <v>187</v>
      </c>
      <c r="S6" s="8">
        <v>188</v>
      </c>
      <c r="T6" s="8">
        <v>189</v>
      </c>
      <c r="U6" s="8">
        <v>190</v>
      </c>
    </row>
    <row r="7" spans="1:21" x14ac:dyDescent="0.3">
      <c r="B7" s="8">
        <v>61</v>
      </c>
      <c r="C7" s="8">
        <v>62</v>
      </c>
      <c r="D7" s="8">
        <v>63</v>
      </c>
      <c r="E7" s="8">
        <v>64</v>
      </c>
      <c r="F7" s="8">
        <v>65</v>
      </c>
      <c r="G7" s="8">
        <v>66</v>
      </c>
      <c r="H7" s="8">
        <v>67</v>
      </c>
      <c r="I7" s="8">
        <v>68</v>
      </c>
      <c r="J7" s="8">
        <v>69</v>
      </c>
      <c r="K7" s="8">
        <v>70</v>
      </c>
      <c r="L7" s="8">
        <v>191</v>
      </c>
      <c r="M7" s="8">
        <v>192</v>
      </c>
      <c r="N7" s="8">
        <v>193</v>
      </c>
      <c r="O7" s="8">
        <v>194</v>
      </c>
      <c r="P7" s="8">
        <v>195</v>
      </c>
      <c r="Q7" s="8">
        <v>196</v>
      </c>
      <c r="R7" s="8">
        <v>197</v>
      </c>
      <c r="S7" s="8">
        <v>198</v>
      </c>
      <c r="T7" s="8">
        <v>199</v>
      </c>
      <c r="U7" s="8">
        <v>200</v>
      </c>
    </row>
    <row r="8" spans="1:21" x14ac:dyDescent="0.3"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141</v>
      </c>
      <c r="M8" s="8">
        <v>142</v>
      </c>
      <c r="N8" s="8">
        <v>143</v>
      </c>
      <c r="O8" s="8">
        <v>144</v>
      </c>
      <c r="P8" s="8">
        <v>145</v>
      </c>
      <c r="Q8" s="8">
        <v>146</v>
      </c>
      <c r="R8" s="8">
        <v>147</v>
      </c>
      <c r="S8" s="8">
        <v>148</v>
      </c>
      <c r="T8" s="8">
        <v>149</v>
      </c>
      <c r="U8" s="8">
        <v>150</v>
      </c>
    </row>
    <row r="12" spans="1:21" x14ac:dyDescent="0.3">
      <c r="A12" s="8" t="s">
        <v>105</v>
      </c>
      <c r="E12" s="8">
        <v>0.25</v>
      </c>
      <c r="F12" s="8">
        <v>0.41666999999999998</v>
      </c>
      <c r="G12" s="8">
        <v>0.52205999999999997</v>
      </c>
      <c r="J12" s="8" t="s">
        <v>106</v>
      </c>
      <c r="K12" s="8" t="s">
        <v>108</v>
      </c>
      <c r="L12" s="8" t="s">
        <v>109</v>
      </c>
      <c r="N12" s="8" t="s">
        <v>114</v>
      </c>
      <c r="O12" s="8" t="s">
        <v>115</v>
      </c>
      <c r="P12" s="8" t="s">
        <v>117</v>
      </c>
      <c r="Q12" s="8" t="s">
        <v>116</v>
      </c>
    </row>
    <row r="13" spans="1:21" x14ac:dyDescent="0.3">
      <c r="J13" s="8">
        <v>0</v>
      </c>
      <c r="K13" s="8">
        <v>0</v>
      </c>
      <c r="L13" s="8">
        <v>1</v>
      </c>
      <c r="N13" s="8">
        <v>0</v>
      </c>
      <c r="O13" s="8">
        <v>0</v>
      </c>
      <c r="P13" s="8">
        <v>1</v>
      </c>
      <c r="Q13" s="8">
        <v>0</v>
      </c>
    </row>
    <row r="14" spans="1:21" x14ac:dyDescent="0.3">
      <c r="A14" s="8">
        <v>1</v>
      </c>
      <c r="E14" s="8">
        <v>0</v>
      </c>
      <c r="F14" s="8">
        <v>0</v>
      </c>
      <c r="G14" s="8">
        <v>0</v>
      </c>
      <c r="J14" s="8">
        <v>0</v>
      </c>
      <c r="K14" s="8">
        <v>1</v>
      </c>
      <c r="L14" s="8">
        <v>1</v>
      </c>
      <c r="N14" s="8">
        <v>1</v>
      </c>
      <c r="O14" s="8">
        <v>0</v>
      </c>
      <c r="P14" s="8">
        <v>1</v>
      </c>
      <c r="Q14" s="8">
        <v>0</v>
      </c>
    </row>
    <row r="15" spans="1:21" x14ac:dyDescent="0.3">
      <c r="A15" s="8">
        <v>2</v>
      </c>
      <c r="E15" s="8">
        <v>0</v>
      </c>
      <c r="F15" s="8">
        <v>0</v>
      </c>
      <c r="G15" s="8">
        <v>0</v>
      </c>
      <c r="J15" s="8">
        <v>1</v>
      </c>
      <c r="K15" s="8">
        <v>1</v>
      </c>
      <c r="L15" s="8">
        <v>1</v>
      </c>
      <c r="N15" s="8">
        <v>1</v>
      </c>
      <c r="O15" s="8">
        <v>1</v>
      </c>
      <c r="P15" s="8">
        <v>1</v>
      </c>
      <c r="Q15" s="8">
        <v>0</v>
      </c>
    </row>
    <row r="16" spans="1:21" x14ac:dyDescent="0.3">
      <c r="A16" s="8">
        <v>3</v>
      </c>
      <c r="E16" s="8">
        <v>0</v>
      </c>
      <c r="F16" s="8">
        <v>0</v>
      </c>
      <c r="G16" s="8">
        <v>0</v>
      </c>
      <c r="J16" s="8">
        <v>1</v>
      </c>
      <c r="K16" s="8">
        <v>2</v>
      </c>
      <c r="L16" s="8">
        <v>1</v>
      </c>
      <c r="N16" s="8">
        <v>1</v>
      </c>
      <c r="O16" s="8">
        <v>1</v>
      </c>
      <c r="P16" s="8">
        <v>1</v>
      </c>
      <c r="Q16" s="8">
        <v>1</v>
      </c>
    </row>
    <row r="17" spans="1:31" x14ac:dyDescent="0.3">
      <c r="A17" s="8">
        <v>4</v>
      </c>
      <c r="E17" s="8">
        <v>0.16667000000000001</v>
      </c>
      <c r="F17" s="8">
        <v>0.33333000000000002</v>
      </c>
      <c r="G17" s="8">
        <v>0.5</v>
      </c>
    </row>
    <row r="18" spans="1:31" x14ac:dyDescent="0.3">
      <c r="A18" s="8">
        <v>5</v>
      </c>
      <c r="E18" s="8">
        <v>0.25</v>
      </c>
      <c r="F18" s="8">
        <v>0.41666999999999998</v>
      </c>
      <c r="G18" s="8">
        <v>0.5</v>
      </c>
    </row>
    <row r="19" spans="1:31" x14ac:dyDescent="0.3">
      <c r="A19" s="8">
        <v>6</v>
      </c>
      <c r="E19" s="8">
        <v>0.1</v>
      </c>
      <c r="F19" s="8">
        <v>0.2</v>
      </c>
      <c r="G19" s="8">
        <v>0.3</v>
      </c>
    </row>
    <row r="20" spans="1:31" x14ac:dyDescent="0.3">
      <c r="A20" s="8">
        <v>7</v>
      </c>
    </row>
    <row r="21" spans="1:31" x14ac:dyDescent="0.3">
      <c r="A21" s="8">
        <v>8</v>
      </c>
    </row>
    <row r="22" spans="1:31" x14ac:dyDescent="0.3">
      <c r="A22" s="8">
        <v>9</v>
      </c>
    </row>
    <row r="27" spans="1:31" x14ac:dyDescent="0.3">
      <c r="B27" s="8">
        <v>1</v>
      </c>
      <c r="C27" s="8">
        <v>2</v>
      </c>
      <c r="D27" s="8">
        <v>3</v>
      </c>
      <c r="E27" s="8">
        <v>4</v>
      </c>
      <c r="F27" s="8">
        <v>5</v>
      </c>
      <c r="G27" s="8">
        <v>6</v>
      </c>
      <c r="H27" s="8">
        <v>7</v>
      </c>
      <c r="I27" s="8">
        <v>8</v>
      </c>
      <c r="J27" s="8">
        <v>9</v>
      </c>
      <c r="K27" s="8">
        <v>10</v>
      </c>
      <c r="L27" s="8">
        <v>21</v>
      </c>
      <c r="M27" s="8">
        <v>22</v>
      </c>
      <c r="N27" s="8">
        <v>23</v>
      </c>
      <c r="O27" s="8">
        <v>24</v>
      </c>
      <c r="P27" s="8">
        <v>25</v>
      </c>
      <c r="Q27" s="8">
        <v>26</v>
      </c>
      <c r="R27" s="8">
        <v>27</v>
      </c>
      <c r="S27" s="8">
        <v>28</v>
      </c>
      <c r="T27" s="8">
        <v>29</v>
      </c>
      <c r="U27" s="8">
        <v>30</v>
      </c>
      <c r="V27" s="8">
        <v>61</v>
      </c>
      <c r="W27" s="8">
        <v>62</v>
      </c>
      <c r="X27" s="8">
        <v>63</v>
      </c>
      <c r="Y27" s="8">
        <v>64</v>
      </c>
      <c r="Z27" s="8">
        <v>65</v>
      </c>
      <c r="AA27" s="8">
        <v>66</v>
      </c>
      <c r="AB27" s="8">
        <v>67</v>
      </c>
      <c r="AC27" s="8">
        <v>68</v>
      </c>
      <c r="AD27" s="8">
        <v>69</v>
      </c>
      <c r="AE27" s="8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AFE2-B549-4201-A104-392FC87B5649}">
  <dimension ref="A1:R40"/>
  <sheetViews>
    <sheetView tabSelected="1" workbookViewId="0">
      <selection activeCell="T18" sqref="R14:T18"/>
    </sheetView>
  </sheetViews>
  <sheetFormatPr defaultRowHeight="15.6" x14ac:dyDescent="0.3"/>
  <cols>
    <col min="1" max="103" width="8.88671875" style="8"/>
    <col min="104" max="104" width="8.88671875" style="8" customWidth="1"/>
    <col min="105" max="16384" width="8.88671875" style="8"/>
  </cols>
  <sheetData>
    <row r="1" spans="1:18" x14ac:dyDescent="0.3">
      <c r="B1" s="24" t="s">
        <v>124</v>
      </c>
      <c r="C1" s="24"/>
      <c r="D1" s="24"/>
      <c r="E1" s="24"/>
      <c r="F1" s="24"/>
      <c r="H1" s="24" t="s">
        <v>125</v>
      </c>
      <c r="I1" s="24"/>
      <c r="J1" s="24"/>
      <c r="K1" s="24"/>
      <c r="L1" s="24"/>
    </row>
    <row r="2" spans="1:18" x14ac:dyDescent="0.3">
      <c r="B2" s="8" t="s">
        <v>113</v>
      </c>
      <c r="C2" s="8" t="s">
        <v>118</v>
      </c>
      <c r="D2" s="8" t="s">
        <v>107</v>
      </c>
      <c r="E2" s="8" t="s">
        <v>119</v>
      </c>
      <c r="F2" s="8" t="s">
        <v>120</v>
      </c>
      <c r="H2" s="8" t="s">
        <v>121</v>
      </c>
      <c r="I2" s="8" t="s">
        <v>108</v>
      </c>
      <c r="J2" s="8" t="s">
        <v>122</v>
      </c>
      <c r="K2" s="8" t="s">
        <v>109</v>
      </c>
      <c r="L2" s="8" t="s">
        <v>110</v>
      </c>
      <c r="O2" s="8" t="s">
        <v>112</v>
      </c>
      <c r="P2" s="8">
        <v>1</v>
      </c>
      <c r="Q2" s="8">
        <v>2</v>
      </c>
      <c r="R2" s="8">
        <v>3</v>
      </c>
    </row>
    <row r="3" spans="1:18" x14ac:dyDescent="0.3">
      <c r="A3" s="8">
        <v>1</v>
      </c>
      <c r="B3" s="19">
        <v>0</v>
      </c>
      <c r="C3" s="19">
        <v>0</v>
      </c>
      <c r="D3" s="19">
        <v>1</v>
      </c>
      <c r="E3" s="19">
        <v>0</v>
      </c>
      <c r="F3" s="19">
        <v>0</v>
      </c>
      <c r="G3" s="19"/>
      <c r="H3" s="19">
        <v>0</v>
      </c>
      <c r="I3" s="19">
        <v>0</v>
      </c>
      <c r="J3" s="19">
        <v>1</v>
      </c>
      <c r="K3" s="19">
        <v>0</v>
      </c>
      <c r="L3" s="8">
        <v>0</v>
      </c>
      <c r="O3" s="8">
        <v>1</v>
      </c>
      <c r="P3" s="8">
        <f>N14</f>
        <v>0</v>
      </c>
      <c r="Q3" s="8">
        <f>N24</f>
        <v>0</v>
      </c>
      <c r="R3" s="8">
        <f>N34</f>
        <v>0</v>
      </c>
    </row>
    <row r="4" spans="1:18" x14ac:dyDescent="0.3">
      <c r="A4" s="8">
        <v>2</v>
      </c>
      <c r="B4" s="19">
        <v>0</v>
      </c>
      <c r="C4" s="19">
        <v>0</v>
      </c>
      <c r="D4" s="19">
        <v>2</v>
      </c>
      <c r="E4" s="19">
        <v>0</v>
      </c>
      <c r="F4" s="19">
        <v>0</v>
      </c>
      <c r="G4" s="19"/>
      <c r="H4" s="19">
        <v>0</v>
      </c>
      <c r="I4" s="19">
        <v>0</v>
      </c>
      <c r="J4" s="19">
        <v>2</v>
      </c>
      <c r="K4" s="19">
        <v>0</v>
      </c>
      <c r="L4" s="8">
        <v>0</v>
      </c>
      <c r="O4" s="8">
        <v>2</v>
      </c>
      <c r="P4" s="8">
        <f t="shared" ref="P4:P9" si="0">N15</f>
        <v>1</v>
      </c>
      <c r="Q4" s="8">
        <f t="shared" ref="Q4:Q9" si="1">N25</f>
        <v>0</v>
      </c>
      <c r="R4" s="8">
        <f t="shared" ref="R4:R9" si="2">N35</f>
        <v>0</v>
      </c>
    </row>
    <row r="5" spans="1:18" x14ac:dyDescent="0.3">
      <c r="A5" s="8">
        <v>3</v>
      </c>
      <c r="B5" s="19">
        <v>0</v>
      </c>
      <c r="C5" s="19">
        <v>0</v>
      </c>
      <c r="D5" s="19">
        <v>2</v>
      </c>
      <c r="E5" s="19">
        <v>1</v>
      </c>
      <c r="F5" s="19">
        <v>0</v>
      </c>
      <c r="G5" s="19"/>
      <c r="H5" s="19">
        <v>0</v>
      </c>
      <c r="I5" s="19">
        <v>0</v>
      </c>
      <c r="J5" s="19">
        <v>3</v>
      </c>
      <c r="K5" s="19">
        <v>0</v>
      </c>
      <c r="L5" s="8">
        <v>0</v>
      </c>
      <c r="O5" s="8">
        <v>3</v>
      </c>
      <c r="P5" s="8">
        <f t="shared" si="0"/>
        <v>0.5</v>
      </c>
      <c r="Q5" s="8">
        <f t="shared" si="1"/>
        <v>0.5</v>
      </c>
      <c r="R5" s="8">
        <f t="shared" si="2"/>
        <v>0</v>
      </c>
    </row>
    <row r="6" spans="1:18" x14ac:dyDescent="0.3">
      <c r="A6" s="8">
        <v>4</v>
      </c>
      <c r="B6" s="19">
        <v>0</v>
      </c>
      <c r="C6" s="19">
        <v>0</v>
      </c>
      <c r="D6" s="19">
        <v>2</v>
      </c>
      <c r="E6" s="19">
        <v>1</v>
      </c>
      <c r="F6" s="19">
        <v>1</v>
      </c>
      <c r="G6" s="19"/>
      <c r="H6" s="19">
        <v>0</v>
      </c>
      <c r="I6" s="19">
        <v>0</v>
      </c>
      <c r="J6" s="19">
        <v>3</v>
      </c>
      <c r="K6" s="19">
        <v>1</v>
      </c>
      <c r="L6" s="8">
        <v>0</v>
      </c>
      <c r="O6" s="8">
        <v>4</v>
      </c>
      <c r="P6" s="8">
        <f t="shared" si="0"/>
        <v>0</v>
      </c>
      <c r="Q6" s="8">
        <f t="shared" si="1"/>
        <v>0</v>
      </c>
      <c r="R6" s="8">
        <f t="shared" si="2"/>
        <v>0</v>
      </c>
    </row>
    <row r="7" spans="1:18" x14ac:dyDescent="0.3">
      <c r="A7" s="8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O7" s="8">
        <v>5</v>
      </c>
      <c r="P7" s="8">
        <f t="shared" si="0"/>
        <v>0</v>
      </c>
      <c r="Q7" s="8">
        <f t="shared" si="1"/>
        <v>0</v>
      </c>
      <c r="R7" s="8">
        <f t="shared" si="2"/>
        <v>0</v>
      </c>
    </row>
    <row r="8" spans="1:18" x14ac:dyDescent="0.3">
      <c r="A8" s="8">
        <v>6</v>
      </c>
      <c r="B8" s="19"/>
      <c r="C8" s="19"/>
      <c r="D8" s="19"/>
      <c r="E8" s="19"/>
      <c r="F8" s="19"/>
      <c r="G8" s="19"/>
      <c r="H8" s="19"/>
      <c r="I8" s="19"/>
      <c r="J8" s="19"/>
      <c r="K8" s="19"/>
      <c r="O8" s="8">
        <v>6</v>
      </c>
      <c r="P8" s="8">
        <f t="shared" si="0"/>
        <v>0</v>
      </c>
      <c r="Q8" s="8">
        <f t="shared" si="1"/>
        <v>0</v>
      </c>
      <c r="R8" s="8">
        <f t="shared" si="2"/>
        <v>0</v>
      </c>
    </row>
    <row r="9" spans="1:18" x14ac:dyDescent="0.3">
      <c r="A9" s="8">
        <v>7</v>
      </c>
      <c r="B9" s="19"/>
      <c r="C9" s="19"/>
      <c r="D9" s="19"/>
      <c r="E9" s="19"/>
      <c r="F9" s="19"/>
      <c r="G9" s="19"/>
      <c r="H9" s="19"/>
      <c r="I9" s="19"/>
      <c r="J9" s="19"/>
      <c r="K9" s="19"/>
      <c r="O9" s="8">
        <v>7</v>
      </c>
      <c r="P9" s="8">
        <f t="shared" si="0"/>
        <v>0</v>
      </c>
      <c r="Q9" s="8">
        <f t="shared" si="1"/>
        <v>0</v>
      </c>
      <c r="R9" s="8">
        <f t="shared" si="2"/>
        <v>0</v>
      </c>
    </row>
    <row r="10" spans="1:18" x14ac:dyDescent="0.3">
      <c r="O10" s="8" t="s">
        <v>123</v>
      </c>
      <c r="P10" s="8">
        <f>MAX(P3:P9)</f>
        <v>1</v>
      </c>
      <c r="Q10" s="8">
        <f t="shared" ref="Q10:R10" si="3">MAX(Q3:Q9)</f>
        <v>0.5</v>
      </c>
      <c r="R10" s="8">
        <f t="shared" si="3"/>
        <v>0</v>
      </c>
    </row>
    <row r="12" spans="1:18" x14ac:dyDescent="0.3">
      <c r="A12" s="8" t="s">
        <v>111</v>
      </c>
      <c r="B12" s="8">
        <v>1</v>
      </c>
    </row>
    <row r="13" spans="1:18" x14ac:dyDescent="0.3">
      <c r="B13" s="8" t="s">
        <v>113</v>
      </c>
      <c r="C13" s="8" t="s">
        <v>118</v>
      </c>
      <c r="D13" s="8" t="s">
        <v>107</v>
      </c>
      <c r="E13" s="8" t="s">
        <v>119</v>
      </c>
      <c r="F13" s="8" t="s">
        <v>120</v>
      </c>
      <c r="H13" s="8" t="s">
        <v>121</v>
      </c>
      <c r="I13" s="8" t="s">
        <v>108</v>
      </c>
      <c r="J13" s="8" t="s">
        <v>122</v>
      </c>
      <c r="K13" s="8" t="s">
        <v>109</v>
      </c>
      <c r="L13" s="8" t="s">
        <v>110</v>
      </c>
      <c r="N13" s="8" t="s">
        <v>126</v>
      </c>
    </row>
    <row r="14" spans="1:18" x14ac:dyDescent="0.3">
      <c r="A14" s="8">
        <v>1</v>
      </c>
    </row>
    <row r="15" spans="1:18" x14ac:dyDescent="0.3">
      <c r="A15" s="8">
        <v>2</v>
      </c>
      <c r="B15" s="8">
        <f>(B4-B3)*IF(B4-1&lt;1,0,COMBIN(B4-1,1))</f>
        <v>0</v>
      </c>
      <c r="C15" s="8">
        <f t="shared" ref="C15:K15" si="4">(C4-C3)*IF(C4-1&lt;1,0,COMBIN(C4-1,1))</f>
        <v>0</v>
      </c>
      <c r="D15" s="8">
        <f>(D4-D3)*IF(D4-1&lt;1,0,COMBIN(D4-1,1))</f>
        <v>1</v>
      </c>
      <c r="E15" s="8">
        <f t="shared" si="4"/>
        <v>0</v>
      </c>
      <c r="F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1</v>
      </c>
      <c r="K15" s="8">
        <f t="shared" si="4"/>
        <v>0</v>
      </c>
      <c r="L15" s="8">
        <f t="shared" ref="L15" si="5">(L4-L3)*IF(L4-1&lt;1,0,COMBIN(L4-1,1))</f>
        <v>0</v>
      </c>
      <c r="N15" s="8">
        <f>SUM(B15:L15)*10/(20*COMBIN(A15-1,1))</f>
        <v>1</v>
      </c>
    </row>
    <row r="16" spans="1:18" x14ac:dyDescent="0.3">
      <c r="A16" s="8">
        <v>3</v>
      </c>
      <c r="B16" s="8">
        <f t="shared" ref="B16:K20" si="6">(B5-B4)*IF(B5-1&lt;1,0,COMBIN(B5-1,1))</f>
        <v>0</v>
      </c>
      <c r="C16" s="8">
        <f t="shared" si="6"/>
        <v>0</v>
      </c>
      <c r="D16" s="8">
        <f t="shared" si="6"/>
        <v>0</v>
      </c>
      <c r="E16" s="8">
        <f t="shared" si="6"/>
        <v>0</v>
      </c>
      <c r="F16" s="8">
        <f t="shared" si="6"/>
        <v>0</v>
      </c>
      <c r="H16" s="8">
        <f t="shared" si="6"/>
        <v>0</v>
      </c>
      <c r="I16" s="8">
        <f t="shared" si="6"/>
        <v>0</v>
      </c>
      <c r="J16" s="8">
        <f t="shared" si="6"/>
        <v>2</v>
      </c>
      <c r="K16" s="8">
        <f t="shared" si="6"/>
        <v>0</v>
      </c>
      <c r="L16" s="8">
        <f t="shared" ref="L16" si="7">(L5-L4)*IF(L5-1&lt;1,0,COMBIN(L5-1,1))</f>
        <v>0</v>
      </c>
      <c r="N16" s="8">
        <f t="shared" ref="N16:N20" si="8">SUM(B16:L16)*10/(20*COMBIN(A16-1,1))</f>
        <v>0.5</v>
      </c>
    </row>
    <row r="17" spans="1:14" x14ac:dyDescent="0.3">
      <c r="A17" s="8">
        <v>4</v>
      </c>
      <c r="B17" s="8">
        <f t="shared" si="6"/>
        <v>0</v>
      </c>
      <c r="C17" s="8">
        <f t="shared" si="6"/>
        <v>0</v>
      </c>
      <c r="D17" s="8">
        <f t="shared" si="6"/>
        <v>0</v>
      </c>
      <c r="E17" s="8">
        <f t="shared" si="6"/>
        <v>0</v>
      </c>
      <c r="F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ref="L17" si="9">(L6-L5)*IF(L6-1&lt;1,0,COMBIN(L6-1,1))</f>
        <v>0</v>
      </c>
      <c r="N17" s="8">
        <f t="shared" si="8"/>
        <v>0</v>
      </c>
    </row>
    <row r="18" spans="1:14" x14ac:dyDescent="0.3">
      <c r="A18" s="8">
        <v>5</v>
      </c>
      <c r="B18" s="8">
        <f t="shared" si="6"/>
        <v>0</v>
      </c>
      <c r="C18" s="8">
        <f t="shared" si="6"/>
        <v>0</v>
      </c>
      <c r="D18" s="8">
        <f t="shared" si="6"/>
        <v>0</v>
      </c>
      <c r="E18" s="8">
        <f t="shared" si="6"/>
        <v>0</v>
      </c>
      <c r="F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ref="L18" si="10">(L7-L6)*IF(L7-1&lt;1,0,COMBIN(L7-1,1))</f>
        <v>0</v>
      </c>
      <c r="N18" s="8">
        <f t="shared" si="8"/>
        <v>0</v>
      </c>
    </row>
    <row r="19" spans="1:14" x14ac:dyDescent="0.3">
      <c r="A19" s="8">
        <v>6</v>
      </c>
      <c r="B19" s="8">
        <f t="shared" si="6"/>
        <v>0</v>
      </c>
      <c r="C19" s="8">
        <f t="shared" si="6"/>
        <v>0</v>
      </c>
      <c r="D19" s="8">
        <f t="shared" si="6"/>
        <v>0</v>
      </c>
      <c r="E19" s="8">
        <f t="shared" si="6"/>
        <v>0</v>
      </c>
      <c r="F19" s="8">
        <f t="shared" si="6"/>
        <v>0</v>
      </c>
      <c r="H19" s="8">
        <f t="shared" si="6"/>
        <v>0</v>
      </c>
      <c r="I19" s="8">
        <f t="shared" si="6"/>
        <v>0</v>
      </c>
      <c r="J19" s="8">
        <f t="shared" si="6"/>
        <v>0</v>
      </c>
      <c r="K19" s="8">
        <f t="shared" si="6"/>
        <v>0</v>
      </c>
      <c r="L19" s="8">
        <f t="shared" ref="L19" si="11">(L8-L7)*IF(L8-1&lt;1,0,COMBIN(L8-1,1))</f>
        <v>0</v>
      </c>
      <c r="N19" s="8">
        <f t="shared" si="8"/>
        <v>0</v>
      </c>
    </row>
    <row r="20" spans="1:14" x14ac:dyDescent="0.3">
      <c r="A20" s="8">
        <v>7</v>
      </c>
      <c r="B20" s="8">
        <f t="shared" si="6"/>
        <v>0</v>
      </c>
      <c r="C20" s="8">
        <f t="shared" si="6"/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H20" s="8">
        <f t="shared" si="6"/>
        <v>0</v>
      </c>
      <c r="I20" s="8">
        <f t="shared" si="6"/>
        <v>0</v>
      </c>
      <c r="J20" s="8">
        <f t="shared" si="6"/>
        <v>0</v>
      </c>
      <c r="K20" s="8">
        <f t="shared" si="6"/>
        <v>0</v>
      </c>
      <c r="L20" s="8">
        <f t="shared" ref="L20" si="12">(L9-L8)*IF(L9-1&lt;1,0,COMBIN(L9-1,1))</f>
        <v>0</v>
      </c>
      <c r="N20" s="8">
        <f t="shared" si="8"/>
        <v>0</v>
      </c>
    </row>
    <row r="22" spans="1:14" x14ac:dyDescent="0.3">
      <c r="A22" s="8" t="s">
        <v>111</v>
      </c>
      <c r="B22" s="8">
        <v>2</v>
      </c>
    </row>
    <row r="23" spans="1:14" x14ac:dyDescent="0.3">
      <c r="B23" s="8" t="s">
        <v>113</v>
      </c>
      <c r="C23" s="8" t="s">
        <v>118</v>
      </c>
      <c r="D23" s="8" t="s">
        <v>107</v>
      </c>
      <c r="E23" s="8" t="s">
        <v>119</v>
      </c>
      <c r="F23" s="8" t="s">
        <v>120</v>
      </c>
      <c r="H23" s="8" t="s">
        <v>121</v>
      </c>
      <c r="I23" s="8" t="s">
        <v>108</v>
      </c>
      <c r="J23" s="8" t="s">
        <v>122</v>
      </c>
      <c r="K23" s="8" t="s">
        <v>109</v>
      </c>
      <c r="L23" s="8" t="s">
        <v>110</v>
      </c>
      <c r="N23" s="8" t="s">
        <v>126</v>
      </c>
    </row>
    <row r="24" spans="1:14" x14ac:dyDescent="0.3">
      <c r="A24" s="8">
        <v>1</v>
      </c>
    </row>
    <row r="25" spans="1:14" x14ac:dyDescent="0.3">
      <c r="A25" s="8">
        <v>2</v>
      </c>
    </row>
    <row r="26" spans="1:14" x14ac:dyDescent="0.3">
      <c r="A26" s="8">
        <v>3</v>
      </c>
      <c r="B26" s="8">
        <f t="shared" ref="B26:K30" si="13">(B5-B4)*(IF(B5-1&lt;2,0,COMBIN(B5-1,2))+IF(B5-1&lt;1,0,COMBIN(B5-1,1))*IF($A26-B5&lt;1,0,COMBIN($A26-B5,1)))</f>
        <v>0</v>
      </c>
      <c r="C26" s="8">
        <f t="shared" si="13"/>
        <v>0</v>
      </c>
      <c r="D26" s="8">
        <f t="shared" si="13"/>
        <v>0</v>
      </c>
      <c r="E26" s="8">
        <f t="shared" si="13"/>
        <v>0</v>
      </c>
      <c r="F26" s="8">
        <f t="shared" si="13"/>
        <v>0</v>
      </c>
      <c r="H26" s="8">
        <f t="shared" si="13"/>
        <v>0</v>
      </c>
      <c r="I26" s="8">
        <f t="shared" si="13"/>
        <v>0</v>
      </c>
      <c r="J26" s="8">
        <f t="shared" si="13"/>
        <v>1</v>
      </c>
      <c r="K26" s="8">
        <f t="shared" si="13"/>
        <v>0</v>
      </c>
      <c r="L26" s="8">
        <f t="shared" ref="L26" si="14">(L5-L4)*(IF(L5-1&lt;2,0,COMBIN(L5-1,2))+IF(L5-1&lt;1,0,COMBIN(L5-1,1))*IF($A26-L5&lt;1,0,COMBIN($A26-L5,1)))</f>
        <v>0</v>
      </c>
      <c r="N26" s="8">
        <f>SUM(B26:L26)*10/(20*COMBIN(A26-1,2))</f>
        <v>0.5</v>
      </c>
    </row>
    <row r="27" spans="1:14" x14ac:dyDescent="0.3">
      <c r="A27" s="8">
        <v>4</v>
      </c>
      <c r="B27" s="8">
        <f t="shared" si="13"/>
        <v>0</v>
      </c>
      <c r="C27" s="8">
        <f t="shared" si="13"/>
        <v>0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H27" s="8">
        <f t="shared" si="13"/>
        <v>0</v>
      </c>
      <c r="I27" s="8">
        <f t="shared" si="13"/>
        <v>0</v>
      </c>
      <c r="J27" s="8">
        <f t="shared" si="13"/>
        <v>0</v>
      </c>
      <c r="K27" s="8">
        <f t="shared" si="13"/>
        <v>0</v>
      </c>
      <c r="L27" s="8">
        <f t="shared" ref="L27" si="15">(L6-L5)*(IF(L6-1&lt;2,0,COMBIN(L6-1,2))+IF(L6-1&lt;1,0,COMBIN(L6-1,1))*IF($A27-L6&lt;1,0,COMBIN($A27-L6,1)))</f>
        <v>0</v>
      </c>
      <c r="N27" s="8">
        <f t="shared" ref="N27:N30" si="16">SUM(B27:L27)*10/(20*COMBIN(A27-1,2))</f>
        <v>0</v>
      </c>
    </row>
    <row r="28" spans="1:14" x14ac:dyDescent="0.3">
      <c r="A28" s="8">
        <v>5</v>
      </c>
      <c r="B28" s="8">
        <f t="shared" si="13"/>
        <v>0</v>
      </c>
      <c r="C28" s="8">
        <f t="shared" si="13"/>
        <v>0</v>
      </c>
      <c r="D28" s="8">
        <f>(D7-D6)*(IF(D7-1&lt;2,0,COMBIN(D7-1,2))+IF(D7-1&lt;1,0,COMBIN(D7-1,1))*IF($A28-D7&lt;1,0,COMBIN($A28-D7,1)))</f>
        <v>0</v>
      </c>
      <c r="E28" s="8">
        <f t="shared" si="13"/>
        <v>0</v>
      </c>
      <c r="F28" s="8">
        <f t="shared" si="13"/>
        <v>0</v>
      </c>
      <c r="H28" s="8">
        <f t="shared" si="13"/>
        <v>0</v>
      </c>
      <c r="I28" s="8">
        <f t="shared" si="13"/>
        <v>0</v>
      </c>
      <c r="J28" s="8">
        <f t="shared" si="13"/>
        <v>0</v>
      </c>
      <c r="K28" s="8">
        <f t="shared" si="13"/>
        <v>0</v>
      </c>
      <c r="L28" s="8">
        <f t="shared" ref="L28" si="17">(L7-L6)*(IF(L7-1&lt;2,0,COMBIN(L7-1,2))+IF(L7-1&lt;1,0,COMBIN(L7-1,1))*IF($A28-L7&lt;1,0,COMBIN($A28-L7,1)))</f>
        <v>0</v>
      </c>
      <c r="N28" s="8">
        <f t="shared" si="16"/>
        <v>0</v>
      </c>
    </row>
    <row r="29" spans="1:14" x14ac:dyDescent="0.3">
      <c r="A29" s="8">
        <v>6</v>
      </c>
      <c r="B29" s="8">
        <f t="shared" si="13"/>
        <v>0</v>
      </c>
      <c r="C29" s="8">
        <f t="shared" si="13"/>
        <v>0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H29" s="8">
        <f t="shared" si="13"/>
        <v>0</v>
      </c>
      <c r="I29" s="8">
        <f t="shared" si="13"/>
        <v>0</v>
      </c>
      <c r="J29" s="8">
        <f t="shared" si="13"/>
        <v>0</v>
      </c>
      <c r="K29" s="8">
        <f t="shared" si="13"/>
        <v>0</v>
      </c>
      <c r="L29" s="8">
        <f t="shared" ref="L29" si="18">(L8-L7)*(IF(L8-1&lt;2,0,COMBIN(L8-1,2))+IF(L8-1&lt;1,0,COMBIN(L8-1,1))*IF($A29-L8&lt;1,0,COMBIN($A29-L8,1)))</f>
        <v>0</v>
      </c>
      <c r="N29" s="8">
        <f t="shared" si="16"/>
        <v>0</v>
      </c>
    </row>
    <row r="30" spans="1:14" x14ac:dyDescent="0.3">
      <c r="A30" s="8">
        <v>7</v>
      </c>
      <c r="B30" s="8">
        <f t="shared" si="13"/>
        <v>0</v>
      </c>
      <c r="C30" s="8">
        <f t="shared" si="13"/>
        <v>0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0</v>
      </c>
      <c r="K30" s="8">
        <f t="shared" si="13"/>
        <v>0</v>
      </c>
      <c r="L30" s="8">
        <f t="shared" ref="L30" si="19">(L9-L8)*(IF(L9-1&lt;2,0,COMBIN(L9-1,2))+IF(L9-1&lt;1,0,COMBIN(L9-1,1))*IF($A30-L9&lt;1,0,COMBIN($A30-L9,1)))</f>
        <v>0</v>
      </c>
      <c r="N30" s="8">
        <f t="shared" si="16"/>
        <v>0</v>
      </c>
    </row>
    <row r="32" spans="1:14" x14ac:dyDescent="0.3">
      <c r="A32" s="8" t="s">
        <v>111</v>
      </c>
      <c r="B32" s="8">
        <v>3</v>
      </c>
    </row>
    <row r="33" spans="1:14" x14ac:dyDescent="0.3">
      <c r="B33" s="8" t="s">
        <v>113</v>
      </c>
      <c r="C33" s="8" t="s">
        <v>118</v>
      </c>
      <c r="D33" s="8" t="s">
        <v>107</v>
      </c>
      <c r="E33" s="8" t="s">
        <v>119</v>
      </c>
      <c r="F33" s="8" t="s">
        <v>120</v>
      </c>
      <c r="H33" s="8" t="s">
        <v>121</v>
      </c>
      <c r="I33" s="8" t="s">
        <v>108</v>
      </c>
      <c r="J33" s="8" t="s">
        <v>122</v>
      </c>
      <c r="K33" s="8" t="s">
        <v>109</v>
      </c>
      <c r="L33" s="8" t="s">
        <v>110</v>
      </c>
      <c r="N33" s="8" t="s">
        <v>126</v>
      </c>
    </row>
    <row r="34" spans="1:14" x14ac:dyDescent="0.3">
      <c r="A34" s="8">
        <v>1</v>
      </c>
    </row>
    <row r="35" spans="1:14" x14ac:dyDescent="0.3">
      <c r="A35" s="8">
        <v>2</v>
      </c>
    </row>
    <row r="36" spans="1:14" x14ac:dyDescent="0.3">
      <c r="A36" s="8">
        <v>3</v>
      </c>
    </row>
    <row r="37" spans="1:14" x14ac:dyDescent="0.3">
      <c r="A37" s="8">
        <v>4</v>
      </c>
      <c r="B37" s="8">
        <f t="shared" ref="B37:L40" si="20">(B6-B5)*(IF(B6-1&lt;3,0,COMBIN(B6-1,3))+IF(B6-1&lt;2,0,COMBIN(B6-1,2))*IF($A37-B6&lt;1,0,COMBIN($A37-B6,1))+IF(B6-1&lt;1,0,COMBIN(B6-1,1))*IF($A37-B6&lt;2,0,COMBIN($A37-B6,2)))</f>
        <v>0</v>
      </c>
      <c r="C37" s="8">
        <f t="shared" si="20"/>
        <v>0</v>
      </c>
      <c r="D37" s="8">
        <f t="shared" si="20"/>
        <v>0</v>
      </c>
      <c r="E37" s="8">
        <f t="shared" si="20"/>
        <v>0</v>
      </c>
      <c r="F37" s="8">
        <f t="shared" si="20"/>
        <v>0</v>
      </c>
      <c r="H37" s="8">
        <f t="shared" si="20"/>
        <v>0</v>
      </c>
      <c r="I37" s="8">
        <f t="shared" si="20"/>
        <v>0</v>
      </c>
      <c r="J37" s="8">
        <f t="shared" si="20"/>
        <v>0</v>
      </c>
      <c r="K37" s="8">
        <f t="shared" si="20"/>
        <v>0</v>
      </c>
      <c r="L37" s="8">
        <f t="shared" si="20"/>
        <v>0</v>
      </c>
      <c r="N37" s="8">
        <f t="shared" ref="N37:N40" si="21">SUM(B37:L37)*10/(20*COMBIN(A37-1,3))</f>
        <v>0</v>
      </c>
    </row>
    <row r="38" spans="1:14" x14ac:dyDescent="0.3">
      <c r="A38" s="8">
        <v>5</v>
      </c>
      <c r="B38" s="8">
        <f t="shared" si="20"/>
        <v>0</v>
      </c>
      <c r="C38" s="8">
        <f t="shared" si="20"/>
        <v>0</v>
      </c>
      <c r="D38" s="8">
        <f t="shared" si="20"/>
        <v>0</v>
      </c>
      <c r="E38" s="8">
        <f t="shared" si="20"/>
        <v>0</v>
      </c>
      <c r="F38" s="8">
        <f t="shared" si="20"/>
        <v>0</v>
      </c>
      <c r="H38" s="8">
        <f t="shared" si="20"/>
        <v>0</v>
      </c>
      <c r="I38" s="8">
        <f t="shared" si="20"/>
        <v>0</v>
      </c>
      <c r="J38" s="8">
        <f t="shared" si="20"/>
        <v>0</v>
      </c>
      <c r="K38" s="8">
        <f t="shared" si="20"/>
        <v>0</v>
      </c>
      <c r="L38" s="8">
        <f t="shared" si="20"/>
        <v>0</v>
      </c>
      <c r="N38" s="8">
        <f t="shared" si="21"/>
        <v>0</v>
      </c>
    </row>
    <row r="39" spans="1:14" x14ac:dyDescent="0.3">
      <c r="A39" s="8">
        <v>6</v>
      </c>
      <c r="B39" s="8">
        <f t="shared" si="20"/>
        <v>0</v>
      </c>
      <c r="C39" s="8">
        <f t="shared" si="20"/>
        <v>0</v>
      </c>
      <c r="D39" s="8">
        <f t="shared" si="20"/>
        <v>0</v>
      </c>
      <c r="E39" s="8">
        <f t="shared" si="20"/>
        <v>0</v>
      </c>
      <c r="F39" s="8">
        <f t="shared" si="20"/>
        <v>0</v>
      </c>
      <c r="H39" s="8">
        <f t="shared" si="20"/>
        <v>0</v>
      </c>
      <c r="I39" s="8">
        <f t="shared" si="20"/>
        <v>0</v>
      </c>
      <c r="J39" s="8">
        <f t="shared" si="20"/>
        <v>0</v>
      </c>
      <c r="K39" s="8">
        <f t="shared" si="20"/>
        <v>0</v>
      </c>
      <c r="L39" s="8">
        <f t="shared" si="20"/>
        <v>0</v>
      </c>
      <c r="N39" s="8">
        <f t="shared" si="21"/>
        <v>0</v>
      </c>
    </row>
    <row r="40" spans="1:14" x14ac:dyDescent="0.3">
      <c r="A40" s="8">
        <v>7</v>
      </c>
      <c r="B40" s="8">
        <f t="shared" si="20"/>
        <v>0</v>
      </c>
      <c r="C40" s="8">
        <f t="shared" si="20"/>
        <v>0</v>
      </c>
      <c r="D40" s="8">
        <f t="shared" si="20"/>
        <v>0</v>
      </c>
      <c r="E40" s="8">
        <f t="shared" si="20"/>
        <v>0</v>
      </c>
      <c r="F40" s="8">
        <f t="shared" si="20"/>
        <v>0</v>
      </c>
      <c r="H40" s="8">
        <f t="shared" si="20"/>
        <v>0</v>
      </c>
      <c r="I40" s="8">
        <f t="shared" si="20"/>
        <v>0</v>
      </c>
      <c r="J40" s="8">
        <f t="shared" si="20"/>
        <v>0</v>
      </c>
      <c r="K40" s="8">
        <f t="shared" si="20"/>
        <v>0</v>
      </c>
      <c r="L40" s="8">
        <f t="shared" si="20"/>
        <v>0</v>
      </c>
      <c r="N40" s="8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15"/>
  <sheetViews>
    <sheetView topLeftCell="A13" zoomScale="115" zoomScaleNormal="115" workbookViewId="0">
      <selection activeCell="S25" sqref="B20:S25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 xr:uid="{00000000-0009-0000-0000-000001000000}">
    <sortState xmlns:xlrd2="http://schemas.microsoft.com/office/spreadsheetml/2017/richdata2"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5"/>
  <sheetViews>
    <sheetView topLeftCell="A73" workbookViewId="0">
      <selection activeCell="E48" sqref="E48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2</v>
      </c>
      <c r="B2" s="20" t="s">
        <v>91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91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90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90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91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91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90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90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91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91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90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90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91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91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91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91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91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91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91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91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91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91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91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91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91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91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91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91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91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91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91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91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91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91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91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91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90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90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90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90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90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90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90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90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90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90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90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90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90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90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90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90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90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17" t="s">
        <v>90</v>
      </c>
      <c r="C85" s="8">
        <v>4</v>
      </c>
      <c r="D85" s="8"/>
      <c r="E85" s="8"/>
      <c r="F85" s="8">
        <v>300</v>
      </c>
      <c r="G85" s="8">
        <v>40</v>
      </c>
      <c r="H85" s="8"/>
      <c r="I85" s="8"/>
      <c r="J85" s="8"/>
      <c r="K85" s="8"/>
      <c r="L85" s="8"/>
      <c r="M85" s="8"/>
      <c r="N85" s="6"/>
      <c r="O85" s="8"/>
      <c r="P85" s="8"/>
      <c r="Q85" s="8"/>
      <c r="R85" s="8"/>
      <c r="S85" s="8"/>
      <c r="T85" s="8">
        <v>0.3</v>
      </c>
      <c r="U85" s="8">
        <v>3</v>
      </c>
      <c r="V85" s="8"/>
      <c r="W85" s="8"/>
      <c r="X85" s="8"/>
      <c r="Y85" s="8" t="str">
        <f t="shared" si="3"/>
        <v>0.3</v>
      </c>
      <c r="Z85" s="8"/>
    </row>
    <row r="86" spans="1:26" s="19" customFormat="1" ht="15.6" x14ac:dyDescent="0.3">
      <c r="A86" s="19">
        <v>175</v>
      </c>
      <c r="B86" s="20" t="s">
        <v>90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90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90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17" t="s">
        <v>90</v>
      </c>
      <c r="C89" s="8">
        <v>4</v>
      </c>
      <c r="D89" s="8"/>
      <c r="E89" s="8"/>
      <c r="F89" s="8">
        <v>300</v>
      </c>
      <c r="G89" s="8">
        <v>40</v>
      </c>
      <c r="H89" s="8"/>
      <c r="I89" s="8"/>
      <c r="J89" s="8"/>
      <c r="K89" s="8"/>
      <c r="L89" s="8"/>
      <c r="M89" s="8"/>
      <c r="N89" s="6"/>
      <c r="O89" s="8"/>
      <c r="P89" s="8"/>
      <c r="Q89" s="8"/>
      <c r="R89" s="8"/>
      <c r="S89" s="8"/>
      <c r="T89" s="8">
        <v>0.1</v>
      </c>
      <c r="U89" s="8">
        <v>1</v>
      </c>
      <c r="V89" s="8"/>
      <c r="W89" s="8"/>
      <c r="X89" s="8"/>
      <c r="Y89" s="8" t="str">
        <f t="shared" si="3"/>
        <v>0.1</v>
      </c>
      <c r="Z89" s="8"/>
    </row>
    <row r="90" spans="1:26" s="19" customFormat="1" ht="15.6" x14ac:dyDescent="0.3">
      <c r="A90" s="19">
        <v>179</v>
      </c>
      <c r="B90" s="20" t="s">
        <v>90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90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 xr:uid="{00000000-0009-0000-0000-000002000000}">
    <sortState xmlns:xlrd2="http://schemas.microsoft.com/office/spreadsheetml/2017/richdata2" ref="A2:Z115">
      <sortCondition ref="A1:A1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>
      <selection activeCell="O19" sqref="O19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66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92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92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89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89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67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67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92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92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89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89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67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67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25"/>
  <sheetViews>
    <sheetView workbookViewId="0">
      <selection activeCell="C1" sqref="C1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91</v>
      </c>
      <c r="C1" s="12" t="s">
        <v>91</v>
      </c>
      <c r="D1" s="12" t="s">
        <v>90</v>
      </c>
      <c r="E1" s="12" t="s">
        <v>90</v>
      </c>
      <c r="F1" s="12" t="s">
        <v>90</v>
      </c>
      <c r="G1" s="12" t="s">
        <v>90</v>
      </c>
      <c r="H1" s="12" t="s">
        <v>55</v>
      </c>
      <c r="I1" s="12" t="s">
        <v>55</v>
      </c>
      <c r="J1" s="12" t="s">
        <v>55</v>
      </c>
      <c r="K1" s="12" t="s">
        <v>55</v>
      </c>
      <c r="L1" s="12" t="s">
        <v>57</v>
      </c>
      <c r="M1" s="12" t="s">
        <v>57</v>
      </c>
      <c r="N1" s="12" t="s">
        <v>57</v>
      </c>
      <c r="O1" s="12" t="s">
        <v>57</v>
      </c>
      <c r="P1" s="17" t="s">
        <v>58</v>
      </c>
      <c r="Q1" s="17" t="s">
        <v>58</v>
      </c>
      <c r="R1" s="17" t="s">
        <v>58</v>
      </c>
      <c r="S1" s="17" t="s">
        <v>58</v>
      </c>
      <c r="T1" s="12" t="s">
        <v>91</v>
      </c>
      <c r="U1" s="12" t="s">
        <v>91</v>
      </c>
      <c r="V1" s="12" t="s">
        <v>91</v>
      </c>
      <c r="W1" s="12" t="s">
        <v>91</v>
      </c>
      <c r="X1" s="12" t="s">
        <v>91</v>
      </c>
      <c r="Y1" s="12" t="s">
        <v>91</v>
      </c>
      <c r="Z1" s="12" t="s">
        <v>91</v>
      </c>
      <c r="AA1" s="12" t="s">
        <v>91</v>
      </c>
      <c r="AB1" s="12" t="s">
        <v>91</v>
      </c>
      <c r="AC1" s="12" t="s">
        <v>91</v>
      </c>
      <c r="AD1" s="12" t="s">
        <v>91</v>
      </c>
      <c r="AE1" s="12" t="s">
        <v>91</v>
      </c>
      <c r="AF1" s="12" t="s">
        <v>91</v>
      </c>
      <c r="AG1" s="12" t="s">
        <v>91</v>
      </c>
      <c r="AH1" s="12" t="s">
        <v>91</v>
      </c>
      <c r="AI1" s="12" t="s">
        <v>91</v>
      </c>
      <c r="AJ1" s="12" t="s">
        <v>91</v>
      </c>
      <c r="AK1" s="12" t="s">
        <v>91</v>
      </c>
      <c r="AL1" s="12" t="s">
        <v>91</v>
      </c>
      <c r="AM1" s="12" t="s">
        <v>91</v>
      </c>
      <c r="AN1" s="12" t="s">
        <v>91</v>
      </c>
      <c r="AO1" s="12" t="s">
        <v>91</v>
      </c>
      <c r="AP1" s="12" t="s">
        <v>91</v>
      </c>
      <c r="AQ1" s="12" t="s">
        <v>91</v>
      </c>
      <c r="AR1" s="12" t="s">
        <v>90</v>
      </c>
      <c r="AS1" s="12" t="s">
        <v>90</v>
      </c>
      <c r="AT1" s="12" t="s">
        <v>90</v>
      </c>
      <c r="AU1" s="12" t="s">
        <v>90</v>
      </c>
      <c r="AV1" s="12" t="s">
        <v>90</v>
      </c>
      <c r="AW1" s="12" t="s">
        <v>90</v>
      </c>
      <c r="AX1" s="12" t="s">
        <v>90</v>
      </c>
      <c r="AY1" s="12" t="s">
        <v>90</v>
      </c>
      <c r="AZ1" s="12" t="s">
        <v>90</v>
      </c>
      <c r="BA1" s="12" t="s">
        <v>90</v>
      </c>
      <c r="BB1" s="12" t="s">
        <v>90</v>
      </c>
      <c r="BC1" s="12" t="s">
        <v>90</v>
      </c>
      <c r="BD1" s="12" t="s">
        <v>90</v>
      </c>
      <c r="BE1" s="12" t="s">
        <v>90</v>
      </c>
      <c r="BF1" s="12" t="s">
        <v>90</v>
      </c>
      <c r="BG1" s="12" t="s">
        <v>90</v>
      </c>
      <c r="BH1" s="12" t="s">
        <v>90</v>
      </c>
      <c r="BI1" s="12" t="s">
        <v>90</v>
      </c>
      <c r="BJ1" s="12" t="s">
        <v>90</v>
      </c>
      <c r="BK1" s="12" t="s">
        <v>90</v>
      </c>
      <c r="BL1" s="12" t="s">
        <v>90</v>
      </c>
      <c r="BM1" s="12" t="s">
        <v>90</v>
      </c>
      <c r="BN1" s="12" t="s">
        <v>90</v>
      </c>
      <c r="BO1" s="12" t="s">
        <v>90</v>
      </c>
      <c r="BP1" s="12" t="s">
        <v>90</v>
      </c>
      <c r="BQ1" s="12" t="s">
        <v>90</v>
      </c>
      <c r="BR1" s="12" t="s">
        <v>90</v>
      </c>
      <c r="BS1" s="12" t="s">
        <v>90</v>
      </c>
      <c r="BT1" s="12" t="s">
        <v>90</v>
      </c>
      <c r="BU1" s="12" t="s">
        <v>90</v>
      </c>
      <c r="BV1" s="12" t="s">
        <v>90</v>
      </c>
      <c r="BW1" s="12" t="s">
        <v>90</v>
      </c>
      <c r="BX1" s="12" t="s">
        <v>90</v>
      </c>
      <c r="BY1" s="12" t="s">
        <v>90</v>
      </c>
      <c r="BZ1" s="12" t="s">
        <v>90</v>
      </c>
      <c r="CA1" s="12" t="s">
        <v>90</v>
      </c>
      <c r="CB1" s="12" t="s">
        <v>90</v>
      </c>
      <c r="CC1" s="12" t="s">
        <v>90</v>
      </c>
      <c r="CD1" s="12" t="s">
        <v>90</v>
      </c>
      <c r="CE1" s="12" t="s">
        <v>90</v>
      </c>
      <c r="CF1" s="12" t="s">
        <v>90</v>
      </c>
      <c r="CG1" s="12" t="s">
        <v>90</v>
      </c>
      <c r="CH1" s="12" t="s">
        <v>90</v>
      </c>
      <c r="CI1" s="12" t="s">
        <v>90</v>
      </c>
      <c r="CJ1" s="12" t="s">
        <v>90</v>
      </c>
      <c r="CK1" s="12" t="s">
        <v>90</v>
      </c>
      <c r="CL1" s="12" t="s">
        <v>90</v>
      </c>
      <c r="CM1" s="12" t="s">
        <v>90</v>
      </c>
      <c r="CN1" s="12" t="s">
        <v>55</v>
      </c>
      <c r="CO1" s="12" t="s">
        <v>55</v>
      </c>
      <c r="CP1" s="12" t="s">
        <v>55</v>
      </c>
      <c r="CQ1" s="12" t="s">
        <v>55</v>
      </c>
      <c r="CR1" s="12" t="s">
        <v>55</v>
      </c>
      <c r="CS1" s="12" t="s">
        <v>55</v>
      </c>
      <c r="CT1" s="12" t="s">
        <v>55</v>
      </c>
      <c r="CU1" s="12" t="s">
        <v>55</v>
      </c>
      <c r="CV1" s="12" t="s">
        <v>55</v>
      </c>
      <c r="CW1" s="12" t="s">
        <v>55</v>
      </c>
      <c r="CX1" s="12" t="s">
        <v>55</v>
      </c>
      <c r="CY1" s="12" t="s">
        <v>55</v>
      </c>
      <c r="CZ1" s="12" t="s">
        <v>55</v>
      </c>
      <c r="DA1" s="12" t="s">
        <v>55</v>
      </c>
      <c r="DB1" s="12" t="s">
        <v>55</v>
      </c>
      <c r="DC1" s="12" t="s">
        <v>55</v>
      </c>
      <c r="DD1" s="12" t="s">
        <v>55</v>
      </c>
      <c r="DE1" s="12" t="s">
        <v>55</v>
      </c>
      <c r="DF1" s="12" t="s">
        <v>55</v>
      </c>
      <c r="DG1" s="12" t="s">
        <v>55</v>
      </c>
      <c r="DH1" s="12" t="s">
        <v>55</v>
      </c>
      <c r="DI1" s="12" t="s">
        <v>55</v>
      </c>
      <c r="DJ1" s="12" t="s">
        <v>55</v>
      </c>
      <c r="DK1" s="12" t="s">
        <v>55</v>
      </c>
      <c r="DL1" s="12" t="s">
        <v>55</v>
      </c>
      <c r="DM1" s="12" t="s">
        <v>55</v>
      </c>
      <c r="DN1" s="12" t="s">
        <v>55</v>
      </c>
      <c r="DO1" s="12" t="s">
        <v>55</v>
      </c>
      <c r="DP1" s="12" t="s">
        <v>55</v>
      </c>
      <c r="DQ1" s="12" t="s">
        <v>55</v>
      </c>
      <c r="DR1" s="12" t="s">
        <v>55</v>
      </c>
      <c r="DS1" s="12" t="s">
        <v>55</v>
      </c>
      <c r="DT1" s="12" t="s">
        <v>55</v>
      </c>
      <c r="DU1" s="12" t="s">
        <v>55</v>
      </c>
      <c r="DV1" s="12" t="s">
        <v>55</v>
      </c>
      <c r="DW1" s="12" t="s">
        <v>55</v>
      </c>
      <c r="DX1" s="12" t="s">
        <v>55</v>
      </c>
      <c r="DY1" s="12" t="s">
        <v>55</v>
      </c>
      <c r="DZ1" s="12" t="s">
        <v>55</v>
      </c>
      <c r="EA1" s="12" t="s">
        <v>55</v>
      </c>
      <c r="EB1" s="12" t="s">
        <v>55</v>
      </c>
      <c r="EC1" s="12" t="s">
        <v>55</v>
      </c>
      <c r="ED1" s="12" t="s">
        <v>55</v>
      </c>
      <c r="EE1" s="12" t="s">
        <v>55</v>
      </c>
      <c r="EF1" s="12" t="s">
        <v>55</v>
      </c>
      <c r="EG1" s="12" t="s">
        <v>55</v>
      </c>
      <c r="EH1" s="12" t="s">
        <v>55</v>
      </c>
      <c r="EI1" s="12" t="s">
        <v>55</v>
      </c>
    </row>
    <row r="2" spans="1:139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54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52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32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31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29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30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49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50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51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61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63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29"/>
  <sheetViews>
    <sheetView topLeftCell="A59" workbookViewId="0">
      <selection activeCell="B59" sqref="B59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65" si="0">""&amp;T2</f>
        <v>1</v>
      </c>
      <c r="Z2" s="8">
        <f t="shared" ref="Z2:Z65" si="1">IF(U2=1,V2,IF(U2=2,W2,IF(U2=3,X2)))</f>
        <v>0.50244</v>
      </c>
    </row>
    <row r="3" spans="1:2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ht="16.2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ht="16.2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ht="16.2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ht="16.2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ht="16.2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ht="16.2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ht="16.2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ht="16.2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ht="16.2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ht="16.2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ht="16.2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ht="16.2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ht="16.2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ht="16.2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ht="16.2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si="0"/>
        <v>0.2</v>
      </c>
      <c r="Z34" s="8">
        <f t="shared" si="1"/>
        <v>0.5</v>
      </c>
    </row>
    <row r="35" spans="1:26" ht="16.2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0"/>
        <v>0.2</v>
      </c>
      <c r="Z35" s="8">
        <f t="shared" si="1"/>
        <v>0.4375</v>
      </c>
    </row>
    <row r="36" spans="1:26" ht="16.2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0"/>
        <v>0.2</v>
      </c>
      <c r="Z36" s="8">
        <f t="shared" si="1"/>
        <v>0.67262</v>
      </c>
    </row>
    <row r="37" spans="1:26" ht="16.2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0"/>
        <v>0.2</v>
      </c>
      <c r="Z37" s="8">
        <f t="shared" si="1"/>
        <v>0.57499999999999996</v>
      </c>
    </row>
    <row r="38" spans="1:26" ht="16.2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0"/>
        <v>0.1</v>
      </c>
      <c r="Z38" s="8">
        <f t="shared" si="1"/>
        <v>0.33333000000000002</v>
      </c>
    </row>
    <row r="39" spans="1:26" ht="16.2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0"/>
        <v>0.1</v>
      </c>
      <c r="Z39" s="8">
        <f t="shared" si="1"/>
        <v>0.25</v>
      </c>
    </row>
    <row r="40" spans="1:26" ht="16.2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0"/>
        <v>0.1</v>
      </c>
      <c r="Z40" s="8">
        <f t="shared" si="1"/>
        <v>0.5</v>
      </c>
    </row>
    <row r="41" spans="1:26" ht="16.2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0"/>
        <v>0.1</v>
      </c>
      <c r="Z41" s="8">
        <f t="shared" si="1"/>
        <v>0.4375</v>
      </c>
    </row>
    <row r="42" spans="1:26" ht="16.2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0"/>
        <v>0.1</v>
      </c>
      <c r="Z42" s="8">
        <f t="shared" si="1"/>
        <v>0.67262</v>
      </c>
    </row>
    <row r="43" spans="1:26" ht="16.2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0"/>
        <v>0.1</v>
      </c>
      <c r="Z43" s="8">
        <f t="shared" si="1"/>
        <v>0.57499999999999996</v>
      </c>
    </row>
    <row r="44" spans="1:2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0"/>
        <v>0.77</v>
      </c>
      <c r="Z44" s="8">
        <f t="shared" si="1"/>
        <v>0.50593999999999995</v>
      </c>
    </row>
    <row r="45" spans="1:2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0"/>
        <v>0.77</v>
      </c>
      <c r="Z45" s="8">
        <f t="shared" si="1"/>
        <v>0.73050999999999999</v>
      </c>
    </row>
    <row r="46" spans="1:2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0"/>
        <v>0.77</v>
      </c>
      <c r="Z46" s="8">
        <f t="shared" si="1"/>
        <v>0.76949999999999996</v>
      </c>
    </row>
    <row r="47" spans="1:2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0"/>
        <v>0.3</v>
      </c>
      <c r="Z47" s="8">
        <f t="shared" si="1"/>
        <v>0.3</v>
      </c>
    </row>
    <row r="48" spans="1:2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0"/>
        <v>0.3</v>
      </c>
      <c r="Z48" s="8">
        <f t="shared" si="1"/>
        <v>0.3</v>
      </c>
    </row>
    <row r="49" spans="1:2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0"/>
        <v>0.3</v>
      </c>
      <c r="Z49" s="8">
        <f t="shared" si="1"/>
        <v>0.3</v>
      </c>
    </row>
    <row r="50" spans="1:2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0"/>
        <v>0.2</v>
      </c>
      <c r="Z50" s="8">
        <f t="shared" si="1"/>
        <v>0.2</v>
      </c>
    </row>
    <row r="51" spans="1:2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0"/>
        <v>0.2</v>
      </c>
      <c r="Z51" s="8">
        <f t="shared" si="1"/>
        <v>0.2</v>
      </c>
    </row>
    <row r="52" spans="1:2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0"/>
        <v>0.2</v>
      </c>
      <c r="Z52" s="8">
        <f t="shared" si="1"/>
        <v>0.2</v>
      </c>
    </row>
    <row r="53" spans="1:2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0"/>
        <v>0.1</v>
      </c>
      <c r="Z53" s="8">
        <f t="shared" si="1"/>
        <v>0.1</v>
      </c>
    </row>
    <row r="54" spans="1:2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0"/>
        <v>0.1</v>
      </c>
      <c r="Z54" s="8">
        <f t="shared" si="1"/>
        <v>0</v>
      </c>
    </row>
    <row r="55" spans="1:2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0"/>
        <v>0.1</v>
      </c>
      <c r="Z55" s="8">
        <f t="shared" si="1"/>
        <v>0</v>
      </c>
    </row>
    <row r="56" spans="1:2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0"/>
        <v>0.77</v>
      </c>
      <c r="Z56" s="8">
        <f t="shared" si="1"/>
        <v>0.50593999999999995</v>
      </c>
    </row>
    <row r="57" spans="1:2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0"/>
        <v>0.77</v>
      </c>
      <c r="Z57" s="8">
        <f t="shared" si="1"/>
        <v>0.73050999999999999</v>
      </c>
    </row>
    <row r="58" spans="1:2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0"/>
        <v>0.77</v>
      </c>
      <c r="Z58" s="8">
        <f t="shared" si="1"/>
        <v>0.76949999999999996</v>
      </c>
    </row>
    <row r="59" spans="1:2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0"/>
        <v>0.3</v>
      </c>
      <c r="Z59" s="8">
        <f t="shared" si="1"/>
        <v>0.3</v>
      </c>
    </row>
    <row r="60" spans="1:2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0"/>
        <v>0.3</v>
      </c>
      <c r="Z60" s="8">
        <f t="shared" si="1"/>
        <v>0.3</v>
      </c>
    </row>
    <row r="61" spans="1:2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0"/>
        <v>0.3</v>
      </c>
      <c r="Z61" s="8">
        <f t="shared" si="1"/>
        <v>0.3</v>
      </c>
    </row>
    <row r="62" spans="1:2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0"/>
        <v>0.2</v>
      </c>
      <c r="Z62" s="8">
        <f t="shared" si="1"/>
        <v>0.2</v>
      </c>
    </row>
    <row r="63" spans="1:2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0"/>
        <v>0.2</v>
      </c>
      <c r="Z63" s="8">
        <f t="shared" si="1"/>
        <v>0.2</v>
      </c>
    </row>
    <row r="64" spans="1:2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0"/>
        <v>0.2</v>
      </c>
      <c r="Z64" s="8">
        <f t="shared" si="1"/>
        <v>0.2</v>
      </c>
    </row>
    <row r="65" spans="1:2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0"/>
        <v>0.1</v>
      </c>
      <c r="Z65" s="8">
        <f t="shared" si="1"/>
        <v>0.1</v>
      </c>
    </row>
    <row r="66" spans="1:2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129" si="2">""&amp;T66</f>
        <v>0.1</v>
      </c>
      <c r="Z66" s="8">
        <f t="shared" ref="Z66:Z129" si="3">IF(U66=1,V66,IF(U66=2,W66,IF(U66=3,X66)))</f>
        <v>0</v>
      </c>
    </row>
    <row r="67" spans="1:2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2"/>
        <v>0.1</v>
      </c>
      <c r="Z67" s="8">
        <f t="shared" si="3"/>
        <v>0</v>
      </c>
    </row>
    <row r="68" spans="1:2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2"/>
        <v>0.77</v>
      </c>
      <c r="Z68" s="8">
        <f t="shared" si="3"/>
        <v>0.63077000000000005</v>
      </c>
    </row>
    <row r="69" spans="1:2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2"/>
        <v>0.77</v>
      </c>
      <c r="Z69" s="8">
        <f t="shared" si="3"/>
        <v>0.77</v>
      </c>
    </row>
    <row r="70" spans="1:2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2"/>
        <v>0.77</v>
      </c>
      <c r="Z70" s="8">
        <f t="shared" si="3"/>
        <v>0.77</v>
      </c>
    </row>
    <row r="71" spans="1:2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2"/>
        <v>0.3</v>
      </c>
      <c r="Z71" s="8">
        <f t="shared" si="3"/>
        <v>0.3</v>
      </c>
    </row>
    <row r="72" spans="1:2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2"/>
        <v>0.3</v>
      </c>
      <c r="Z72" s="8">
        <f t="shared" si="3"/>
        <v>0.3</v>
      </c>
    </row>
    <row r="73" spans="1:2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2"/>
        <v>0.3</v>
      </c>
      <c r="Z73" s="8">
        <f t="shared" si="3"/>
        <v>0.3</v>
      </c>
    </row>
    <row r="74" spans="1:2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2"/>
        <v>0.2</v>
      </c>
      <c r="Z74" s="8">
        <f t="shared" si="3"/>
        <v>0.2</v>
      </c>
    </row>
    <row r="75" spans="1:2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2"/>
        <v>0.2</v>
      </c>
      <c r="Z75" s="8">
        <f t="shared" si="3"/>
        <v>0.2</v>
      </c>
    </row>
    <row r="76" spans="1:2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2"/>
        <v>0.2</v>
      </c>
      <c r="Z76" s="8">
        <f t="shared" si="3"/>
        <v>0.2</v>
      </c>
    </row>
    <row r="77" spans="1:2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2"/>
        <v>0.1</v>
      </c>
      <c r="Z77" s="8">
        <f t="shared" si="3"/>
        <v>0.1</v>
      </c>
    </row>
    <row r="78" spans="1:2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2"/>
        <v>0.1</v>
      </c>
      <c r="Z78" s="8">
        <f t="shared" si="3"/>
        <v>0</v>
      </c>
    </row>
    <row r="79" spans="1:2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2"/>
        <v>0.1</v>
      </c>
      <c r="Z79" s="8">
        <f t="shared" si="3"/>
        <v>0</v>
      </c>
    </row>
    <row r="80" spans="1:2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2"/>
        <v>0.77</v>
      </c>
      <c r="Z80" s="8">
        <f t="shared" si="3"/>
        <v>0.61363999999999996</v>
      </c>
    </row>
    <row r="81" spans="1:2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2"/>
        <v>0.77</v>
      </c>
      <c r="Z81" s="8">
        <f t="shared" si="3"/>
        <v>0.74929999999999997</v>
      </c>
    </row>
    <row r="82" spans="1:2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2"/>
        <v>0.77</v>
      </c>
      <c r="Z82" s="8">
        <f t="shared" si="3"/>
        <v>0.77</v>
      </c>
    </row>
    <row r="83" spans="1:2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2"/>
        <v>0.3</v>
      </c>
      <c r="Z83" s="8">
        <f t="shared" si="3"/>
        <v>0.3</v>
      </c>
    </row>
    <row r="84" spans="1:2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2"/>
        <v>0.3</v>
      </c>
      <c r="Z84" s="8">
        <f t="shared" si="3"/>
        <v>0.3</v>
      </c>
    </row>
    <row r="85" spans="1:2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2"/>
        <v>0.3</v>
      </c>
      <c r="Z85" s="8">
        <f t="shared" si="3"/>
        <v>0.3</v>
      </c>
    </row>
    <row r="86" spans="1:2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2"/>
        <v>0.2</v>
      </c>
      <c r="Z86" s="8">
        <f t="shared" si="3"/>
        <v>0.2</v>
      </c>
    </row>
    <row r="87" spans="1:2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2"/>
        <v>0.2</v>
      </c>
      <c r="Z87" s="8">
        <f t="shared" si="3"/>
        <v>0.2</v>
      </c>
    </row>
    <row r="88" spans="1:2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2"/>
        <v>0.2</v>
      </c>
      <c r="Z88" s="8">
        <f t="shared" si="3"/>
        <v>0.2</v>
      </c>
    </row>
    <row r="89" spans="1:2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2"/>
        <v>0.1</v>
      </c>
      <c r="Z89" s="8">
        <f t="shared" si="3"/>
        <v>0.1</v>
      </c>
    </row>
    <row r="90" spans="1:2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2"/>
        <v>0.1</v>
      </c>
      <c r="Z90" s="8">
        <f t="shared" si="3"/>
        <v>0</v>
      </c>
    </row>
    <row r="91" spans="1:2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2"/>
        <v>0.1</v>
      </c>
      <c r="Z91" s="8">
        <f t="shared" si="3"/>
        <v>0</v>
      </c>
    </row>
    <row r="92" spans="1:2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2"/>
        <v>0.77</v>
      </c>
      <c r="Z92" s="8">
        <f t="shared" si="3"/>
        <v>0.62058999999999997</v>
      </c>
    </row>
    <row r="93" spans="1:2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2"/>
        <v>0.77</v>
      </c>
      <c r="Z93" s="8">
        <f t="shared" si="3"/>
        <v>0.76502999999999999</v>
      </c>
    </row>
    <row r="94" spans="1:2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2"/>
        <v>0.77</v>
      </c>
      <c r="Z94" s="8">
        <f t="shared" si="3"/>
        <v>0.77</v>
      </c>
    </row>
    <row r="95" spans="1:2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2"/>
        <v>0.3</v>
      </c>
      <c r="Z95" s="8">
        <f t="shared" si="3"/>
        <v>0.3</v>
      </c>
    </row>
    <row r="96" spans="1:2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2"/>
        <v>0.3</v>
      </c>
      <c r="Z96" s="8">
        <f t="shared" si="3"/>
        <v>0.3</v>
      </c>
    </row>
    <row r="97" spans="1:2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2"/>
        <v>0.3</v>
      </c>
      <c r="Z97" s="8">
        <f t="shared" si="3"/>
        <v>0.3</v>
      </c>
    </row>
    <row r="98" spans="1:2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si="2"/>
        <v>0.2</v>
      </c>
      <c r="Z98" s="8">
        <f t="shared" si="3"/>
        <v>0.2</v>
      </c>
    </row>
    <row r="99" spans="1:2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2"/>
        <v>0.2</v>
      </c>
      <c r="Z99" s="8">
        <f t="shared" si="3"/>
        <v>0.2</v>
      </c>
    </row>
    <row r="100" spans="1:2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2"/>
        <v>0.2</v>
      </c>
      <c r="Z100" s="8">
        <f t="shared" si="3"/>
        <v>0.2</v>
      </c>
    </row>
    <row r="101" spans="1:2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2"/>
        <v>0.1</v>
      </c>
      <c r="Z101" s="8">
        <f t="shared" si="3"/>
        <v>0.1</v>
      </c>
    </row>
    <row r="102" spans="1:2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2"/>
        <v>0.1</v>
      </c>
      <c r="Z102" s="8">
        <f t="shared" si="3"/>
        <v>0</v>
      </c>
    </row>
    <row r="103" spans="1:2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2"/>
        <v>0.1</v>
      </c>
      <c r="Z103" s="8">
        <f t="shared" si="3"/>
        <v>0</v>
      </c>
    </row>
    <row r="104" spans="1:2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2"/>
        <v>0.77</v>
      </c>
      <c r="Z104" s="8">
        <f t="shared" si="3"/>
        <v>0.56194</v>
      </c>
    </row>
    <row r="105" spans="1:2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2"/>
        <v>0.77</v>
      </c>
      <c r="Z105" s="8">
        <f t="shared" si="3"/>
        <v>0.74095999999999995</v>
      </c>
    </row>
    <row r="106" spans="1:2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2"/>
        <v>0.77</v>
      </c>
      <c r="Z106" s="8">
        <f t="shared" si="3"/>
        <v>0.76990999999999998</v>
      </c>
    </row>
    <row r="107" spans="1:2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2"/>
        <v>0.3</v>
      </c>
      <c r="Z107" s="8">
        <f t="shared" si="3"/>
        <v>0.3</v>
      </c>
    </row>
    <row r="108" spans="1:2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2"/>
        <v>0.3</v>
      </c>
      <c r="Z108" s="8">
        <f t="shared" si="3"/>
        <v>0.3</v>
      </c>
    </row>
    <row r="109" spans="1:2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2"/>
        <v>0.3</v>
      </c>
      <c r="Z109" s="8">
        <f t="shared" si="3"/>
        <v>0.3</v>
      </c>
    </row>
    <row r="110" spans="1:2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2"/>
        <v>0.2</v>
      </c>
      <c r="Z110" s="8">
        <f t="shared" si="3"/>
        <v>0.2</v>
      </c>
    </row>
    <row r="111" spans="1:2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2"/>
        <v>0.2</v>
      </c>
      <c r="Z111" s="8">
        <f t="shared" si="3"/>
        <v>0.2</v>
      </c>
    </row>
    <row r="112" spans="1:2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2"/>
        <v>0.2</v>
      </c>
      <c r="Z112" s="8">
        <f t="shared" si="3"/>
        <v>0.2</v>
      </c>
    </row>
    <row r="113" spans="1:2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2"/>
        <v>0.1</v>
      </c>
      <c r="Z113" s="8">
        <f t="shared" si="3"/>
        <v>0.1</v>
      </c>
    </row>
    <row r="114" spans="1:2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2"/>
        <v>0.1</v>
      </c>
      <c r="Z114" s="8">
        <f t="shared" si="3"/>
        <v>0</v>
      </c>
    </row>
    <row r="115" spans="1:2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2"/>
        <v>0.1</v>
      </c>
      <c r="Z115" s="8">
        <f t="shared" si="3"/>
        <v>0</v>
      </c>
    </row>
    <row r="116" spans="1:26" x14ac:dyDescent="0.3">
      <c r="A116" s="19">
        <v>2</v>
      </c>
      <c r="B116" s="20" t="s">
        <v>91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 t="shared" si="2"/>
        <v>1</v>
      </c>
      <c r="Z116" s="8">
        <f t="shared" si="3"/>
        <v>0.53900999999999999</v>
      </c>
    </row>
    <row r="117" spans="1:26" x14ac:dyDescent="0.3">
      <c r="A117" s="19">
        <v>4</v>
      </c>
      <c r="B117" s="20" t="s">
        <v>91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 t="shared" si="2"/>
        <v>1</v>
      </c>
      <c r="Z117" s="8">
        <f t="shared" si="3"/>
        <v>0.53900999999999999</v>
      </c>
    </row>
    <row r="118" spans="1:26" x14ac:dyDescent="0.3">
      <c r="A118" s="19">
        <v>7</v>
      </c>
      <c r="B118" s="20" t="s">
        <v>90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 t="shared" si="2"/>
        <v>1</v>
      </c>
      <c r="Z118" s="8">
        <f t="shared" si="3"/>
        <v>0.69230999999999998</v>
      </c>
    </row>
    <row r="119" spans="1:26" x14ac:dyDescent="0.3">
      <c r="A119" s="19">
        <v>8</v>
      </c>
      <c r="B119" s="20" t="s">
        <v>90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 t="shared" si="2"/>
        <v>1</v>
      </c>
      <c r="Z119" s="8">
        <f t="shared" si="3"/>
        <v>0.57916999999999996</v>
      </c>
    </row>
    <row r="120" spans="1:26" x14ac:dyDescent="0.3">
      <c r="A120" s="19">
        <v>11</v>
      </c>
      <c r="B120" s="20" t="s">
        <v>55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 t="shared" si="2"/>
        <v>1</v>
      </c>
      <c r="Z120" s="8">
        <f t="shared" si="3"/>
        <v>0.70226999999999995</v>
      </c>
    </row>
    <row r="121" spans="1:26" x14ac:dyDescent="0.3">
      <c r="A121" s="19">
        <v>12</v>
      </c>
      <c r="B121" s="20" t="s">
        <v>55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 t="shared" si="2"/>
        <v>1</v>
      </c>
      <c r="Z121" s="8">
        <f t="shared" si="3"/>
        <v>0.60594999999999999</v>
      </c>
    </row>
    <row r="122" spans="1:26" x14ac:dyDescent="0.3">
      <c r="A122" s="19">
        <v>14</v>
      </c>
      <c r="B122" s="20" t="s">
        <v>91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 t="shared" si="2"/>
        <v>1</v>
      </c>
      <c r="Z122" s="8">
        <f t="shared" si="3"/>
        <v>0.77488000000000001</v>
      </c>
    </row>
    <row r="123" spans="1:26" x14ac:dyDescent="0.3">
      <c r="A123" s="19">
        <v>16</v>
      </c>
      <c r="B123" s="20" t="s">
        <v>91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 t="shared" si="2"/>
        <v>1</v>
      </c>
      <c r="Z123" s="8">
        <f t="shared" si="3"/>
        <v>0.77488000000000001</v>
      </c>
    </row>
    <row r="124" spans="1:26" x14ac:dyDescent="0.3">
      <c r="A124" s="19">
        <v>19</v>
      </c>
      <c r="B124" s="20" t="s">
        <v>90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 t="shared" si="2"/>
        <v>1</v>
      </c>
      <c r="Z124" s="8">
        <f t="shared" si="3"/>
        <v>0.82050999999999996</v>
      </c>
    </row>
    <row r="125" spans="1:26" x14ac:dyDescent="0.3">
      <c r="A125" s="19">
        <v>20</v>
      </c>
      <c r="B125" s="20" t="s">
        <v>90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 t="shared" si="2"/>
        <v>1</v>
      </c>
      <c r="Z125" s="8">
        <f t="shared" si="3"/>
        <v>0.76356000000000002</v>
      </c>
    </row>
    <row r="126" spans="1:26" x14ac:dyDescent="0.3">
      <c r="A126" s="19">
        <v>23</v>
      </c>
      <c r="B126" s="20" t="s">
        <v>55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 t="shared" si="2"/>
        <v>1</v>
      </c>
      <c r="Z126" s="8">
        <f t="shared" si="3"/>
        <v>0.82864000000000004</v>
      </c>
    </row>
    <row r="127" spans="1:26" x14ac:dyDescent="0.3">
      <c r="A127" s="19">
        <v>24</v>
      </c>
      <c r="B127" s="20" t="s">
        <v>55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 t="shared" si="2"/>
        <v>1</v>
      </c>
      <c r="Z127" s="8">
        <f t="shared" si="3"/>
        <v>0.78786</v>
      </c>
    </row>
    <row r="128" spans="1:26" x14ac:dyDescent="0.3">
      <c r="A128" s="19">
        <v>26</v>
      </c>
      <c r="B128" s="20" t="s">
        <v>91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 t="shared" si="2"/>
        <v>1</v>
      </c>
      <c r="Z128" s="8">
        <f t="shared" si="3"/>
        <v>0.88532999999999995</v>
      </c>
    </row>
    <row r="129" spans="1:26" x14ac:dyDescent="0.3">
      <c r="A129" s="19">
        <v>28</v>
      </c>
      <c r="B129" s="20" t="s">
        <v>91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 t="shared" si="2"/>
        <v>1</v>
      </c>
      <c r="Z129" s="8">
        <f t="shared" si="3"/>
        <v>0.88532999999999995</v>
      </c>
    </row>
    <row r="130" spans="1:26" x14ac:dyDescent="0.3">
      <c r="A130" s="19">
        <v>31</v>
      </c>
      <c r="B130" s="20" t="s">
        <v>90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 t="shared" ref="Y130:Y193" si="4">""&amp;T130</f>
        <v>1</v>
      </c>
      <c r="Z130" s="8">
        <f t="shared" ref="Z130:Z193" si="5">IF(U130=1,V130,IF(U130=2,W130,IF(U130=3,X130)))</f>
        <v>0.90210000000000001</v>
      </c>
    </row>
    <row r="131" spans="1:26" x14ac:dyDescent="0.3">
      <c r="A131" s="19">
        <v>32</v>
      </c>
      <c r="B131" s="20" t="s">
        <v>90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 t="shared" si="4"/>
        <v>1</v>
      </c>
      <c r="Z131" s="8">
        <f t="shared" si="5"/>
        <v>0.88749999999999996</v>
      </c>
    </row>
    <row r="132" spans="1:26" x14ac:dyDescent="0.3">
      <c r="A132" s="19">
        <v>35</v>
      </c>
      <c r="B132" s="20" t="s">
        <v>55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 t="shared" si="4"/>
        <v>1</v>
      </c>
      <c r="Z132" s="8">
        <f t="shared" si="5"/>
        <v>0.90529999999999999</v>
      </c>
    </row>
    <row r="133" spans="1:26" x14ac:dyDescent="0.3">
      <c r="A133" s="19">
        <v>36</v>
      </c>
      <c r="B133" s="20" t="s">
        <v>55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 t="shared" si="4"/>
        <v>1</v>
      </c>
      <c r="Z133" s="8">
        <f t="shared" si="5"/>
        <v>0.89080000000000004</v>
      </c>
    </row>
    <row r="134" spans="1:26" ht="16.2" x14ac:dyDescent="0.3">
      <c r="A134" s="19">
        <v>39</v>
      </c>
      <c r="B134" s="20" t="s">
        <v>58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 t="shared" si="4"/>
        <v>1</v>
      </c>
      <c r="Z134" s="8">
        <f t="shared" si="5"/>
        <v>0.5</v>
      </c>
    </row>
    <row r="135" spans="1:26" ht="16.2" x14ac:dyDescent="0.3">
      <c r="A135" s="19">
        <v>40</v>
      </c>
      <c r="B135" s="20" t="s">
        <v>58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 t="shared" si="4"/>
        <v>1</v>
      </c>
      <c r="Z135" s="8">
        <f t="shared" si="5"/>
        <v>0.45833000000000002</v>
      </c>
    </row>
    <row r="136" spans="1:26" ht="16.2" x14ac:dyDescent="0.3">
      <c r="A136" s="19">
        <v>43</v>
      </c>
      <c r="B136" s="20" t="s">
        <v>58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 t="shared" si="4"/>
        <v>1</v>
      </c>
      <c r="Z136" s="8">
        <f t="shared" si="5"/>
        <v>0.66666999999999998</v>
      </c>
    </row>
    <row r="137" spans="1:26" ht="16.2" x14ac:dyDescent="0.3">
      <c r="A137" s="19">
        <v>44</v>
      </c>
      <c r="B137" s="20" t="s">
        <v>58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 t="shared" si="4"/>
        <v>1</v>
      </c>
      <c r="Z137" s="8">
        <f t="shared" si="5"/>
        <v>0.67803000000000002</v>
      </c>
    </row>
    <row r="138" spans="1:26" ht="16.2" x14ac:dyDescent="0.3">
      <c r="A138" s="19">
        <v>47</v>
      </c>
      <c r="B138" s="20" t="s">
        <v>58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 t="shared" si="4"/>
        <v>1</v>
      </c>
      <c r="Z138" s="8">
        <f t="shared" si="5"/>
        <v>0.875</v>
      </c>
    </row>
    <row r="139" spans="1:26" ht="16.2" x14ac:dyDescent="0.3">
      <c r="A139" s="19">
        <v>48</v>
      </c>
      <c r="B139" s="20" t="s">
        <v>58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 t="shared" si="4"/>
        <v>1</v>
      </c>
      <c r="Z139" s="8">
        <f t="shared" si="5"/>
        <v>0.8125</v>
      </c>
    </row>
    <row r="140" spans="1:26" ht="16.2" x14ac:dyDescent="0.3">
      <c r="A140" s="19">
        <v>51</v>
      </c>
      <c r="B140" s="20" t="s">
        <v>58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 t="shared" si="4"/>
        <v>0.3</v>
      </c>
      <c r="Z140" s="8">
        <f t="shared" si="5"/>
        <v>0.5</v>
      </c>
    </row>
    <row r="141" spans="1:26" ht="16.2" x14ac:dyDescent="0.3">
      <c r="A141" s="19">
        <v>52</v>
      </c>
      <c r="B141" s="20" t="s">
        <v>58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 t="shared" si="4"/>
        <v>0.3</v>
      </c>
      <c r="Z141" s="8">
        <f t="shared" si="5"/>
        <v>0.45833000000000002</v>
      </c>
    </row>
    <row r="142" spans="1:26" ht="16.2" x14ac:dyDescent="0.3">
      <c r="A142" s="19">
        <v>55</v>
      </c>
      <c r="B142" s="20" t="s">
        <v>58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 t="shared" si="4"/>
        <v>0.3</v>
      </c>
      <c r="Z142" s="8">
        <f t="shared" si="5"/>
        <v>0.66666999999999998</v>
      </c>
    </row>
    <row r="143" spans="1:26" ht="16.2" x14ac:dyDescent="0.3">
      <c r="A143" s="19">
        <v>56</v>
      </c>
      <c r="B143" s="20" t="s">
        <v>58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 t="shared" si="4"/>
        <v>0.3</v>
      </c>
      <c r="Z143" s="8">
        <f t="shared" si="5"/>
        <v>0.67803000000000002</v>
      </c>
    </row>
    <row r="144" spans="1:26" ht="16.2" x14ac:dyDescent="0.3">
      <c r="A144" s="19">
        <v>59</v>
      </c>
      <c r="B144" s="20" t="s">
        <v>58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 t="shared" si="4"/>
        <v>0.3</v>
      </c>
      <c r="Z144" s="8">
        <f t="shared" si="5"/>
        <v>0.875</v>
      </c>
    </row>
    <row r="145" spans="1:26" ht="16.2" x14ac:dyDescent="0.3">
      <c r="A145" s="19">
        <v>60</v>
      </c>
      <c r="B145" s="20" t="s">
        <v>58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 t="shared" si="4"/>
        <v>0.3</v>
      </c>
      <c r="Z145" s="8">
        <f t="shared" si="5"/>
        <v>0.8125</v>
      </c>
    </row>
    <row r="146" spans="1:26" ht="16.2" x14ac:dyDescent="0.3">
      <c r="A146" s="19">
        <v>63</v>
      </c>
      <c r="B146" s="20" t="s">
        <v>58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 t="shared" si="4"/>
        <v>0.2</v>
      </c>
      <c r="Z146" s="8">
        <f t="shared" si="5"/>
        <v>0.5</v>
      </c>
    </row>
    <row r="147" spans="1:26" ht="16.2" x14ac:dyDescent="0.3">
      <c r="A147" s="19">
        <v>64</v>
      </c>
      <c r="B147" s="20" t="s">
        <v>58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 t="shared" si="4"/>
        <v>0.2</v>
      </c>
      <c r="Z147" s="8">
        <f t="shared" si="5"/>
        <v>0.45833000000000002</v>
      </c>
    </row>
    <row r="148" spans="1:26" ht="16.2" x14ac:dyDescent="0.3">
      <c r="A148" s="19">
        <v>67</v>
      </c>
      <c r="B148" s="20" t="s">
        <v>58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 t="shared" si="4"/>
        <v>0.2</v>
      </c>
      <c r="Z148" s="8">
        <f t="shared" si="5"/>
        <v>0.66666999999999998</v>
      </c>
    </row>
    <row r="149" spans="1:26" ht="16.2" x14ac:dyDescent="0.3">
      <c r="A149" s="19">
        <v>68</v>
      </c>
      <c r="B149" s="20" t="s">
        <v>58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 t="shared" si="4"/>
        <v>0.2</v>
      </c>
      <c r="Z149" s="8">
        <f t="shared" si="5"/>
        <v>0.67803000000000002</v>
      </c>
    </row>
    <row r="150" spans="1:26" ht="16.2" x14ac:dyDescent="0.3">
      <c r="A150" s="19">
        <v>71</v>
      </c>
      <c r="B150" s="20" t="s">
        <v>58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 t="shared" si="4"/>
        <v>0.2</v>
      </c>
      <c r="Z150" s="8">
        <f t="shared" si="5"/>
        <v>0.875</v>
      </c>
    </row>
    <row r="151" spans="1:26" ht="16.2" x14ac:dyDescent="0.3">
      <c r="A151" s="19">
        <v>72</v>
      </c>
      <c r="B151" s="20" t="s">
        <v>58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 t="shared" si="4"/>
        <v>0.2</v>
      </c>
      <c r="Z151" s="8">
        <f t="shared" si="5"/>
        <v>0.8125</v>
      </c>
    </row>
    <row r="152" spans="1:26" ht="16.2" x14ac:dyDescent="0.3">
      <c r="A152" s="19">
        <v>75</v>
      </c>
      <c r="B152" s="20" t="s">
        <v>58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 t="shared" si="4"/>
        <v>0.1</v>
      </c>
      <c r="Z152" s="8">
        <f t="shared" si="5"/>
        <v>0.5</v>
      </c>
    </row>
    <row r="153" spans="1:26" ht="16.2" x14ac:dyDescent="0.3">
      <c r="A153" s="19">
        <v>76</v>
      </c>
      <c r="B153" s="20" t="s">
        <v>58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 t="shared" si="4"/>
        <v>0.1</v>
      </c>
      <c r="Z153" s="8">
        <f t="shared" si="5"/>
        <v>0.45833000000000002</v>
      </c>
    </row>
    <row r="154" spans="1:26" ht="16.2" x14ac:dyDescent="0.3">
      <c r="A154" s="19">
        <v>79</v>
      </c>
      <c r="B154" s="20" t="s">
        <v>58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 t="shared" si="4"/>
        <v>0.1</v>
      </c>
      <c r="Z154" s="8">
        <f t="shared" si="5"/>
        <v>0.66666999999999998</v>
      </c>
    </row>
    <row r="155" spans="1:26" ht="16.2" x14ac:dyDescent="0.3">
      <c r="A155" s="19">
        <v>80</v>
      </c>
      <c r="B155" s="20" t="s">
        <v>58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 t="shared" si="4"/>
        <v>0.1</v>
      </c>
      <c r="Z155" s="8">
        <f t="shared" si="5"/>
        <v>0.67803000000000002</v>
      </c>
    </row>
    <row r="156" spans="1:26" ht="16.2" x14ac:dyDescent="0.3">
      <c r="A156" s="19">
        <v>83</v>
      </c>
      <c r="B156" s="20" t="s">
        <v>58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 t="shared" si="4"/>
        <v>0.1</v>
      </c>
      <c r="Z156" s="8">
        <f t="shared" si="5"/>
        <v>0.875</v>
      </c>
    </row>
    <row r="157" spans="1:26" ht="16.2" x14ac:dyDescent="0.3">
      <c r="A157" s="19">
        <v>84</v>
      </c>
      <c r="B157" s="20" t="s">
        <v>58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 t="shared" si="4"/>
        <v>0.1</v>
      </c>
      <c r="Z157" s="8">
        <f t="shared" si="5"/>
        <v>0.8125</v>
      </c>
    </row>
    <row r="158" spans="1:26" x14ac:dyDescent="0.3">
      <c r="A158" s="19">
        <v>97</v>
      </c>
      <c r="B158" s="20" t="s">
        <v>91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 t="shared" si="4"/>
        <v>0.77</v>
      </c>
      <c r="Z158" s="8">
        <f t="shared" si="5"/>
        <v>0.53344999999999998</v>
      </c>
    </row>
    <row r="159" spans="1:26" x14ac:dyDescent="0.3">
      <c r="A159" s="19">
        <v>98</v>
      </c>
      <c r="B159" s="20" t="s">
        <v>91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 t="shared" si="4"/>
        <v>0.77</v>
      </c>
      <c r="Z159" s="8">
        <f t="shared" si="5"/>
        <v>0.73711000000000004</v>
      </c>
    </row>
    <row r="160" spans="1:26" x14ac:dyDescent="0.3">
      <c r="A160" s="19">
        <v>99</v>
      </c>
      <c r="B160" s="20" t="s">
        <v>91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 t="shared" si="4"/>
        <v>0.77</v>
      </c>
      <c r="Z160" s="8">
        <f t="shared" si="5"/>
        <v>0.76934999999999998</v>
      </c>
    </row>
    <row r="161" spans="1:26" x14ac:dyDescent="0.3">
      <c r="A161" s="19">
        <v>100</v>
      </c>
      <c r="B161" s="20" t="s">
        <v>91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 t="shared" si="4"/>
        <v>0.3</v>
      </c>
      <c r="Z161" s="8">
        <f t="shared" si="5"/>
        <v>0.3</v>
      </c>
    </row>
    <row r="162" spans="1:26" x14ac:dyDescent="0.3">
      <c r="A162" s="19">
        <v>101</v>
      </c>
      <c r="B162" s="20" t="s">
        <v>91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 t="shared" si="4"/>
        <v>0.3</v>
      </c>
      <c r="Z162" s="8">
        <f t="shared" si="5"/>
        <v>0.3</v>
      </c>
    </row>
    <row r="163" spans="1:26" x14ac:dyDescent="0.3">
      <c r="A163" s="19">
        <v>102</v>
      </c>
      <c r="B163" s="20" t="s">
        <v>91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 t="shared" si="4"/>
        <v>0.3</v>
      </c>
      <c r="Z163" s="8">
        <f t="shared" si="5"/>
        <v>0</v>
      </c>
    </row>
    <row r="164" spans="1:26" x14ac:dyDescent="0.3">
      <c r="A164" s="19">
        <v>103</v>
      </c>
      <c r="B164" s="20" t="s">
        <v>91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 t="shared" si="4"/>
        <v>0.2</v>
      </c>
      <c r="Z164" s="8">
        <f t="shared" si="5"/>
        <v>0.2</v>
      </c>
    </row>
    <row r="165" spans="1:26" x14ac:dyDescent="0.3">
      <c r="A165" s="19">
        <v>104</v>
      </c>
      <c r="B165" s="20" t="s">
        <v>91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 t="shared" si="4"/>
        <v>0.2</v>
      </c>
      <c r="Z165" s="8">
        <f t="shared" si="5"/>
        <v>0</v>
      </c>
    </row>
    <row r="166" spans="1:26" x14ac:dyDescent="0.3">
      <c r="A166" s="19">
        <v>105</v>
      </c>
      <c r="B166" s="20" t="s">
        <v>91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 t="shared" si="4"/>
        <v>0.2</v>
      </c>
      <c r="Z166" s="8">
        <f t="shared" si="5"/>
        <v>0</v>
      </c>
    </row>
    <row r="167" spans="1:26" x14ac:dyDescent="0.3">
      <c r="A167" s="19">
        <v>106</v>
      </c>
      <c r="B167" s="20" t="s">
        <v>91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 t="shared" si="4"/>
        <v>0.1</v>
      </c>
      <c r="Z167" s="8">
        <f t="shared" si="5"/>
        <v>0</v>
      </c>
    </row>
    <row r="168" spans="1:26" x14ac:dyDescent="0.3">
      <c r="A168" s="19">
        <v>107</v>
      </c>
      <c r="B168" s="20" t="s">
        <v>91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 t="shared" si="4"/>
        <v>0.1</v>
      </c>
      <c r="Z168" s="8">
        <f t="shared" si="5"/>
        <v>0</v>
      </c>
    </row>
    <row r="169" spans="1:26" x14ac:dyDescent="0.3">
      <c r="A169" s="19">
        <v>108</v>
      </c>
      <c r="B169" s="20" t="s">
        <v>91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 t="shared" si="4"/>
        <v>0.1</v>
      </c>
      <c r="Z169" s="8">
        <f t="shared" si="5"/>
        <v>0</v>
      </c>
    </row>
    <row r="170" spans="1:26" x14ac:dyDescent="0.3">
      <c r="A170" s="19">
        <v>121</v>
      </c>
      <c r="B170" s="20" t="s">
        <v>91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 t="shared" si="4"/>
        <v>0.77</v>
      </c>
      <c r="Z170" s="8">
        <f t="shared" si="5"/>
        <v>0.53344999999999998</v>
      </c>
    </row>
    <row r="171" spans="1:26" x14ac:dyDescent="0.3">
      <c r="A171" s="19">
        <v>122</v>
      </c>
      <c r="B171" s="20" t="s">
        <v>91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 t="shared" si="4"/>
        <v>0.77</v>
      </c>
      <c r="Z171" s="8">
        <f t="shared" si="5"/>
        <v>0.73711000000000004</v>
      </c>
    </row>
    <row r="172" spans="1:26" x14ac:dyDescent="0.3">
      <c r="A172" s="19">
        <v>123</v>
      </c>
      <c r="B172" s="20" t="s">
        <v>91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 t="shared" si="4"/>
        <v>0.77</v>
      </c>
      <c r="Z172" s="8">
        <f t="shared" si="5"/>
        <v>0.76934999999999998</v>
      </c>
    </row>
    <row r="173" spans="1:26" x14ac:dyDescent="0.3">
      <c r="A173" s="19">
        <v>124</v>
      </c>
      <c r="B173" s="20" t="s">
        <v>91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 t="shared" si="4"/>
        <v>0.3</v>
      </c>
      <c r="Z173" s="8">
        <f t="shared" si="5"/>
        <v>0.3</v>
      </c>
    </row>
    <row r="174" spans="1:26" x14ac:dyDescent="0.3">
      <c r="A174" s="19">
        <v>125</v>
      </c>
      <c r="B174" s="20" t="s">
        <v>91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 t="shared" si="4"/>
        <v>0.3</v>
      </c>
      <c r="Z174" s="8">
        <f t="shared" si="5"/>
        <v>0.3</v>
      </c>
    </row>
    <row r="175" spans="1:26" x14ac:dyDescent="0.3">
      <c r="A175" s="19">
        <v>126</v>
      </c>
      <c r="B175" s="20" t="s">
        <v>91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 t="shared" si="4"/>
        <v>0.3</v>
      </c>
      <c r="Z175" s="8">
        <f t="shared" si="5"/>
        <v>0</v>
      </c>
    </row>
    <row r="176" spans="1:26" x14ac:dyDescent="0.3">
      <c r="A176" s="19">
        <v>127</v>
      </c>
      <c r="B176" s="20" t="s">
        <v>91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 t="shared" si="4"/>
        <v>0.2</v>
      </c>
      <c r="Z176" s="8">
        <f t="shared" si="5"/>
        <v>0.2</v>
      </c>
    </row>
    <row r="177" spans="1:26" x14ac:dyDescent="0.3">
      <c r="A177" s="19">
        <v>128</v>
      </c>
      <c r="B177" s="20" t="s">
        <v>91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 t="shared" si="4"/>
        <v>0.2</v>
      </c>
      <c r="Z177" s="8">
        <f t="shared" si="5"/>
        <v>0</v>
      </c>
    </row>
    <row r="178" spans="1:26" x14ac:dyDescent="0.3">
      <c r="A178" s="19">
        <v>129</v>
      </c>
      <c r="B178" s="20" t="s">
        <v>91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 t="shared" si="4"/>
        <v>0.2</v>
      </c>
      <c r="Z178" s="8">
        <f t="shared" si="5"/>
        <v>0</v>
      </c>
    </row>
    <row r="179" spans="1:26" x14ac:dyDescent="0.3">
      <c r="A179" s="19">
        <v>130</v>
      </c>
      <c r="B179" s="20" t="s">
        <v>91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 t="shared" si="4"/>
        <v>0.1</v>
      </c>
      <c r="Z179" s="8">
        <f t="shared" si="5"/>
        <v>0</v>
      </c>
    </row>
    <row r="180" spans="1:26" x14ac:dyDescent="0.3">
      <c r="A180" s="19">
        <v>131</v>
      </c>
      <c r="B180" s="20" t="s">
        <v>91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 t="shared" si="4"/>
        <v>0.1</v>
      </c>
      <c r="Z180" s="8">
        <f t="shared" si="5"/>
        <v>0</v>
      </c>
    </row>
    <row r="181" spans="1:26" x14ac:dyDescent="0.3">
      <c r="A181" s="19">
        <v>132</v>
      </c>
      <c r="B181" s="20" t="s">
        <v>91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 t="shared" si="4"/>
        <v>0.1</v>
      </c>
      <c r="Z181" s="8">
        <f t="shared" si="5"/>
        <v>0</v>
      </c>
    </row>
    <row r="182" spans="1:26" x14ac:dyDescent="0.3">
      <c r="A182" s="19">
        <v>157</v>
      </c>
      <c r="B182" s="20" t="s">
        <v>90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 t="shared" si="4"/>
        <v>0.77</v>
      </c>
      <c r="Z182" s="8">
        <f t="shared" si="5"/>
        <v>0.60080999999999996</v>
      </c>
    </row>
    <row r="183" spans="1:26" x14ac:dyDescent="0.3">
      <c r="A183" s="19">
        <v>158</v>
      </c>
      <c r="B183" s="20" t="s">
        <v>90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 t="shared" si="4"/>
        <v>0.77</v>
      </c>
      <c r="Z183" s="8">
        <f t="shared" si="5"/>
        <v>0.77</v>
      </c>
    </row>
    <row r="184" spans="1:26" x14ac:dyDescent="0.3">
      <c r="A184" s="19">
        <v>159</v>
      </c>
      <c r="B184" s="20" t="s">
        <v>90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 t="shared" si="4"/>
        <v>0.77</v>
      </c>
      <c r="Z184" s="8">
        <f t="shared" si="5"/>
        <v>0.77</v>
      </c>
    </row>
    <row r="185" spans="1:26" x14ac:dyDescent="0.3">
      <c r="A185" s="19">
        <v>160</v>
      </c>
      <c r="B185" s="20" t="s">
        <v>90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 t="shared" si="4"/>
        <v>0.3</v>
      </c>
      <c r="Z185" s="8">
        <f t="shared" si="5"/>
        <v>0.3</v>
      </c>
    </row>
    <row r="186" spans="1:26" x14ac:dyDescent="0.3">
      <c r="A186" s="19">
        <v>161</v>
      </c>
      <c r="B186" s="20" t="s">
        <v>90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 t="shared" si="4"/>
        <v>0.3</v>
      </c>
      <c r="Z186" s="8">
        <f t="shared" si="5"/>
        <v>0.3</v>
      </c>
    </row>
    <row r="187" spans="1:26" x14ac:dyDescent="0.3">
      <c r="A187" s="19">
        <v>162</v>
      </c>
      <c r="B187" s="20" t="s">
        <v>90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 t="shared" si="4"/>
        <v>0.3</v>
      </c>
      <c r="Z187" s="8">
        <f t="shared" si="5"/>
        <v>0</v>
      </c>
    </row>
    <row r="188" spans="1:26" x14ac:dyDescent="0.3">
      <c r="A188" s="19">
        <v>163</v>
      </c>
      <c r="B188" s="20" t="s">
        <v>90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 t="shared" si="4"/>
        <v>0.2</v>
      </c>
      <c r="Z188" s="8">
        <f t="shared" si="5"/>
        <v>0.2</v>
      </c>
    </row>
    <row r="189" spans="1:26" x14ac:dyDescent="0.3">
      <c r="A189" s="19">
        <v>164</v>
      </c>
      <c r="B189" s="20" t="s">
        <v>90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 t="shared" si="4"/>
        <v>0.2</v>
      </c>
      <c r="Z189" s="8">
        <f t="shared" si="5"/>
        <v>0</v>
      </c>
    </row>
    <row r="190" spans="1:26" x14ac:dyDescent="0.3">
      <c r="A190" s="19">
        <v>165</v>
      </c>
      <c r="B190" s="20" t="s">
        <v>90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 t="shared" si="4"/>
        <v>0.2</v>
      </c>
      <c r="Z190" s="8">
        <f t="shared" si="5"/>
        <v>0</v>
      </c>
    </row>
    <row r="191" spans="1:26" x14ac:dyDescent="0.3">
      <c r="A191" s="19">
        <v>166</v>
      </c>
      <c r="B191" s="20" t="s">
        <v>90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 t="shared" si="4"/>
        <v>0.1</v>
      </c>
      <c r="Z191" s="8">
        <f t="shared" si="5"/>
        <v>0</v>
      </c>
    </row>
    <row r="192" spans="1:26" x14ac:dyDescent="0.3">
      <c r="A192" s="19">
        <v>167</v>
      </c>
      <c r="B192" s="20" t="s">
        <v>90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 t="shared" si="4"/>
        <v>0.1</v>
      </c>
      <c r="Z192" s="8">
        <f t="shared" si="5"/>
        <v>0</v>
      </c>
    </row>
    <row r="193" spans="1:26" x14ac:dyDescent="0.3">
      <c r="A193" s="19">
        <v>168</v>
      </c>
      <c r="B193" s="20" t="s">
        <v>90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 t="shared" si="4"/>
        <v>0.1</v>
      </c>
      <c r="Z193" s="8">
        <f t="shared" si="5"/>
        <v>0</v>
      </c>
    </row>
    <row r="194" spans="1:26" x14ac:dyDescent="0.3">
      <c r="A194" s="19">
        <v>169</v>
      </c>
      <c r="B194" s="20" t="s">
        <v>90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 t="shared" ref="Y194:Y229" si="6">""&amp;T194</f>
        <v>0.77</v>
      </c>
      <c r="Z194" s="8">
        <f t="shared" ref="Z194:Z229" si="7">IF(U194=1,V194,IF(U194=2,W194,IF(U194=3,X194)))</f>
        <v>0.52822999999999998</v>
      </c>
    </row>
    <row r="195" spans="1:26" x14ac:dyDescent="0.3">
      <c r="A195" s="19">
        <v>170</v>
      </c>
      <c r="B195" s="20" t="s">
        <v>90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 t="shared" si="6"/>
        <v>0.77</v>
      </c>
      <c r="Z195" s="8">
        <f t="shared" si="7"/>
        <v>0.72241</v>
      </c>
    </row>
    <row r="196" spans="1:26" x14ac:dyDescent="0.3">
      <c r="A196" s="19">
        <v>171</v>
      </c>
      <c r="B196" s="20" t="s">
        <v>90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 t="shared" si="6"/>
        <v>0.77</v>
      </c>
      <c r="Z196" s="8">
        <f t="shared" si="7"/>
        <v>0.77</v>
      </c>
    </row>
    <row r="197" spans="1:26" x14ac:dyDescent="0.3">
      <c r="A197" s="19">
        <v>172</v>
      </c>
      <c r="B197" s="20" t="s">
        <v>90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 t="shared" si="6"/>
        <v>0.3</v>
      </c>
      <c r="Z197" s="8">
        <f t="shared" si="7"/>
        <v>0.3</v>
      </c>
    </row>
    <row r="198" spans="1:26" x14ac:dyDescent="0.3">
      <c r="A198" s="19">
        <v>173</v>
      </c>
      <c r="B198" s="20" t="s">
        <v>90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 t="shared" si="6"/>
        <v>0.3</v>
      </c>
      <c r="Z198" s="8">
        <f t="shared" si="7"/>
        <v>0.3</v>
      </c>
    </row>
    <row r="199" spans="1:26" x14ac:dyDescent="0.3">
      <c r="A199" s="19">
        <v>174</v>
      </c>
      <c r="B199" s="20" t="s">
        <v>90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 t="shared" si="6"/>
        <v>0.3</v>
      </c>
      <c r="Z199" s="8">
        <f t="shared" si="7"/>
        <v>0.3</v>
      </c>
    </row>
    <row r="200" spans="1:26" x14ac:dyDescent="0.3">
      <c r="A200" s="19">
        <v>175</v>
      </c>
      <c r="B200" s="20" t="s">
        <v>90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 t="shared" si="6"/>
        <v>0.2</v>
      </c>
      <c r="Z200" s="8">
        <f t="shared" si="7"/>
        <v>0.2</v>
      </c>
    </row>
    <row r="201" spans="1:26" x14ac:dyDescent="0.3">
      <c r="A201" s="19">
        <v>176</v>
      </c>
      <c r="B201" s="20" t="s">
        <v>90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 t="shared" si="6"/>
        <v>0.2</v>
      </c>
      <c r="Z201" s="8">
        <f t="shared" si="7"/>
        <v>0</v>
      </c>
    </row>
    <row r="202" spans="1:26" x14ac:dyDescent="0.3">
      <c r="A202" s="19">
        <v>177</v>
      </c>
      <c r="B202" s="20" t="s">
        <v>90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 t="shared" si="6"/>
        <v>0.2</v>
      </c>
      <c r="Z202" s="8">
        <f t="shared" si="7"/>
        <v>0</v>
      </c>
    </row>
    <row r="203" spans="1:26" x14ac:dyDescent="0.3">
      <c r="A203" s="19">
        <v>178</v>
      </c>
      <c r="B203" s="20" t="s">
        <v>90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 t="shared" si="6"/>
        <v>0.1</v>
      </c>
      <c r="Z203" s="8">
        <f t="shared" si="7"/>
        <v>0.1</v>
      </c>
    </row>
    <row r="204" spans="1:26" x14ac:dyDescent="0.3">
      <c r="A204" s="19">
        <v>179</v>
      </c>
      <c r="B204" s="20" t="s">
        <v>90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 t="shared" si="6"/>
        <v>0.1</v>
      </c>
      <c r="Z204" s="8">
        <f t="shared" si="7"/>
        <v>0</v>
      </c>
    </row>
    <row r="205" spans="1:26" x14ac:dyDescent="0.3">
      <c r="A205" s="19">
        <v>180</v>
      </c>
      <c r="B205" s="20" t="s">
        <v>90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 t="shared" si="6"/>
        <v>0.1</v>
      </c>
      <c r="Z205" s="8">
        <f t="shared" si="7"/>
        <v>0</v>
      </c>
    </row>
    <row r="206" spans="1:26" x14ac:dyDescent="0.3">
      <c r="A206" s="19">
        <v>205</v>
      </c>
      <c r="B206" s="20" t="s">
        <v>55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 t="shared" si="6"/>
        <v>0.77</v>
      </c>
      <c r="Z206" s="8">
        <f t="shared" si="7"/>
        <v>0.62831000000000004</v>
      </c>
    </row>
    <row r="207" spans="1:26" x14ac:dyDescent="0.3">
      <c r="A207" s="19">
        <v>206</v>
      </c>
      <c r="B207" s="20" t="s">
        <v>55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 t="shared" si="6"/>
        <v>0.77</v>
      </c>
      <c r="Z207" s="8">
        <f t="shared" si="7"/>
        <v>0.76998</v>
      </c>
    </row>
    <row r="208" spans="1:26" x14ac:dyDescent="0.3">
      <c r="A208" s="19">
        <v>207</v>
      </c>
      <c r="B208" s="20" t="s">
        <v>55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 t="shared" si="6"/>
        <v>0.77</v>
      </c>
      <c r="Z208" s="8">
        <f t="shared" si="7"/>
        <v>0.77</v>
      </c>
    </row>
    <row r="209" spans="1:26" x14ac:dyDescent="0.3">
      <c r="A209" s="19">
        <v>208</v>
      </c>
      <c r="B209" s="20" t="s">
        <v>55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 t="shared" si="6"/>
        <v>0.3</v>
      </c>
      <c r="Z209" s="8">
        <f t="shared" si="7"/>
        <v>0.3</v>
      </c>
    </row>
    <row r="210" spans="1:26" x14ac:dyDescent="0.3">
      <c r="A210" s="19">
        <v>209</v>
      </c>
      <c r="B210" s="20" t="s">
        <v>55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 t="shared" si="6"/>
        <v>0.3</v>
      </c>
      <c r="Z210" s="8">
        <f t="shared" si="7"/>
        <v>0.3</v>
      </c>
    </row>
    <row r="211" spans="1:26" x14ac:dyDescent="0.3">
      <c r="A211" s="19">
        <v>210</v>
      </c>
      <c r="B211" s="20" t="s">
        <v>55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 t="shared" si="6"/>
        <v>0.3</v>
      </c>
      <c r="Z211" s="8">
        <f t="shared" si="7"/>
        <v>0</v>
      </c>
    </row>
    <row r="212" spans="1:26" x14ac:dyDescent="0.3">
      <c r="A212" s="19">
        <v>211</v>
      </c>
      <c r="B212" s="20" t="s">
        <v>55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 t="shared" si="6"/>
        <v>0.2</v>
      </c>
      <c r="Z212" s="8">
        <f t="shared" si="7"/>
        <v>0.2</v>
      </c>
    </row>
    <row r="213" spans="1:26" x14ac:dyDescent="0.3">
      <c r="A213" s="19">
        <v>212</v>
      </c>
      <c r="B213" s="20" t="s">
        <v>55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 t="shared" si="6"/>
        <v>0.2</v>
      </c>
      <c r="Z213" s="8">
        <f t="shared" si="7"/>
        <v>0</v>
      </c>
    </row>
    <row r="214" spans="1:26" x14ac:dyDescent="0.3">
      <c r="A214" s="19">
        <v>213</v>
      </c>
      <c r="B214" s="20" t="s">
        <v>55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 t="shared" si="6"/>
        <v>0.2</v>
      </c>
      <c r="Z214" s="8">
        <f t="shared" si="7"/>
        <v>0</v>
      </c>
    </row>
    <row r="215" spans="1:26" x14ac:dyDescent="0.3">
      <c r="A215" s="19">
        <v>214</v>
      </c>
      <c r="B215" s="20" t="s">
        <v>55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 t="shared" si="6"/>
        <v>0.1</v>
      </c>
      <c r="Z215" s="8">
        <f t="shared" si="7"/>
        <v>0</v>
      </c>
    </row>
    <row r="216" spans="1:26" x14ac:dyDescent="0.3">
      <c r="A216" s="19">
        <v>215</v>
      </c>
      <c r="B216" s="20" t="s">
        <v>55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 t="shared" si="6"/>
        <v>0.1</v>
      </c>
      <c r="Z216" s="8">
        <f t="shared" si="7"/>
        <v>0</v>
      </c>
    </row>
    <row r="217" spans="1:26" x14ac:dyDescent="0.3">
      <c r="A217" s="19">
        <v>216</v>
      </c>
      <c r="B217" s="20" t="s">
        <v>55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 t="shared" si="6"/>
        <v>0.1</v>
      </c>
      <c r="Z217" s="8">
        <f t="shared" si="7"/>
        <v>0</v>
      </c>
    </row>
    <row r="218" spans="1:26" x14ac:dyDescent="0.3">
      <c r="A218" s="19">
        <v>217</v>
      </c>
      <c r="B218" s="20" t="s">
        <v>55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 t="shared" si="6"/>
        <v>0.77</v>
      </c>
      <c r="Z218" s="8">
        <f t="shared" si="7"/>
        <v>0.58155999999999997</v>
      </c>
    </row>
    <row r="219" spans="1:26" x14ac:dyDescent="0.3">
      <c r="A219" s="19">
        <v>218</v>
      </c>
      <c r="B219" s="20" t="s">
        <v>55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 t="shared" si="6"/>
        <v>0.77</v>
      </c>
      <c r="Z219" s="8">
        <f t="shared" si="7"/>
        <v>0.75490000000000002</v>
      </c>
    </row>
    <row r="220" spans="1:26" x14ac:dyDescent="0.3">
      <c r="A220" s="19">
        <v>219</v>
      </c>
      <c r="B220" s="20" t="s">
        <v>55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 t="shared" si="6"/>
        <v>0.77</v>
      </c>
      <c r="Z220" s="8">
        <f t="shared" si="7"/>
        <v>0.77</v>
      </c>
    </row>
    <row r="221" spans="1:26" x14ac:dyDescent="0.3">
      <c r="A221" s="19">
        <v>220</v>
      </c>
      <c r="B221" s="20" t="s">
        <v>55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 t="shared" si="6"/>
        <v>0.3</v>
      </c>
      <c r="Z221" s="8">
        <f t="shared" si="7"/>
        <v>0.3</v>
      </c>
    </row>
    <row r="222" spans="1:26" x14ac:dyDescent="0.3">
      <c r="A222" s="19">
        <v>221</v>
      </c>
      <c r="B222" s="20" t="s">
        <v>55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 t="shared" si="6"/>
        <v>0.3</v>
      </c>
      <c r="Z222" s="8">
        <f t="shared" si="7"/>
        <v>0.3</v>
      </c>
    </row>
    <row r="223" spans="1:26" x14ac:dyDescent="0.3">
      <c r="A223" s="19">
        <v>222</v>
      </c>
      <c r="B223" s="20" t="s">
        <v>55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 t="shared" si="6"/>
        <v>0.3</v>
      </c>
      <c r="Z223" s="8">
        <f t="shared" si="7"/>
        <v>0</v>
      </c>
    </row>
    <row r="224" spans="1:26" x14ac:dyDescent="0.3">
      <c r="A224" s="19">
        <v>223</v>
      </c>
      <c r="B224" s="20" t="s">
        <v>55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 t="shared" si="6"/>
        <v>0.2</v>
      </c>
      <c r="Z224" s="8">
        <f t="shared" si="7"/>
        <v>0.2</v>
      </c>
    </row>
    <row r="225" spans="1:26" x14ac:dyDescent="0.3">
      <c r="A225" s="19">
        <v>224</v>
      </c>
      <c r="B225" s="20" t="s">
        <v>55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 t="shared" si="6"/>
        <v>0.2</v>
      </c>
      <c r="Z225" s="8">
        <f t="shared" si="7"/>
        <v>0</v>
      </c>
    </row>
    <row r="226" spans="1:26" x14ac:dyDescent="0.3">
      <c r="A226" s="19">
        <v>225</v>
      </c>
      <c r="B226" s="20" t="s">
        <v>55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 t="shared" si="6"/>
        <v>0.2</v>
      </c>
      <c r="Z226" s="8">
        <f t="shared" si="7"/>
        <v>0</v>
      </c>
    </row>
    <row r="227" spans="1:26" x14ac:dyDescent="0.3">
      <c r="A227" s="19">
        <v>226</v>
      </c>
      <c r="B227" s="20" t="s">
        <v>55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 t="shared" si="6"/>
        <v>0.1</v>
      </c>
      <c r="Z227" s="8">
        <f t="shared" si="7"/>
        <v>0</v>
      </c>
    </row>
    <row r="228" spans="1:26" x14ac:dyDescent="0.3">
      <c r="A228" s="19">
        <v>227</v>
      </c>
      <c r="B228" s="20" t="s">
        <v>55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 t="shared" si="6"/>
        <v>0.1</v>
      </c>
      <c r="Z228" s="8">
        <f t="shared" si="7"/>
        <v>0</v>
      </c>
    </row>
    <row r="229" spans="1:26" x14ac:dyDescent="0.3">
      <c r="A229" s="19">
        <v>228</v>
      </c>
      <c r="B229" s="20" t="s">
        <v>55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 t="shared" si="6"/>
        <v>0.1</v>
      </c>
      <c r="Z229" s="8">
        <f t="shared" si="7"/>
        <v>0</v>
      </c>
    </row>
  </sheetData>
  <autoFilter ref="A1:Z229" xr:uid="{00000000-0009-0000-0000-000005000000}">
    <sortState xmlns:xlrd2="http://schemas.microsoft.com/office/spreadsheetml/2017/richdata2"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4"/>
  <sheetViews>
    <sheetView topLeftCell="A19" workbookViewId="0">
      <selection activeCell="H20" sqref="H20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 t="shared" ref="W3:W8" si="0"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>F3+1</f>
        <v>20</v>
      </c>
      <c r="F4" s="7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>F4+1</f>
        <v>35</v>
      </c>
      <c r="F5" s="7">
        <f>F4+C5</f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si="0"/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0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0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0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3"/>
  <sheetViews>
    <sheetView topLeftCell="J1" workbookViewId="0">
      <selection activeCell="AD6" sqref="AD6"/>
    </sheetView>
  </sheetViews>
  <sheetFormatPr defaultRowHeight="16.2" x14ac:dyDescent="0.3"/>
  <cols>
    <col min="1" max="1" width="12.6640625" style="8" customWidth="1"/>
    <col min="2" max="2" width="8.88671875" style="8"/>
    <col min="3" max="6" width="10.6640625" style="8" bestFit="1" customWidth="1"/>
    <col min="7" max="10" width="12.5546875" style="8" bestFit="1" customWidth="1"/>
    <col min="11" max="14" width="13.109375" style="8" bestFit="1" customWidth="1"/>
    <col min="15" max="16" width="8.88671875" style="8"/>
    <col min="17" max="17" width="11.33203125" style="8" bestFit="1" customWidth="1"/>
    <col min="19" max="20" width="8.88671875" style="22"/>
    <col min="21" max="27" width="8.88671875" style="8"/>
    <col min="32" max="33" width="8.88671875" style="8"/>
    <col min="35" max="16384" width="8.88671875" style="8"/>
  </cols>
  <sheetData>
    <row r="1" spans="1:28" x14ac:dyDescent="0.3">
      <c r="A1" s="12" t="s">
        <v>100</v>
      </c>
      <c r="C1" s="8" t="s">
        <v>97</v>
      </c>
      <c r="D1" s="8" t="s">
        <v>97</v>
      </c>
      <c r="E1" s="8" t="s">
        <v>97</v>
      </c>
      <c r="F1" s="8" t="s">
        <v>97</v>
      </c>
      <c r="G1" s="8" t="s">
        <v>98</v>
      </c>
      <c r="H1" s="8" t="s">
        <v>98</v>
      </c>
      <c r="I1" s="8" t="s">
        <v>98</v>
      </c>
      <c r="J1" s="8" t="s">
        <v>98</v>
      </c>
      <c r="K1" s="8" t="s">
        <v>93</v>
      </c>
      <c r="L1" s="8" t="s">
        <v>93</v>
      </c>
      <c r="M1" s="8" t="s">
        <v>93</v>
      </c>
      <c r="N1" s="8" t="s">
        <v>93</v>
      </c>
      <c r="O1" s="8" t="s">
        <v>99</v>
      </c>
      <c r="P1" s="8" t="s">
        <v>99</v>
      </c>
      <c r="Q1" s="8" t="s">
        <v>99</v>
      </c>
      <c r="R1" s="8" t="s">
        <v>99</v>
      </c>
      <c r="S1" s="8"/>
      <c r="T1" s="8" t="s">
        <v>104</v>
      </c>
      <c r="U1" s="8" t="s">
        <v>103</v>
      </c>
      <c r="V1" s="8" t="s">
        <v>103</v>
      </c>
      <c r="W1" s="8" t="s">
        <v>93</v>
      </c>
      <c r="X1" s="8" t="s">
        <v>93</v>
      </c>
      <c r="AB1" s="8"/>
    </row>
    <row r="2" spans="1:28" x14ac:dyDescent="0.3"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  <c r="K2" s="8">
        <v>2</v>
      </c>
      <c r="L2" s="8">
        <v>4</v>
      </c>
      <c r="M2" s="8">
        <v>2</v>
      </c>
      <c r="N2" s="8">
        <v>4</v>
      </c>
      <c r="O2" s="8">
        <v>2</v>
      </c>
      <c r="P2" s="8">
        <v>4</v>
      </c>
      <c r="Q2" s="8">
        <v>2</v>
      </c>
      <c r="R2" s="8">
        <v>4</v>
      </c>
      <c r="S2" s="8"/>
      <c r="T2" s="8"/>
      <c r="U2" s="8">
        <v>2</v>
      </c>
      <c r="V2" s="8">
        <v>2</v>
      </c>
      <c r="W2" s="8">
        <v>4</v>
      </c>
      <c r="X2" s="8">
        <v>4</v>
      </c>
      <c r="AB2" s="8"/>
    </row>
    <row r="3" spans="1:28" x14ac:dyDescent="0.3"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  <c r="K3" s="8">
        <v>1.54688</v>
      </c>
      <c r="L3" s="8">
        <v>2.5781200000000002</v>
      </c>
      <c r="M3" s="8">
        <v>2.90625</v>
      </c>
      <c r="N3" s="8">
        <v>4.6093799999999998</v>
      </c>
      <c r="O3" s="8">
        <v>1.5625</v>
      </c>
      <c r="P3" s="8">
        <v>2.53125</v>
      </c>
      <c r="Q3" s="8">
        <v>2.8593799999999998</v>
      </c>
      <c r="R3" s="8">
        <v>4.7343799999999998</v>
      </c>
      <c r="S3" s="8"/>
      <c r="T3" s="8"/>
      <c r="U3" s="8">
        <v>1.57812</v>
      </c>
      <c r="V3" s="8">
        <v>2.9531200000000002</v>
      </c>
      <c r="W3" s="8">
        <v>2.5468799999999998</v>
      </c>
      <c r="X3" s="8">
        <v>4.78125</v>
      </c>
      <c r="AB3" s="8"/>
    </row>
    <row r="4" spans="1:28" x14ac:dyDescent="0.3"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/>
      <c r="T4" s="8"/>
      <c r="U4" s="8">
        <v>10000</v>
      </c>
      <c r="V4" s="8">
        <v>10000</v>
      </c>
      <c r="W4" s="8">
        <v>10000</v>
      </c>
      <c r="X4" s="8">
        <v>10000</v>
      </c>
      <c r="AB4" s="8"/>
    </row>
    <row r="5" spans="1:28" x14ac:dyDescent="0.3"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  <c r="K5" s="8">
        <v>200</v>
      </c>
      <c r="L5" s="8">
        <v>200</v>
      </c>
      <c r="M5" s="8">
        <v>200</v>
      </c>
      <c r="N5" s="8">
        <v>200</v>
      </c>
      <c r="O5" s="8">
        <v>200</v>
      </c>
      <c r="P5" s="8">
        <v>100</v>
      </c>
      <c r="Q5" s="8">
        <v>200</v>
      </c>
      <c r="R5" s="8">
        <v>200</v>
      </c>
      <c r="S5" s="8"/>
      <c r="T5" s="8"/>
      <c r="U5" s="8">
        <v>200</v>
      </c>
      <c r="V5" s="8">
        <v>200</v>
      </c>
      <c r="W5" s="8">
        <v>200</v>
      </c>
      <c r="X5" s="8">
        <v>200</v>
      </c>
      <c r="AB5" s="8"/>
    </row>
    <row r="6" spans="1:28" x14ac:dyDescent="0.3"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  <c r="K6" s="8">
        <v>20</v>
      </c>
      <c r="L6" s="8">
        <v>20</v>
      </c>
      <c r="M6" s="8">
        <v>40</v>
      </c>
      <c r="N6" s="8">
        <v>40</v>
      </c>
      <c r="O6" s="8">
        <v>20</v>
      </c>
      <c r="P6" s="8">
        <v>20</v>
      </c>
      <c r="Q6" s="8">
        <v>40</v>
      </c>
      <c r="R6" s="8">
        <v>40</v>
      </c>
      <c r="S6" s="8"/>
      <c r="T6" s="8"/>
      <c r="U6" s="8">
        <v>20</v>
      </c>
      <c r="V6" s="8">
        <v>40</v>
      </c>
      <c r="W6" s="8">
        <v>20</v>
      </c>
      <c r="X6" s="8">
        <v>40</v>
      </c>
      <c r="AB6" s="8"/>
    </row>
    <row r="7" spans="1:28" x14ac:dyDescent="0.3">
      <c r="R7" s="8"/>
      <c r="S7" s="8"/>
      <c r="T7" s="8"/>
      <c r="AB7" s="8"/>
    </row>
    <row r="8" spans="1:28" x14ac:dyDescent="0.3">
      <c r="A8" s="8" t="s">
        <v>4</v>
      </c>
      <c r="R8" s="8"/>
      <c r="S8" s="8"/>
      <c r="T8" s="8"/>
      <c r="AB8" s="8"/>
    </row>
    <row r="9" spans="1:28" x14ac:dyDescent="0.3"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  <c r="K9" s="8">
        <v>4.8300000000000001E-3</v>
      </c>
      <c r="L9" s="8">
        <v>9.8999999999999999E-4</v>
      </c>
      <c r="M9" s="8">
        <v>1.009E-2</v>
      </c>
      <c r="N9" s="8">
        <v>7.0299999999999998E-3</v>
      </c>
      <c r="O9" s="8">
        <v>4.6999999999999999E-4</v>
      </c>
      <c r="P9" s="8">
        <v>5.2100000000000002E-3</v>
      </c>
      <c r="Q9" s="8">
        <v>6.0499999999999998E-3</v>
      </c>
      <c r="R9" s="8">
        <v>4.3299999999999996E-3</v>
      </c>
      <c r="S9" s="8"/>
      <c r="T9" s="8"/>
      <c r="U9" s="8">
        <v>7.9000000000000001E-4</v>
      </c>
      <c r="V9" s="8">
        <v>6.7299999999999999E-3</v>
      </c>
      <c r="W9" s="8">
        <v>8.1300000000000001E-3</v>
      </c>
      <c r="X9" s="8">
        <v>7.77E-3</v>
      </c>
      <c r="AB9" s="8"/>
    </row>
    <row r="10" spans="1:28" x14ac:dyDescent="0.3"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  <c r="K10" s="8">
        <v>5.9999999999999995E-4</v>
      </c>
      <c r="L10" s="8">
        <v>-3.2399999999999998E-3</v>
      </c>
      <c r="M10" s="8">
        <v>5.8599999999999998E-3</v>
      </c>
      <c r="N10" s="8">
        <v>2.8E-3</v>
      </c>
      <c r="O10" s="8">
        <v>-3.7599999999999999E-3</v>
      </c>
      <c r="P10" s="8">
        <v>9.7999999999999997E-4</v>
      </c>
      <c r="Q10" s="8">
        <v>1.82E-3</v>
      </c>
      <c r="R10" s="8">
        <v>1.1E-4</v>
      </c>
      <c r="S10" s="8"/>
      <c r="T10" s="8"/>
      <c r="U10" s="8">
        <v>-3.4299999999999999E-3</v>
      </c>
      <c r="V10" s="8">
        <v>2.5000000000000001E-3</v>
      </c>
      <c r="W10" s="8">
        <v>3.8999999999999998E-3</v>
      </c>
      <c r="X10" s="8">
        <v>3.5400000000000002E-3</v>
      </c>
      <c r="AB10" s="8"/>
    </row>
    <row r="11" spans="1:28" x14ac:dyDescent="0.3"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  <c r="K11" s="8">
        <v>0.82494000000000001</v>
      </c>
      <c r="L11" s="8">
        <v>0.83147000000000004</v>
      </c>
      <c r="M11" s="8">
        <v>0.89751000000000003</v>
      </c>
      <c r="N11" s="8">
        <v>0.91447000000000001</v>
      </c>
      <c r="O11" s="8">
        <v>0.81396999999999997</v>
      </c>
      <c r="P11" s="8">
        <v>0.86746999999999996</v>
      </c>
      <c r="Q11" s="8">
        <v>0.89361999999999997</v>
      </c>
      <c r="R11" s="8">
        <v>0.91527000000000003</v>
      </c>
      <c r="S11" s="8"/>
      <c r="T11" s="8"/>
      <c r="U11" s="8">
        <v>0.81735999999999998</v>
      </c>
      <c r="V11" s="8">
        <v>0.91635</v>
      </c>
      <c r="W11" s="8">
        <v>0.83006999999999997</v>
      </c>
      <c r="X11" s="8">
        <v>0.91654000000000002</v>
      </c>
      <c r="AB11" s="8"/>
    </row>
    <row r="12" spans="1:28" x14ac:dyDescent="0.3"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  <c r="K12" s="8">
        <v>0.17212</v>
      </c>
      <c r="L12" s="8">
        <v>0.17204</v>
      </c>
      <c r="M12" s="8">
        <v>9.5089999999999994E-2</v>
      </c>
      <c r="N12" s="8">
        <v>8.7809999999999999E-2</v>
      </c>
      <c r="O12" s="8">
        <v>0.16819999999999999</v>
      </c>
      <c r="P12" s="8">
        <v>0.13635</v>
      </c>
      <c r="Q12" s="8">
        <v>9.6769999999999995E-2</v>
      </c>
      <c r="R12" s="8">
        <v>8.1299999999999997E-2</v>
      </c>
      <c r="S12" s="8"/>
      <c r="T12" s="8"/>
      <c r="U12" s="8">
        <v>0.16871</v>
      </c>
      <c r="V12" s="8">
        <v>9.3509999999999996E-2</v>
      </c>
      <c r="W12" s="8">
        <v>0.17574999999999999</v>
      </c>
      <c r="X12" s="8">
        <v>8.9969999999999994E-2</v>
      </c>
      <c r="AB12" s="8"/>
    </row>
    <row r="13" spans="1:28" x14ac:dyDescent="0.3"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  <c r="K13" s="8">
        <v>0.41488000000000003</v>
      </c>
      <c r="L13" s="6">
        <v>0.41477999999999998</v>
      </c>
      <c r="M13" s="8">
        <v>0.30836999999999998</v>
      </c>
      <c r="N13" s="8">
        <v>0.29631999999999997</v>
      </c>
      <c r="O13" s="8">
        <v>0.41012999999999999</v>
      </c>
      <c r="P13" s="8">
        <v>0.36925999999999998</v>
      </c>
      <c r="Q13" s="8">
        <v>0.31108000000000002</v>
      </c>
      <c r="R13" s="8">
        <v>0.28514</v>
      </c>
      <c r="S13" s="8"/>
      <c r="T13" s="8"/>
      <c r="U13" s="8">
        <v>0.41073999999999999</v>
      </c>
      <c r="V13" s="8">
        <v>0.30579000000000001</v>
      </c>
      <c r="W13" s="8">
        <v>0.41921999999999998</v>
      </c>
      <c r="X13" s="8">
        <v>0.29996</v>
      </c>
      <c r="AB13" s="8"/>
    </row>
    <row r="14" spans="1:28" x14ac:dyDescent="0.3">
      <c r="R14" s="8"/>
      <c r="S14" s="8"/>
      <c r="T14" s="8"/>
      <c r="AB14" s="8"/>
    </row>
    <row r="15" spans="1:28" x14ac:dyDescent="0.3">
      <c r="A15" s="8" t="s">
        <v>10</v>
      </c>
      <c r="R15" s="8"/>
      <c r="S15" s="8"/>
      <c r="T15" s="8"/>
      <c r="AB15" s="8"/>
    </row>
    <row r="16" spans="1:28" x14ac:dyDescent="0.3"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  <c r="K16" s="8">
        <v>0.10920000000000001</v>
      </c>
      <c r="L16" s="8">
        <v>0.17119999999999999</v>
      </c>
      <c r="M16" s="8">
        <v>0.25419999999999998</v>
      </c>
      <c r="N16" s="8">
        <v>0.35720000000000002</v>
      </c>
      <c r="O16" s="8">
        <v>0.11269999999999999</v>
      </c>
      <c r="P16" s="8">
        <v>0.36409999999999998</v>
      </c>
      <c r="Q16" s="8">
        <v>0.25259999999999999</v>
      </c>
      <c r="R16" s="8">
        <v>0.3548</v>
      </c>
      <c r="S16" s="8"/>
      <c r="T16" s="8"/>
      <c r="U16" s="8">
        <v>0.10730000000000001</v>
      </c>
      <c r="V16" s="8">
        <v>0.25340000000000001</v>
      </c>
      <c r="W16" s="8">
        <v>0.17019999999999999</v>
      </c>
      <c r="X16" s="8">
        <v>0.36849999999999999</v>
      </c>
      <c r="AB16" s="8"/>
    </row>
    <row r="17" spans="1:28" x14ac:dyDescent="0.3"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  <c r="K17" s="8">
        <v>6.6669999999999993E-2</v>
      </c>
      <c r="L17" s="8">
        <v>6.6669999999999993E-2</v>
      </c>
      <c r="M17" s="8">
        <v>0.13333</v>
      </c>
      <c r="N17" s="8">
        <v>0.13333</v>
      </c>
      <c r="O17" s="8">
        <v>6.6669999999999993E-2</v>
      </c>
      <c r="P17" s="8">
        <v>6.6669999999999993E-2</v>
      </c>
      <c r="Q17" s="8">
        <v>0.13333</v>
      </c>
      <c r="R17" s="8">
        <v>0.13333</v>
      </c>
      <c r="S17" s="8"/>
      <c r="T17" s="8"/>
      <c r="U17" s="8">
        <v>6.6669999999999993E-2</v>
      </c>
      <c r="V17" s="8">
        <v>0.13333</v>
      </c>
      <c r="W17" s="8">
        <v>6.6669999999999993E-2</v>
      </c>
      <c r="X17" s="8">
        <v>0.13333</v>
      </c>
      <c r="AB17" s="8"/>
    </row>
    <row r="18" spans="1:28" x14ac:dyDescent="0.3"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  <c r="K18" s="8">
        <v>2.2399999999999998E-3</v>
      </c>
      <c r="L18" s="8">
        <v>3.2000000000000002E-3</v>
      </c>
      <c r="M18" s="8">
        <v>1.004E-2</v>
      </c>
      <c r="N18" s="8">
        <v>1.159E-2</v>
      </c>
      <c r="O18" s="8">
        <v>2.2499999999999998E-3</v>
      </c>
      <c r="P18" s="8">
        <v>1.0200000000000001E-2</v>
      </c>
      <c r="Q18" s="8">
        <v>1.004E-2</v>
      </c>
      <c r="R18" s="8">
        <v>1.1390000000000001E-2</v>
      </c>
      <c r="S18" s="8"/>
      <c r="T18" s="8"/>
      <c r="U18" s="8">
        <v>2.2399999999999998E-3</v>
      </c>
      <c r="V18" s="8">
        <v>1.0059999999999999E-2</v>
      </c>
      <c r="W18" s="8">
        <v>3.2499999999999999E-3</v>
      </c>
      <c r="X18" s="8">
        <v>1.1780000000000001E-2</v>
      </c>
      <c r="AB18" s="8"/>
    </row>
    <row r="19" spans="1:28" x14ac:dyDescent="0.3">
      <c r="R19" s="8"/>
      <c r="S19" s="8"/>
      <c r="T19" s="8"/>
      <c r="AB19" s="8"/>
    </row>
    <row r="20" spans="1:28" x14ac:dyDescent="0.3">
      <c r="A20" s="8" t="s">
        <v>14</v>
      </c>
      <c r="R20" s="8"/>
      <c r="S20" s="8"/>
      <c r="T20" s="8"/>
      <c r="AB20" s="8"/>
    </row>
    <row r="21" spans="1:28" x14ac:dyDescent="0.3"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  <c r="K21" s="8">
        <v>0.66666999999999998</v>
      </c>
      <c r="L21" s="8">
        <v>0.66666999999999998</v>
      </c>
      <c r="M21" s="8">
        <v>0.66666999999999998</v>
      </c>
      <c r="N21" s="8">
        <v>0.66666999999999998</v>
      </c>
      <c r="O21" s="8">
        <v>0.66666999999999998</v>
      </c>
      <c r="P21" s="8">
        <v>0.33333000000000002</v>
      </c>
      <c r="Q21" s="8">
        <v>0.66666999999999998</v>
      </c>
      <c r="R21" s="8">
        <v>0.66666999999999998</v>
      </c>
      <c r="S21" s="8"/>
      <c r="T21" s="8"/>
      <c r="U21" s="8">
        <v>0.66666999999999998</v>
      </c>
      <c r="V21" s="8">
        <v>0.66666999999999998</v>
      </c>
      <c r="W21" s="8">
        <v>0.66666999999999998</v>
      </c>
      <c r="X21" s="8">
        <v>0.66666999999999998</v>
      </c>
      <c r="AB21" s="8"/>
    </row>
    <row r="22" spans="1:28" x14ac:dyDescent="0.3">
      <c r="R22" s="8"/>
      <c r="S22" s="8"/>
      <c r="T22" s="8"/>
      <c r="AB22" s="8"/>
    </row>
    <row r="23" spans="1:28" x14ac:dyDescent="0.3">
      <c r="A23" s="8" t="s">
        <v>16</v>
      </c>
      <c r="R23" s="8"/>
      <c r="S23" s="8"/>
      <c r="T23" s="8"/>
      <c r="AB23" s="8"/>
    </row>
    <row r="24" spans="1:28" x14ac:dyDescent="0.3"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  <c r="K24" s="8">
        <v>0.10019</v>
      </c>
      <c r="L24" s="8">
        <v>0.11457000000000001</v>
      </c>
      <c r="M24" s="8">
        <v>0.20856</v>
      </c>
      <c r="N24" s="8">
        <v>0.22015999999999999</v>
      </c>
      <c r="O24" s="8">
        <v>0.10027</v>
      </c>
      <c r="P24" s="8">
        <v>0.21964</v>
      </c>
      <c r="Q24" s="8">
        <v>0.20852000000000001</v>
      </c>
      <c r="R24" s="8">
        <v>0.21869</v>
      </c>
      <c r="S24" s="8"/>
      <c r="T24" s="8"/>
      <c r="U24" s="8">
        <v>0.10012</v>
      </c>
      <c r="V24" s="8">
        <v>0.20866999999999999</v>
      </c>
      <c r="W24" s="8">
        <v>0.11533</v>
      </c>
      <c r="X24" s="8">
        <v>0.22158</v>
      </c>
      <c r="AB24" s="8"/>
    </row>
    <row r="25" spans="1:28" x14ac:dyDescent="0.3">
      <c r="R25" s="8"/>
      <c r="S25" s="8"/>
      <c r="T25" s="8"/>
      <c r="AB25" s="8"/>
    </row>
    <row r="26" spans="1:28" x14ac:dyDescent="0.3">
      <c r="A26" s="8" t="s">
        <v>42</v>
      </c>
      <c r="R26" s="8"/>
      <c r="S26" s="8"/>
      <c r="T26" s="8"/>
      <c r="AB26" s="8"/>
    </row>
    <row r="27" spans="1:28" x14ac:dyDescent="0.3"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  <c r="K27" s="8">
        <v>5.87812</v>
      </c>
      <c r="L27" s="8">
        <v>5.6405500000000002</v>
      </c>
      <c r="M27" s="8">
        <v>11.871700000000001</v>
      </c>
      <c r="N27" s="8">
        <v>11.77946</v>
      </c>
      <c r="O27" s="8">
        <v>5.6601900000000001</v>
      </c>
      <c r="P27" s="8">
        <v>7.5004900000000001</v>
      </c>
      <c r="Q27" s="8">
        <v>11.05799</v>
      </c>
      <c r="R27" s="8">
        <v>13.14002</v>
      </c>
      <c r="S27" s="8"/>
      <c r="T27" s="8"/>
      <c r="U27" s="8">
        <v>5.8758600000000003</v>
      </c>
      <c r="V27" s="8">
        <v>11.889189999999999</v>
      </c>
      <c r="W27" s="8">
        <v>5.6079499999999998</v>
      </c>
      <c r="X27" s="8">
        <v>11.77711</v>
      </c>
      <c r="AB27" s="8"/>
    </row>
    <row r="28" spans="1:28" x14ac:dyDescent="0.3"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  <c r="K28" s="8">
        <v>6.0532599999999999</v>
      </c>
      <c r="L28" s="8">
        <v>5.8432700000000004</v>
      </c>
      <c r="M28" s="8">
        <v>12.05771</v>
      </c>
      <c r="N28" s="8">
        <v>12.029960000000001</v>
      </c>
      <c r="O28" s="8">
        <v>5.8434999999999997</v>
      </c>
      <c r="P28" s="8">
        <v>7.80185</v>
      </c>
      <c r="Q28" s="8">
        <v>11.24615</v>
      </c>
      <c r="R28" s="8">
        <v>13.413</v>
      </c>
      <c r="S28" s="8"/>
      <c r="T28" s="8"/>
      <c r="U28" s="8">
        <v>6.0489199999999999</v>
      </c>
      <c r="V28" s="8">
        <v>12.0413</v>
      </c>
      <c r="W28" s="8">
        <v>5.8326799999999999</v>
      </c>
      <c r="X28" s="8">
        <v>12.0185</v>
      </c>
      <c r="AB28" s="8"/>
    </row>
    <row r="29" spans="1:28" x14ac:dyDescent="0.3">
      <c r="R29" s="8"/>
      <c r="S29" s="8"/>
      <c r="T29" s="8"/>
      <c r="AB29" s="8"/>
    </row>
    <row r="30" spans="1:28" x14ac:dyDescent="0.3">
      <c r="A30" s="8" t="s">
        <v>20</v>
      </c>
      <c r="R30" s="8"/>
      <c r="S30" s="8"/>
      <c r="T30" s="8"/>
      <c r="AB30" s="8"/>
    </row>
    <row r="31" spans="1:28" x14ac:dyDescent="0.3"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/>
      <c r="T31" s="8"/>
      <c r="U31" s="8">
        <v>1</v>
      </c>
      <c r="V31" s="8">
        <v>1</v>
      </c>
      <c r="W31" s="8">
        <v>1</v>
      </c>
      <c r="X31" s="8">
        <v>1</v>
      </c>
      <c r="AB31" s="8"/>
    </row>
    <row r="32" spans="1:28" x14ac:dyDescent="0.3"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/>
      <c r="T32" s="8"/>
      <c r="U32" s="8">
        <v>1</v>
      </c>
      <c r="V32" s="8">
        <v>1</v>
      </c>
      <c r="W32" s="8">
        <v>1</v>
      </c>
      <c r="X32" s="8">
        <v>1</v>
      </c>
      <c r="AB32" s="8"/>
    </row>
    <row r="33" spans="1:28" x14ac:dyDescent="0.3"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  <c r="K33" s="8">
        <v>0.25</v>
      </c>
      <c r="L33" s="8">
        <v>0.2</v>
      </c>
      <c r="M33" s="8">
        <v>0.4</v>
      </c>
      <c r="N33" s="8">
        <v>0.31944</v>
      </c>
      <c r="O33" s="8">
        <v>0.3</v>
      </c>
      <c r="P33" s="8">
        <v>0.375</v>
      </c>
      <c r="Q33" s="8">
        <v>0.5</v>
      </c>
      <c r="R33" s="8">
        <v>0.28845999999999999</v>
      </c>
      <c r="S33" s="8"/>
      <c r="T33" s="8"/>
      <c r="U33" s="8">
        <v>0.5</v>
      </c>
      <c r="V33" s="8">
        <v>0.35</v>
      </c>
      <c r="W33" s="8">
        <v>0.25</v>
      </c>
      <c r="X33" s="8">
        <v>0.34090999999999999</v>
      </c>
      <c r="AB33" s="8"/>
    </row>
    <row r="34" spans="1:28" x14ac:dyDescent="0.3"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  <c r="K34" s="8">
        <v>0.5</v>
      </c>
      <c r="L34" s="8">
        <v>0.375</v>
      </c>
      <c r="M34" s="8">
        <v>0.7</v>
      </c>
      <c r="N34" s="8">
        <v>0.53691999999999995</v>
      </c>
      <c r="O34" s="8">
        <v>0.55000000000000004</v>
      </c>
      <c r="P34" s="8">
        <v>0.75</v>
      </c>
      <c r="Q34" s="8">
        <v>0.75</v>
      </c>
      <c r="R34" s="8">
        <v>0.50961999999999996</v>
      </c>
      <c r="S34" s="8"/>
      <c r="T34" s="8"/>
      <c r="U34" s="8">
        <v>1</v>
      </c>
      <c r="V34" s="8">
        <v>0.6</v>
      </c>
      <c r="W34" s="8">
        <v>0.29559000000000002</v>
      </c>
      <c r="X34" s="8">
        <v>0.58182</v>
      </c>
      <c r="AB34" s="8"/>
    </row>
    <row r="35" spans="1:28" x14ac:dyDescent="0.3"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  <c r="K35" s="8">
        <v>0.50892999999999999</v>
      </c>
      <c r="L35" s="8">
        <v>0.52500000000000002</v>
      </c>
      <c r="M35" s="8">
        <v>1</v>
      </c>
      <c r="N35" s="8">
        <v>0.75</v>
      </c>
      <c r="O35" s="8">
        <v>0.75</v>
      </c>
      <c r="P35" s="8">
        <v>0.63636000000000004</v>
      </c>
      <c r="Q35" s="8">
        <v>0.875</v>
      </c>
      <c r="R35" s="8">
        <v>0.67483000000000004</v>
      </c>
      <c r="S35" s="8"/>
      <c r="T35" s="8"/>
      <c r="U35" s="8">
        <v>0.75</v>
      </c>
      <c r="V35" s="8">
        <v>0.8</v>
      </c>
      <c r="W35" s="8">
        <v>0.40875</v>
      </c>
      <c r="X35" s="8">
        <v>0.74697000000000002</v>
      </c>
      <c r="AB35" s="8"/>
    </row>
    <row r="36" spans="1:28" x14ac:dyDescent="0.3">
      <c r="R36" s="8"/>
      <c r="S36" s="8"/>
      <c r="T36" s="8"/>
      <c r="AB36" s="8"/>
    </row>
    <row r="37" spans="1:28" x14ac:dyDescent="0.3">
      <c r="A37" s="8" t="s">
        <v>47</v>
      </c>
      <c r="R37" s="8"/>
      <c r="S37" s="8"/>
      <c r="T37" s="8"/>
      <c r="AB37" s="8"/>
    </row>
    <row r="38" spans="1:28" x14ac:dyDescent="0.3">
      <c r="B38" s="8" t="s">
        <v>11</v>
      </c>
      <c r="G38" s="8">
        <v>0.13850000000000001</v>
      </c>
      <c r="H38" s="8">
        <v>0.19170000000000001</v>
      </c>
      <c r="I38" s="8">
        <v>0.2591</v>
      </c>
      <c r="J38" s="8">
        <v>0.57579999999999998</v>
      </c>
      <c r="K38" s="8">
        <v>0.10920000000000001</v>
      </c>
      <c r="L38" s="8">
        <v>0.17119999999999999</v>
      </c>
      <c r="M38" s="8">
        <v>0.25419999999999998</v>
      </c>
      <c r="N38" s="8">
        <v>0.35720000000000002</v>
      </c>
      <c r="O38" s="8">
        <v>0.11269999999999999</v>
      </c>
      <c r="P38" s="8">
        <v>0.36409999999999998</v>
      </c>
      <c r="Q38" s="8">
        <v>0.25259999999999999</v>
      </c>
      <c r="R38" s="8">
        <v>0.3548</v>
      </c>
      <c r="S38" s="8"/>
      <c r="T38" s="8"/>
      <c r="U38" s="8">
        <v>0.10730000000000001</v>
      </c>
      <c r="V38" s="8">
        <v>0.25340000000000001</v>
      </c>
      <c r="W38" s="8">
        <v>0.17019999999999999</v>
      </c>
      <c r="X38" s="8">
        <v>0.36849999999999999</v>
      </c>
      <c r="AB38" s="8"/>
    </row>
    <row r="39" spans="1:28" x14ac:dyDescent="0.3">
      <c r="B39" s="8" t="s">
        <v>12</v>
      </c>
      <c r="G39" s="8">
        <v>0.1</v>
      </c>
      <c r="H39" s="8">
        <v>0.1</v>
      </c>
      <c r="I39" s="8">
        <v>0.2</v>
      </c>
      <c r="J39" s="8">
        <v>0.2</v>
      </c>
      <c r="K39" s="8">
        <v>0.1</v>
      </c>
      <c r="L39" s="8">
        <v>0.1</v>
      </c>
      <c r="M39" s="8">
        <v>0.2</v>
      </c>
      <c r="N39" s="8">
        <v>0.2</v>
      </c>
      <c r="O39" s="8">
        <v>0.1</v>
      </c>
      <c r="P39" s="8">
        <v>0.2</v>
      </c>
      <c r="Q39" s="8">
        <v>0.2</v>
      </c>
      <c r="R39" s="8">
        <v>0.2</v>
      </c>
      <c r="S39" s="8"/>
      <c r="T39" s="8"/>
      <c r="U39" s="8">
        <v>0.1</v>
      </c>
      <c r="V39" s="8">
        <v>0.2</v>
      </c>
      <c r="W39" s="8">
        <v>0.1</v>
      </c>
      <c r="X39" s="8">
        <v>0.2</v>
      </c>
      <c r="AB39" s="8"/>
    </row>
    <row r="40" spans="1:28" x14ac:dyDescent="0.3">
      <c r="B40" s="8" t="s">
        <v>13</v>
      </c>
      <c r="G40" s="8">
        <v>6.6E-4</v>
      </c>
      <c r="H40" s="8">
        <v>3.2699999999999999E-3</v>
      </c>
      <c r="I40" s="8">
        <v>4.4600000000000004E-3</v>
      </c>
      <c r="J40" s="8">
        <v>1.482E-2</v>
      </c>
      <c r="K40" s="8">
        <v>3.0000000000000001E-5</v>
      </c>
      <c r="L40" s="8">
        <v>1.47E-3</v>
      </c>
      <c r="M40" s="8">
        <v>1.73E-3</v>
      </c>
      <c r="N40" s="8">
        <v>4.0499999999999998E-3</v>
      </c>
      <c r="O40" s="8">
        <v>4.0000000000000003E-5</v>
      </c>
      <c r="P40" s="8">
        <v>3.9399999999999999E-3</v>
      </c>
      <c r="Q40" s="8">
        <v>1.72E-3</v>
      </c>
      <c r="R40" s="8">
        <v>3.7499999999999999E-3</v>
      </c>
      <c r="S40" s="8"/>
      <c r="T40" s="8"/>
      <c r="U40" s="8">
        <v>2.0000000000000002E-5</v>
      </c>
      <c r="V40" s="8">
        <v>1.75E-3</v>
      </c>
      <c r="W40" s="8">
        <v>1.5399999999999999E-3</v>
      </c>
      <c r="X40" s="8">
        <v>4.3299999999999996E-3</v>
      </c>
      <c r="AB40" s="8"/>
    </row>
    <row r="41" spans="1:28" x14ac:dyDescent="0.3">
      <c r="R41" s="8"/>
      <c r="S41" s="8"/>
      <c r="T41" s="8"/>
      <c r="AB41" s="8"/>
    </row>
    <row r="42" spans="1:28" x14ac:dyDescent="0.3">
      <c r="A42" s="8" t="s">
        <v>48</v>
      </c>
      <c r="R42" s="8"/>
      <c r="S42" s="8"/>
      <c r="T42" s="8"/>
      <c r="AB42" s="8"/>
    </row>
    <row r="43" spans="1:28" x14ac:dyDescent="0.3">
      <c r="B43" s="8" t="s">
        <v>15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/>
      <c r="T43" s="8"/>
      <c r="U43" s="8">
        <v>1</v>
      </c>
      <c r="V43" s="8">
        <v>1</v>
      </c>
      <c r="W43" s="8">
        <v>1</v>
      </c>
      <c r="X43" s="8">
        <v>1</v>
      </c>
      <c r="AB4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8" bestFit="1" customWidth="1"/>
    <col min="2" max="16384" width="8.88671875" style="8"/>
  </cols>
  <sheetData>
    <row r="1" spans="1:26" x14ac:dyDescent="0.3">
      <c r="A1" s="8" t="s">
        <v>71</v>
      </c>
      <c r="B1" s="8" t="s">
        <v>79</v>
      </c>
      <c r="C1" s="8" t="s">
        <v>101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80</v>
      </c>
      <c r="U1" s="8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8" t="s">
        <v>97</v>
      </c>
      <c r="B2" s="8">
        <v>2</v>
      </c>
      <c r="C2" s="8" t="str">
        <f t="shared" ref="C2:C17" si="0"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:Y17" si="1">""&amp;T2</f>
        <v>1</v>
      </c>
      <c r="Z2" s="8">
        <f t="shared" ref="Z2:Z17" si="2">IF(U2=1,V2,IF(U2=2,W2,IF(U2=3,X2,"")))</f>
        <v>0.25</v>
      </c>
    </row>
    <row r="3" spans="1:26" x14ac:dyDescent="0.3">
      <c r="A3" s="8" t="s">
        <v>97</v>
      </c>
      <c r="B3" s="8">
        <v>4</v>
      </c>
      <c r="C3" s="8" t="str">
        <f t="shared" si="0"/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si="1"/>
        <v>1</v>
      </c>
      <c r="Z3" s="8">
        <f t="shared" si="2"/>
        <v>0.42499999999999999</v>
      </c>
    </row>
    <row r="4" spans="1:26" x14ac:dyDescent="0.3">
      <c r="A4" s="8" t="s">
        <v>97</v>
      </c>
      <c r="B4" s="8">
        <v>2</v>
      </c>
      <c r="C4" s="8" t="str">
        <f t="shared" si="0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1"/>
        <v>1</v>
      </c>
      <c r="Z4" s="8">
        <f t="shared" si="2"/>
        <v>0.31480999999999998</v>
      </c>
    </row>
    <row r="5" spans="1:26" x14ac:dyDescent="0.3">
      <c r="A5" s="8" t="s">
        <v>97</v>
      </c>
      <c r="B5" s="8">
        <v>4</v>
      </c>
      <c r="C5" s="8" t="str">
        <f t="shared" si="0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1"/>
        <v>1</v>
      </c>
      <c r="Z5" s="8">
        <f t="shared" si="2"/>
        <v>0.33928999999999998</v>
      </c>
    </row>
    <row r="6" spans="1:26" x14ac:dyDescent="0.3">
      <c r="A6" s="8" t="s">
        <v>98</v>
      </c>
      <c r="B6" s="8">
        <v>2</v>
      </c>
      <c r="C6" s="8" t="str">
        <f t="shared" si="0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1"/>
        <v>1</v>
      </c>
      <c r="Z6" s="8">
        <f t="shared" si="2"/>
        <v>0.33333000000000002</v>
      </c>
    </row>
    <row r="7" spans="1:26" x14ac:dyDescent="0.3">
      <c r="A7" s="8" t="s">
        <v>98</v>
      </c>
      <c r="B7" s="8">
        <v>4</v>
      </c>
      <c r="C7" s="8" t="str">
        <f t="shared" si="0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1"/>
        <v>1</v>
      </c>
      <c r="Z7" s="8">
        <f t="shared" si="2"/>
        <v>0.25</v>
      </c>
    </row>
    <row r="8" spans="1:26" x14ac:dyDescent="0.3">
      <c r="A8" s="8" t="s">
        <v>98</v>
      </c>
      <c r="B8" s="8">
        <v>2</v>
      </c>
      <c r="C8" s="8" t="str">
        <f t="shared" si="0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1"/>
        <v>1</v>
      </c>
      <c r="Z8" s="8">
        <f t="shared" si="2"/>
        <v>0.5</v>
      </c>
    </row>
    <row r="9" spans="1:26" x14ac:dyDescent="0.3">
      <c r="A9" s="8" t="s">
        <v>98</v>
      </c>
      <c r="B9" s="8">
        <v>4</v>
      </c>
      <c r="C9" s="8" t="str">
        <f t="shared" si="0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1"/>
        <v>1</v>
      </c>
      <c r="Z9" s="8">
        <f t="shared" si="2"/>
        <v>0.45833000000000002</v>
      </c>
    </row>
    <row r="10" spans="1:26" x14ac:dyDescent="0.3">
      <c r="A10" s="8" t="s">
        <v>93</v>
      </c>
      <c r="B10" s="8">
        <v>2</v>
      </c>
      <c r="C10" s="8" t="str">
        <f t="shared" si="0"/>
        <v>2</v>
      </c>
      <c r="D10" s="8">
        <v>1.54688</v>
      </c>
      <c r="E10" s="8">
        <v>10000</v>
      </c>
      <c r="F10" s="8">
        <v>200</v>
      </c>
      <c r="G10" s="8">
        <v>20</v>
      </c>
      <c r="H10" s="8">
        <v>4.8300000000000001E-3</v>
      </c>
      <c r="I10" s="8">
        <v>5.9999999999999995E-4</v>
      </c>
      <c r="J10" s="8">
        <v>0.82494000000000001</v>
      </c>
      <c r="K10" s="8">
        <v>0.17212</v>
      </c>
      <c r="L10" s="8">
        <v>0.41488000000000003</v>
      </c>
      <c r="M10" s="8">
        <v>0.10920000000000001</v>
      </c>
      <c r="N10" s="8">
        <v>6.6669999999999993E-2</v>
      </c>
      <c r="O10" s="8">
        <v>2.2399999999999998E-3</v>
      </c>
      <c r="P10" s="8">
        <v>0.66666999999999998</v>
      </c>
      <c r="Q10" s="8">
        <v>0.10019</v>
      </c>
      <c r="R10" s="8">
        <v>5.87812</v>
      </c>
      <c r="S10" s="8">
        <v>6.0532599999999999</v>
      </c>
      <c r="T10" s="8">
        <v>1</v>
      </c>
      <c r="U10" s="8">
        <v>1</v>
      </c>
      <c r="V10" s="8">
        <v>0.25</v>
      </c>
      <c r="W10" s="8">
        <v>0.5</v>
      </c>
      <c r="X10" s="8">
        <v>0.50892999999999999</v>
      </c>
      <c r="Y10" s="8" t="str">
        <f t="shared" si="1"/>
        <v>1</v>
      </c>
      <c r="Z10" s="8">
        <f t="shared" si="2"/>
        <v>0.25</v>
      </c>
    </row>
    <row r="11" spans="1:26" x14ac:dyDescent="0.3">
      <c r="A11" s="8" t="s">
        <v>93</v>
      </c>
      <c r="B11" s="8">
        <v>4</v>
      </c>
      <c r="C11" s="8" t="str">
        <f t="shared" si="0"/>
        <v>4</v>
      </c>
      <c r="D11" s="8">
        <v>2.5781200000000002</v>
      </c>
      <c r="E11" s="8">
        <v>10000</v>
      </c>
      <c r="F11" s="8">
        <v>200</v>
      </c>
      <c r="G11" s="8">
        <v>20</v>
      </c>
      <c r="H11" s="8">
        <v>9.8999999999999999E-4</v>
      </c>
      <c r="I11" s="8">
        <v>-3.2399999999999998E-3</v>
      </c>
      <c r="J11" s="8">
        <v>0.83147000000000004</v>
      </c>
      <c r="K11" s="8">
        <v>0.17204</v>
      </c>
      <c r="L11" s="8">
        <v>0.41477999999999998</v>
      </c>
      <c r="M11" s="8">
        <v>0.17119999999999999</v>
      </c>
      <c r="N11" s="8">
        <v>6.6669999999999993E-2</v>
      </c>
      <c r="O11" s="8">
        <v>3.2000000000000002E-3</v>
      </c>
      <c r="P11" s="8">
        <v>0.66666999999999998</v>
      </c>
      <c r="Q11" s="8">
        <v>0.11457000000000001</v>
      </c>
      <c r="R11" s="8">
        <v>5.6405500000000002</v>
      </c>
      <c r="S11" s="8">
        <v>5.8432700000000004</v>
      </c>
      <c r="T11" s="8">
        <v>1</v>
      </c>
      <c r="U11" s="8">
        <v>1</v>
      </c>
      <c r="V11" s="8">
        <v>0.2</v>
      </c>
      <c r="W11" s="8">
        <v>0.375</v>
      </c>
      <c r="X11" s="8">
        <v>0.52500000000000002</v>
      </c>
      <c r="Y11" s="8" t="str">
        <f t="shared" si="1"/>
        <v>1</v>
      </c>
      <c r="Z11" s="8">
        <f t="shared" si="2"/>
        <v>0.2</v>
      </c>
    </row>
    <row r="12" spans="1:26" x14ac:dyDescent="0.3">
      <c r="A12" s="8" t="s">
        <v>93</v>
      </c>
      <c r="B12" s="8">
        <v>2</v>
      </c>
      <c r="C12" s="8" t="str">
        <f t="shared" si="0"/>
        <v>2</v>
      </c>
      <c r="D12" s="8">
        <v>2.90625</v>
      </c>
      <c r="E12" s="8">
        <v>10000</v>
      </c>
      <c r="F12" s="8">
        <v>200</v>
      </c>
      <c r="G12" s="8">
        <v>40</v>
      </c>
      <c r="H12" s="8">
        <v>1.009E-2</v>
      </c>
      <c r="I12" s="8">
        <v>5.8599999999999998E-3</v>
      </c>
      <c r="J12" s="8">
        <v>0.89751000000000003</v>
      </c>
      <c r="K12" s="8">
        <v>9.5089999999999994E-2</v>
      </c>
      <c r="L12" s="8">
        <v>0.30836999999999998</v>
      </c>
      <c r="M12" s="8">
        <v>0.25419999999999998</v>
      </c>
      <c r="N12" s="8">
        <v>0.13333</v>
      </c>
      <c r="O12" s="8">
        <v>1.004E-2</v>
      </c>
      <c r="P12" s="8">
        <v>0.66666999999999998</v>
      </c>
      <c r="Q12" s="8">
        <v>0.20856</v>
      </c>
      <c r="R12" s="8">
        <v>11.871700000000001</v>
      </c>
      <c r="S12" s="8">
        <v>12.05771</v>
      </c>
      <c r="T12" s="8">
        <v>1</v>
      </c>
      <c r="U12" s="8">
        <v>1</v>
      </c>
      <c r="V12" s="8">
        <v>0.4</v>
      </c>
      <c r="W12" s="8">
        <v>0.7</v>
      </c>
      <c r="X12" s="8">
        <v>1</v>
      </c>
      <c r="Y12" s="8" t="str">
        <f t="shared" si="1"/>
        <v>1</v>
      </c>
      <c r="Z12" s="8">
        <f t="shared" si="2"/>
        <v>0.4</v>
      </c>
    </row>
    <row r="13" spans="1:26" x14ac:dyDescent="0.3">
      <c r="A13" s="8" t="s">
        <v>93</v>
      </c>
      <c r="B13" s="8">
        <v>4</v>
      </c>
      <c r="C13" s="8" t="str">
        <f t="shared" si="0"/>
        <v>4</v>
      </c>
      <c r="D13" s="8">
        <v>4.6093799999999998</v>
      </c>
      <c r="E13" s="8">
        <v>10000</v>
      </c>
      <c r="F13" s="8">
        <v>200</v>
      </c>
      <c r="G13" s="8">
        <v>40</v>
      </c>
      <c r="H13" s="8">
        <v>7.0299999999999998E-3</v>
      </c>
      <c r="I13" s="8">
        <v>2.8E-3</v>
      </c>
      <c r="J13" s="8">
        <v>0.91447000000000001</v>
      </c>
      <c r="K13" s="8">
        <v>8.7809999999999999E-2</v>
      </c>
      <c r="L13" s="8">
        <v>0.29631999999999997</v>
      </c>
      <c r="M13" s="8">
        <v>0.35720000000000002</v>
      </c>
      <c r="N13" s="8">
        <v>0.13333</v>
      </c>
      <c r="O13" s="8">
        <v>1.159E-2</v>
      </c>
      <c r="P13" s="8">
        <v>0.66666999999999998</v>
      </c>
      <c r="Q13" s="8">
        <v>0.22015999999999999</v>
      </c>
      <c r="R13" s="8">
        <v>11.77946</v>
      </c>
      <c r="S13" s="8">
        <v>12.029960000000001</v>
      </c>
      <c r="T13" s="8">
        <v>1</v>
      </c>
      <c r="U13" s="8">
        <v>1</v>
      </c>
      <c r="V13" s="8">
        <v>0.31944</v>
      </c>
      <c r="W13" s="8">
        <v>0.53691999999999995</v>
      </c>
      <c r="X13" s="8">
        <v>0.75</v>
      </c>
      <c r="Y13" s="8" t="str">
        <f t="shared" si="1"/>
        <v>1</v>
      </c>
      <c r="Z13" s="8">
        <f t="shared" si="2"/>
        <v>0.31944</v>
      </c>
    </row>
    <row r="14" spans="1:26" x14ac:dyDescent="0.3">
      <c r="A14" s="8" t="s">
        <v>99</v>
      </c>
      <c r="B14" s="8">
        <v>2</v>
      </c>
      <c r="C14" s="8" t="str">
        <f t="shared" si="0"/>
        <v>2</v>
      </c>
      <c r="D14" s="8">
        <v>1.5625</v>
      </c>
      <c r="E14" s="8">
        <v>10000</v>
      </c>
      <c r="F14" s="8">
        <v>200</v>
      </c>
      <c r="G14" s="8">
        <v>20</v>
      </c>
      <c r="H14" s="8">
        <v>4.6999999999999999E-4</v>
      </c>
      <c r="I14" s="8">
        <v>-3.7599999999999999E-3</v>
      </c>
      <c r="J14" s="8">
        <v>0.81396999999999997</v>
      </c>
      <c r="K14" s="8">
        <v>0.16819999999999999</v>
      </c>
      <c r="L14" s="8">
        <v>0.41012999999999999</v>
      </c>
      <c r="M14" s="8">
        <v>0.11269999999999999</v>
      </c>
      <c r="N14" s="8">
        <v>6.6669999999999993E-2</v>
      </c>
      <c r="O14" s="8">
        <v>2.2499999999999998E-3</v>
      </c>
      <c r="P14" s="8">
        <v>0.66666999999999998</v>
      </c>
      <c r="Q14" s="8">
        <v>0.10027</v>
      </c>
      <c r="R14" s="8">
        <v>5.6601900000000001</v>
      </c>
      <c r="S14" s="8">
        <v>5.8434999999999997</v>
      </c>
      <c r="T14" s="8">
        <v>1</v>
      </c>
      <c r="U14" s="8">
        <v>1</v>
      </c>
      <c r="V14" s="8">
        <v>0.3</v>
      </c>
      <c r="W14" s="8">
        <v>0.55000000000000004</v>
      </c>
      <c r="X14" s="8">
        <v>0.75</v>
      </c>
      <c r="Y14" s="8" t="str">
        <f t="shared" si="1"/>
        <v>1</v>
      </c>
      <c r="Z14" s="8">
        <f t="shared" si="2"/>
        <v>0.3</v>
      </c>
    </row>
    <row r="15" spans="1:26" x14ac:dyDescent="0.3">
      <c r="A15" s="8" t="s">
        <v>99</v>
      </c>
      <c r="B15" s="8">
        <v>4</v>
      </c>
      <c r="C15" s="8" t="str">
        <f t="shared" si="0"/>
        <v>4</v>
      </c>
      <c r="D15" s="8">
        <v>2.53125</v>
      </c>
      <c r="E15" s="8">
        <v>10000</v>
      </c>
      <c r="F15" s="8">
        <v>100</v>
      </c>
      <c r="G15" s="8">
        <v>20</v>
      </c>
      <c r="H15" s="8">
        <v>5.2100000000000002E-3</v>
      </c>
      <c r="I15" s="8">
        <v>9.7999999999999997E-4</v>
      </c>
      <c r="J15" s="8">
        <v>0.86746999999999996</v>
      </c>
      <c r="K15" s="8">
        <v>0.13635</v>
      </c>
      <c r="L15" s="8">
        <v>0.36925999999999998</v>
      </c>
      <c r="M15" s="8">
        <v>0.36409999999999998</v>
      </c>
      <c r="N15" s="8">
        <v>6.6669999999999993E-2</v>
      </c>
      <c r="O15" s="8">
        <v>1.0200000000000001E-2</v>
      </c>
      <c r="P15" s="8">
        <v>0.33333000000000002</v>
      </c>
      <c r="Q15" s="8">
        <v>0.21964</v>
      </c>
      <c r="R15" s="8">
        <v>7.5004900000000001</v>
      </c>
      <c r="S15" s="8">
        <v>7.80185</v>
      </c>
      <c r="T15" s="8">
        <v>1</v>
      </c>
      <c r="U15" s="8">
        <v>1</v>
      </c>
      <c r="V15" s="8">
        <v>0.375</v>
      </c>
      <c r="W15" s="8">
        <v>0.75</v>
      </c>
      <c r="X15" s="8">
        <v>0.63636000000000004</v>
      </c>
      <c r="Y15" s="8" t="str">
        <f t="shared" si="1"/>
        <v>1</v>
      </c>
      <c r="Z15" s="8">
        <f t="shared" si="2"/>
        <v>0.375</v>
      </c>
    </row>
    <row r="16" spans="1:26" x14ac:dyDescent="0.3">
      <c r="A16" s="8" t="s">
        <v>99</v>
      </c>
      <c r="B16" s="8">
        <v>2</v>
      </c>
      <c r="C16" s="8" t="str">
        <f t="shared" si="0"/>
        <v>2</v>
      </c>
      <c r="D16" s="8">
        <v>2.8593799999999998</v>
      </c>
      <c r="E16" s="8">
        <v>10000</v>
      </c>
      <c r="F16" s="8">
        <v>200</v>
      </c>
      <c r="G16" s="8">
        <v>40</v>
      </c>
      <c r="H16" s="8">
        <v>6.0499999999999998E-3</v>
      </c>
      <c r="I16" s="8">
        <v>1.82E-3</v>
      </c>
      <c r="J16" s="8">
        <v>0.89361999999999997</v>
      </c>
      <c r="K16" s="8">
        <v>9.6769999999999995E-2</v>
      </c>
      <c r="L16" s="8">
        <v>0.31108000000000002</v>
      </c>
      <c r="M16" s="8">
        <v>0.25259999999999999</v>
      </c>
      <c r="N16" s="8">
        <v>0.13333</v>
      </c>
      <c r="O16" s="8">
        <v>1.004E-2</v>
      </c>
      <c r="P16" s="8">
        <v>0.66666999999999998</v>
      </c>
      <c r="Q16" s="8">
        <v>0.20852000000000001</v>
      </c>
      <c r="R16" s="8">
        <v>11.05799</v>
      </c>
      <c r="S16" s="8">
        <v>11.24615</v>
      </c>
      <c r="T16" s="8">
        <v>1</v>
      </c>
      <c r="U16" s="8">
        <v>1</v>
      </c>
      <c r="V16" s="8">
        <v>0.5</v>
      </c>
      <c r="W16" s="8">
        <v>0.75</v>
      </c>
      <c r="X16" s="8">
        <v>0.875</v>
      </c>
      <c r="Y16" s="8" t="str">
        <f t="shared" si="1"/>
        <v>1</v>
      </c>
      <c r="Z16" s="8">
        <f t="shared" si="2"/>
        <v>0.5</v>
      </c>
    </row>
    <row r="17" spans="1:26" x14ac:dyDescent="0.3">
      <c r="A17" s="8" t="s">
        <v>99</v>
      </c>
      <c r="B17" s="8">
        <v>4</v>
      </c>
      <c r="C17" s="8" t="str">
        <f t="shared" si="0"/>
        <v>4</v>
      </c>
      <c r="D17" s="8">
        <v>4.7343799999999998</v>
      </c>
      <c r="E17" s="8">
        <v>10000</v>
      </c>
      <c r="F17" s="8">
        <v>200</v>
      </c>
      <c r="G17" s="8">
        <v>40</v>
      </c>
      <c r="H17" s="8">
        <v>4.3299999999999996E-3</v>
      </c>
      <c r="I17" s="8">
        <v>1.1E-4</v>
      </c>
      <c r="J17" s="8">
        <v>0.91527000000000003</v>
      </c>
      <c r="K17" s="8">
        <v>8.1299999999999997E-2</v>
      </c>
      <c r="L17" s="8">
        <v>0.28514</v>
      </c>
      <c r="M17" s="8">
        <v>0.3548</v>
      </c>
      <c r="N17" s="8">
        <v>0.13333</v>
      </c>
      <c r="O17" s="8">
        <v>1.1390000000000001E-2</v>
      </c>
      <c r="P17" s="8">
        <v>0.66666999999999998</v>
      </c>
      <c r="Q17" s="8">
        <v>0.21869</v>
      </c>
      <c r="R17" s="8">
        <v>13.14002</v>
      </c>
      <c r="S17" s="8">
        <v>13.413</v>
      </c>
      <c r="T17" s="8">
        <v>1</v>
      </c>
      <c r="U17" s="8">
        <v>1</v>
      </c>
      <c r="V17" s="8">
        <v>0.28845999999999999</v>
      </c>
      <c r="W17" s="8">
        <v>0.50961999999999996</v>
      </c>
      <c r="X17" s="8">
        <v>0.67483000000000004</v>
      </c>
      <c r="Y17" s="8" t="str">
        <f t="shared" si="1"/>
        <v>1</v>
      </c>
      <c r="Z17" s="8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2022-11-27T04:40:12Z</dcterms:modified>
</cp:coreProperties>
</file>