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ai\lecNote\01_python\"/>
    </mc:Choice>
  </mc:AlternateContent>
  <xr:revisionPtr revIDLastSave="0" documentId="13_ncr:1_{6919F992-C2E3-4DD1-A15E-E13BEEB35458}" xr6:coauthVersionLast="47" xr6:coauthVersionMax="47" xr10:uidLastSave="{00000000-0000-0000-0000-000000000000}"/>
  <bookViews>
    <workbookView xWindow="-120" yWindow="-120" windowWidth="26760" windowHeight="14520" activeTab="4" xr2:uid="{00000000-000D-0000-FFFF-FFFF00000000}"/>
  </bookViews>
  <sheets>
    <sheet name="변경전 a" sheetId="1" r:id="rId1"/>
    <sheet name="변경후 a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3" i="5"/>
  <c r="H4" i="5"/>
  <c r="E7" i="5"/>
  <c r="E6" i="5"/>
  <c r="E5" i="5"/>
  <c r="E4" i="5"/>
  <c r="E2" i="5"/>
  <c r="I1" i="5" l="1"/>
  <c r="G1" i="5"/>
  <c r="E1" i="5"/>
  <c r="E9" i="4"/>
  <c r="B9" i="4"/>
  <c r="E8" i="4"/>
  <c r="B8" i="4"/>
  <c r="G3" i="4"/>
  <c r="G4" i="4"/>
  <c r="G5" i="4"/>
  <c r="G6" i="4"/>
  <c r="G2" i="4"/>
  <c r="D3" i="4"/>
  <c r="D4" i="4"/>
  <c r="D5" i="4"/>
  <c r="D6" i="4"/>
  <c r="D2" i="4"/>
  <c r="F3" i="4"/>
  <c r="F4" i="4"/>
  <c r="F5" i="4"/>
  <c r="F6" i="4"/>
  <c r="F2" i="4"/>
  <c r="C3" i="4"/>
  <c r="C4" i="4"/>
  <c r="C5" i="4"/>
  <c r="C6" i="4"/>
  <c r="C2" i="4"/>
  <c r="E7" i="4"/>
  <c r="B7" i="4"/>
  <c r="U12" i="2" l="1"/>
  <c r="U10" i="2"/>
  <c r="U8" i="2"/>
  <c r="U6" i="2"/>
  <c r="U4" i="2"/>
  <c r="U2" i="2"/>
</calcChain>
</file>

<file path=xl/sharedStrings.xml><?xml version="1.0" encoding="utf-8"?>
<sst xmlns="http://schemas.openxmlformats.org/spreadsheetml/2006/main" count="48" uniqueCount="43">
  <si>
    <t>A</t>
    <phoneticPr fontId="1" type="noConversion"/>
  </si>
  <si>
    <t>B</t>
    <phoneticPr fontId="1" type="noConversion"/>
  </si>
  <si>
    <t>0승</t>
    <phoneticPr fontId="1" type="noConversion"/>
  </si>
  <si>
    <t>1승</t>
    <phoneticPr fontId="1" type="noConversion"/>
  </si>
  <si>
    <t>5승</t>
  </si>
  <si>
    <t>6승</t>
  </si>
  <si>
    <t>7승</t>
  </si>
  <si>
    <t>13승</t>
  </si>
  <si>
    <t>12승</t>
  </si>
  <si>
    <t>11승</t>
  </si>
  <si>
    <t>10승</t>
  </si>
  <si>
    <t>2승</t>
    <phoneticPr fontId="1" type="noConversion"/>
  </si>
  <si>
    <t>3승</t>
    <phoneticPr fontId="1" type="noConversion"/>
  </si>
  <si>
    <t>4승</t>
    <phoneticPr fontId="1" type="noConversion"/>
  </si>
  <si>
    <t>8승</t>
    <phoneticPr fontId="1" type="noConversion"/>
  </si>
  <si>
    <t>9승</t>
    <phoneticPr fontId="1" type="noConversion"/>
  </si>
  <si>
    <t>15승</t>
  </si>
  <si>
    <t>14승</t>
  </si>
  <si>
    <t>=16^8</t>
    <phoneticPr fontId="1" type="noConversion"/>
  </si>
  <si>
    <t>=(16^8*3)+(16^0*2)</t>
    <phoneticPr fontId="1" type="noConversion"/>
  </si>
  <si>
    <t>=(16^8*5)+(16^0*4)</t>
    <phoneticPr fontId="1" type="noConversion"/>
  </si>
  <si>
    <t>=(16^8*7)+(16^0*6)</t>
    <phoneticPr fontId="1" type="noConversion"/>
  </si>
  <si>
    <t>=(16^8*9)+(16^0*8)</t>
    <phoneticPr fontId="1" type="noConversion"/>
  </si>
  <si>
    <t>=(16^8*11)+(16^0*10)</t>
    <phoneticPr fontId="1" type="noConversion"/>
  </si>
  <si>
    <t>A</t>
    <phoneticPr fontId="1" type="noConversion"/>
  </si>
  <si>
    <t>B</t>
    <phoneticPr fontId="1" type="noConversion"/>
  </si>
  <si>
    <t>평균</t>
    <phoneticPr fontId="1" type="noConversion"/>
  </si>
  <si>
    <t>A편차들</t>
    <phoneticPr fontId="1" type="noConversion"/>
  </si>
  <si>
    <t>B편차들</t>
    <phoneticPr fontId="1" type="noConversion"/>
  </si>
  <si>
    <t>A편차제곱</t>
    <phoneticPr fontId="1" type="noConversion"/>
  </si>
  <si>
    <t>B편차제곱</t>
    <phoneticPr fontId="1" type="noConversion"/>
  </si>
  <si>
    <t>분산</t>
    <phoneticPr fontId="1" type="noConversion"/>
  </si>
  <si>
    <t>표준편차</t>
    <phoneticPr fontId="1" type="noConversion"/>
  </si>
  <si>
    <t>최소값</t>
    <phoneticPr fontId="1" type="noConversion"/>
  </si>
  <si>
    <t>2사분위수</t>
    <phoneticPr fontId="1" type="noConversion"/>
  </si>
  <si>
    <t>최대값</t>
    <phoneticPr fontId="1" type="noConversion"/>
  </si>
  <si>
    <t>1사분위수(Q1)</t>
    <phoneticPr fontId="1" type="noConversion"/>
  </si>
  <si>
    <t>3사분위수(Q3)</t>
    <phoneticPr fontId="1" type="noConversion"/>
  </si>
  <si>
    <t>IQR(Q3-Q1)</t>
    <phoneticPr fontId="1" type="noConversion"/>
  </si>
  <si>
    <t>하한이상치limit</t>
    <phoneticPr fontId="1" type="noConversion"/>
  </si>
  <si>
    <t>(Q1-1.5*IQR)</t>
    <phoneticPr fontId="1" type="noConversion"/>
  </si>
  <si>
    <t>(Q3+1.5*IQR)</t>
    <phoneticPr fontId="1" type="noConversion"/>
  </si>
  <si>
    <t>상한이상치limit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</si>
</sst>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zoomScale="220" zoomScaleNormal="220" workbookViewId="0">
      <selection activeCell="M9" sqref="M9"/>
    </sheetView>
  </sheetViews>
  <sheetFormatPr defaultColWidth="3.5" defaultRowHeight="16.5" x14ac:dyDescent="0.3"/>
  <sheetData>
    <row r="1" spans="2:9" ht="17.25" thickBot="1" x14ac:dyDescent="0.35"/>
    <row r="2" spans="2:9" ht="17.25" thickBot="1" x14ac:dyDescent="0.35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0</v>
      </c>
    </row>
    <row r="3" spans="2:9" ht="17.25" thickBot="1" x14ac:dyDescent="0.35">
      <c r="B3" s="1">
        <v>0</v>
      </c>
      <c r="C3" s="2">
        <v>0</v>
      </c>
      <c r="D3" s="1">
        <v>0</v>
      </c>
      <c r="E3" s="2">
        <v>0</v>
      </c>
      <c r="F3" s="1">
        <v>0</v>
      </c>
      <c r="G3" s="2">
        <v>0</v>
      </c>
      <c r="H3" s="1">
        <v>0</v>
      </c>
      <c r="I3" s="2">
        <v>1</v>
      </c>
    </row>
    <row r="4" spans="2:9" ht="17.25" thickBot="1" x14ac:dyDescent="0.35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2</v>
      </c>
    </row>
    <row r="5" spans="2:9" ht="17.25" thickBot="1" x14ac:dyDescent="0.35">
      <c r="B5" s="1">
        <v>0</v>
      </c>
      <c r="C5" s="2">
        <v>0</v>
      </c>
      <c r="D5" s="1">
        <v>0</v>
      </c>
      <c r="E5" s="2">
        <v>0</v>
      </c>
      <c r="F5" s="1">
        <v>0</v>
      </c>
      <c r="G5" s="2">
        <v>0</v>
      </c>
      <c r="H5" s="1">
        <v>0</v>
      </c>
      <c r="I5" s="2">
        <v>3</v>
      </c>
    </row>
    <row r="6" spans="2:9" ht="17.25" thickBot="1" x14ac:dyDescent="0.35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4</v>
      </c>
    </row>
    <row r="7" spans="2:9" ht="17.25" thickBot="1" x14ac:dyDescent="0.35">
      <c r="B7" s="1">
        <v>0</v>
      </c>
      <c r="C7" s="2">
        <v>0</v>
      </c>
      <c r="D7" s="1">
        <v>0</v>
      </c>
      <c r="E7" s="2">
        <v>0</v>
      </c>
      <c r="F7" s="1">
        <v>0</v>
      </c>
      <c r="G7" s="2">
        <v>0</v>
      </c>
      <c r="H7" s="1">
        <v>0</v>
      </c>
      <c r="I7" s="2">
        <v>5</v>
      </c>
    </row>
    <row r="8" spans="2:9" ht="17.25" thickBot="1" x14ac:dyDescent="0.35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6</v>
      </c>
    </row>
    <row r="9" spans="2:9" ht="17.25" thickBot="1" x14ac:dyDescent="0.35">
      <c r="B9" s="1">
        <v>0</v>
      </c>
      <c r="C9" s="2">
        <v>0</v>
      </c>
      <c r="D9" s="1">
        <v>0</v>
      </c>
      <c r="E9" s="2">
        <v>0</v>
      </c>
      <c r="F9" s="1">
        <v>0</v>
      </c>
      <c r="G9" s="2">
        <v>0</v>
      </c>
      <c r="H9" s="1">
        <v>0</v>
      </c>
      <c r="I9" s="2">
        <v>7</v>
      </c>
    </row>
    <row r="10" spans="2:9" ht="17.25" thickBot="1" x14ac:dyDescent="0.35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8</v>
      </c>
    </row>
    <row r="11" spans="2:9" ht="17.25" thickBot="1" x14ac:dyDescent="0.35">
      <c r="B11" s="1">
        <v>0</v>
      </c>
      <c r="C11" s="2">
        <v>0</v>
      </c>
      <c r="D11" s="1">
        <v>0</v>
      </c>
      <c r="E11" s="2">
        <v>0</v>
      </c>
      <c r="F11" s="1">
        <v>0</v>
      </c>
      <c r="G11" s="2">
        <v>0</v>
      </c>
      <c r="H11" s="1">
        <v>0</v>
      </c>
      <c r="I11" s="2">
        <v>9</v>
      </c>
    </row>
    <row r="12" spans="2:9" ht="17.25" thickBot="1" x14ac:dyDescent="0.35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0</v>
      </c>
    </row>
    <row r="13" spans="2:9" ht="17.25" thickBot="1" x14ac:dyDescent="0.35">
      <c r="B13" s="1">
        <v>0</v>
      </c>
      <c r="C13" s="2">
        <v>0</v>
      </c>
      <c r="D13" s="1">
        <v>0</v>
      </c>
      <c r="E13" s="2">
        <v>0</v>
      </c>
      <c r="F13" s="1">
        <v>0</v>
      </c>
      <c r="G13" s="2">
        <v>0</v>
      </c>
      <c r="H13" s="1">
        <v>0</v>
      </c>
      <c r="I13" s="3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2"/>
  <sheetViews>
    <sheetView zoomScale="175" zoomScaleNormal="175" workbookViewId="0">
      <selection activeCell="E25" sqref="E25"/>
    </sheetView>
  </sheetViews>
  <sheetFormatPr defaultColWidth="3.875" defaultRowHeight="16.5" x14ac:dyDescent="0.3"/>
  <cols>
    <col min="10" max="10" width="1.125" customWidth="1"/>
    <col min="20" max="20" width="24.375" customWidth="1"/>
    <col min="21" max="21" width="12.625" bestFit="1" customWidth="1"/>
  </cols>
  <sheetData>
    <row r="1" spans="2:21" ht="17.25" thickBot="1" x14ac:dyDescent="0.35">
      <c r="B1" t="s">
        <v>16</v>
      </c>
      <c r="C1" t="s">
        <v>17</v>
      </c>
      <c r="D1" t="s">
        <v>7</v>
      </c>
      <c r="E1" t="s">
        <v>8</v>
      </c>
      <c r="F1" t="s">
        <v>9</v>
      </c>
      <c r="G1" t="s">
        <v>10</v>
      </c>
      <c r="H1" t="s">
        <v>15</v>
      </c>
      <c r="I1" t="s">
        <v>14</v>
      </c>
      <c r="K1" t="s">
        <v>6</v>
      </c>
      <c r="L1" t="s">
        <v>5</v>
      </c>
      <c r="M1" t="s">
        <v>4</v>
      </c>
      <c r="N1" t="s">
        <v>13</v>
      </c>
      <c r="O1" t="s">
        <v>12</v>
      </c>
      <c r="P1" t="s">
        <v>11</v>
      </c>
      <c r="Q1" t="s">
        <v>3</v>
      </c>
      <c r="R1" t="s">
        <v>2</v>
      </c>
    </row>
    <row r="2" spans="2:21" ht="17.25" thickBot="1" x14ac:dyDescent="0.35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1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2">
        <v>0</v>
      </c>
      <c r="Q2" s="1">
        <v>0</v>
      </c>
      <c r="R2" s="2">
        <v>0</v>
      </c>
      <c r="T2" s="4" t="s">
        <v>18</v>
      </c>
      <c r="U2">
        <f>16^8</f>
        <v>4294967296</v>
      </c>
    </row>
    <row r="3" spans="2:21" ht="17.25" thickBot="1" x14ac:dyDescent="0.35"/>
    <row r="4" spans="2:21" ht="17.25" thickBot="1" x14ac:dyDescent="0.35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3</v>
      </c>
      <c r="K4" s="1">
        <v>0</v>
      </c>
      <c r="L4" s="2">
        <v>0</v>
      </c>
      <c r="M4" s="1">
        <v>0</v>
      </c>
      <c r="N4" s="2">
        <v>0</v>
      </c>
      <c r="O4" s="1">
        <v>0</v>
      </c>
      <c r="P4" s="2">
        <v>0</v>
      </c>
      <c r="Q4" s="1">
        <v>0</v>
      </c>
      <c r="R4" s="2">
        <v>2</v>
      </c>
      <c r="T4" s="4" t="s">
        <v>19</v>
      </c>
      <c r="U4">
        <f>(16^8*3)+(16^0*2)</f>
        <v>12884901890</v>
      </c>
    </row>
    <row r="5" spans="2:21" ht="17.25" thickBot="1" x14ac:dyDescent="0.35"/>
    <row r="6" spans="2:21" ht="17.25" thickBot="1" x14ac:dyDescent="0.35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5</v>
      </c>
      <c r="K6" s="1">
        <v>0</v>
      </c>
      <c r="L6" s="2">
        <v>0</v>
      </c>
      <c r="M6" s="1">
        <v>0</v>
      </c>
      <c r="N6" s="2">
        <v>0</v>
      </c>
      <c r="O6" s="1">
        <v>0</v>
      </c>
      <c r="P6" s="2">
        <v>0</v>
      </c>
      <c r="Q6" s="1">
        <v>0</v>
      </c>
      <c r="R6" s="2">
        <v>4</v>
      </c>
      <c r="T6" s="4" t="s">
        <v>20</v>
      </c>
      <c r="U6">
        <f>(16^8*5)+(16^0*4)</f>
        <v>21474836484</v>
      </c>
    </row>
    <row r="7" spans="2:21" ht="17.25" thickBot="1" x14ac:dyDescent="0.35"/>
    <row r="8" spans="2:21" ht="17.25" thickBot="1" x14ac:dyDescent="0.35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7</v>
      </c>
      <c r="K8" s="1">
        <v>0</v>
      </c>
      <c r="L8" s="2">
        <v>0</v>
      </c>
      <c r="M8" s="1">
        <v>0</v>
      </c>
      <c r="N8" s="2">
        <v>0</v>
      </c>
      <c r="O8" s="1">
        <v>0</v>
      </c>
      <c r="P8" s="2">
        <v>0</v>
      </c>
      <c r="Q8" s="1">
        <v>0</v>
      </c>
      <c r="R8" s="2">
        <v>6</v>
      </c>
      <c r="T8" s="4" t="s">
        <v>21</v>
      </c>
      <c r="U8">
        <f>(16^8*7)+(16^0*6)</f>
        <v>30064771078</v>
      </c>
    </row>
    <row r="9" spans="2:21" ht="17.25" thickBot="1" x14ac:dyDescent="0.35"/>
    <row r="10" spans="2:21" ht="17.25" thickBot="1" x14ac:dyDescent="0.35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9</v>
      </c>
      <c r="K10" s="1">
        <v>0</v>
      </c>
      <c r="L10" s="2">
        <v>0</v>
      </c>
      <c r="M10" s="1">
        <v>0</v>
      </c>
      <c r="N10" s="2">
        <v>0</v>
      </c>
      <c r="O10" s="1">
        <v>0</v>
      </c>
      <c r="P10" s="2">
        <v>0</v>
      </c>
      <c r="Q10" s="1">
        <v>0</v>
      </c>
      <c r="R10" s="2">
        <v>8</v>
      </c>
      <c r="T10" s="4" t="s">
        <v>22</v>
      </c>
      <c r="U10">
        <f>(16^8*9)+(16^0*8)</f>
        <v>38654705672</v>
      </c>
    </row>
    <row r="11" spans="2:21" ht="17.25" thickBot="1" x14ac:dyDescent="0.35"/>
    <row r="12" spans="2:21" ht="17.25" thickBot="1" x14ac:dyDescent="0.35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1</v>
      </c>
      <c r="K12" s="1">
        <v>0</v>
      </c>
      <c r="L12" s="2">
        <v>0</v>
      </c>
      <c r="M12" s="1">
        <v>0</v>
      </c>
      <c r="N12" s="2">
        <v>0</v>
      </c>
      <c r="O12" s="1">
        <v>0</v>
      </c>
      <c r="P12" s="2">
        <v>0</v>
      </c>
      <c r="Q12" s="1">
        <v>0</v>
      </c>
      <c r="R12" s="3" t="s">
        <v>0</v>
      </c>
      <c r="T12" s="4" t="s">
        <v>23</v>
      </c>
      <c r="U12">
        <f>(16^8*11)+(16^0*10)</f>
        <v>47244640266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4"/>
  <sheetViews>
    <sheetView zoomScale="235" zoomScaleNormal="235" workbookViewId="0">
      <selection activeCell="I4" sqref="I4"/>
    </sheetView>
  </sheetViews>
  <sheetFormatPr defaultColWidth="3.625" defaultRowHeight="16.5" x14ac:dyDescent="0.3"/>
  <sheetData>
    <row r="1" spans="2:18" ht="17.25" thickBot="1" x14ac:dyDescent="0.35"/>
    <row r="2" spans="2:18" ht="17.25" thickBot="1" x14ac:dyDescent="0.35">
      <c r="B2" s="5">
        <v>0</v>
      </c>
      <c r="C2" s="6">
        <v>0</v>
      </c>
      <c r="D2" s="6">
        <v>0</v>
      </c>
      <c r="E2" s="7">
        <v>0</v>
      </c>
      <c r="F2" s="5">
        <v>0</v>
      </c>
      <c r="G2" s="6">
        <v>0</v>
      </c>
      <c r="H2" s="6">
        <v>0</v>
      </c>
      <c r="I2" s="7">
        <v>1</v>
      </c>
    </row>
    <row r="3" spans="2:18" ht="17.25" thickBot="1" x14ac:dyDescent="0.35"/>
    <row r="4" spans="2:18" ht="17.25" thickBot="1" x14ac:dyDescent="0.35">
      <c r="B4" s="5">
        <v>0</v>
      </c>
      <c r="C4" s="6">
        <v>0</v>
      </c>
      <c r="D4" s="6">
        <v>0</v>
      </c>
      <c r="E4" s="7">
        <v>0</v>
      </c>
      <c r="F4" s="5">
        <v>0</v>
      </c>
      <c r="G4" s="6">
        <v>0</v>
      </c>
      <c r="H4" s="6">
        <v>0</v>
      </c>
      <c r="I4" s="7">
        <v>1</v>
      </c>
      <c r="K4" s="5">
        <v>0</v>
      </c>
      <c r="L4" s="6">
        <v>0</v>
      </c>
      <c r="M4" s="6">
        <v>0</v>
      </c>
      <c r="N4" s="7">
        <v>0</v>
      </c>
      <c r="O4" s="5">
        <v>0</v>
      </c>
      <c r="P4" s="6">
        <v>0</v>
      </c>
      <c r="Q4" s="6">
        <v>0</v>
      </c>
      <c r="R4" s="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zoomScale="265" zoomScaleNormal="265" workbookViewId="0">
      <selection activeCell="E9" sqref="E9"/>
    </sheetView>
  </sheetViews>
  <sheetFormatPr defaultRowHeight="16.5" x14ac:dyDescent="0.3"/>
  <cols>
    <col min="1" max="16384" width="9" style="8"/>
  </cols>
  <sheetData>
    <row r="1" spans="1:7" x14ac:dyDescent="0.3">
      <c r="B1" s="8" t="s">
        <v>24</v>
      </c>
      <c r="C1" s="8" t="s">
        <v>27</v>
      </c>
      <c r="D1" s="8" t="s">
        <v>29</v>
      </c>
      <c r="E1" s="8" t="s">
        <v>25</v>
      </c>
      <c r="F1" s="8" t="s">
        <v>28</v>
      </c>
      <c r="G1" s="8" t="s">
        <v>30</v>
      </c>
    </row>
    <row r="2" spans="1:7" x14ac:dyDescent="0.3">
      <c r="B2" s="8">
        <v>0</v>
      </c>
      <c r="C2" s="8">
        <f>$B$7-B2</f>
        <v>10</v>
      </c>
      <c r="D2" s="8">
        <f>C2^2</f>
        <v>100</v>
      </c>
      <c r="E2" s="8">
        <v>8</v>
      </c>
      <c r="F2" s="8">
        <f>$E$7-E2</f>
        <v>1</v>
      </c>
      <c r="G2" s="8">
        <f>F2^2</f>
        <v>1</v>
      </c>
    </row>
    <row r="3" spans="1:7" x14ac:dyDescent="0.3">
      <c r="B3" s="8">
        <v>2</v>
      </c>
      <c r="C3" s="8">
        <f t="shared" ref="C3:C6" si="0">$B$7-B3</f>
        <v>8</v>
      </c>
      <c r="D3" s="8">
        <f t="shared" ref="D3:D6" si="1">C3^2</f>
        <v>64</v>
      </c>
      <c r="E3" s="8">
        <v>8.5</v>
      </c>
      <c r="F3" s="8">
        <f t="shared" ref="F3:F6" si="2">$E$7-E3</f>
        <v>0.5</v>
      </c>
      <c r="G3" s="8">
        <f t="shared" ref="G3:G6" si="3">F3^2</f>
        <v>0.25</v>
      </c>
    </row>
    <row r="4" spans="1:7" x14ac:dyDescent="0.3">
      <c r="B4" s="8">
        <v>10</v>
      </c>
      <c r="C4" s="8">
        <f t="shared" si="0"/>
        <v>0</v>
      </c>
      <c r="D4" s="8">
        <f t="shared" si="1"/>
        <v>0</v>
      </c>
      <c r="E4" s="8">
        <v>9</v>
      </c>
      <c r="F4" s="8">
        <f t="shared" si="2"/>
        <v>0</v>
      </c>
      <c r="G4" s="8">
        <f t="shared" si="3"/>
        <v>0</v>
      </c>
    </row>
    <row r="5" spans="1:7" x14ac:dyDescent="0.3">
      <c r="B5" s="8">
        <v>18</v>
      </c>
      <c r="C5" s="8">
        <f t="shared" si="0"/>
        <v>-8</v>
      </c>
      <c r="D5" s="8">
        <f t="shared" si="1"/>
        <v>64</v>
      </c>
      <c r="E5" s="8">
        <v>9.5</v>
      </c>
      <c r="F5" s="8">
        <f t="shared" si="2"/>
        <v>-0.5</v>
      </c>
      <c r="G5" s="8">
        <f t="shared" si="3"/>
        <v>0.25</v>
      </c>
    </row>
    <row r="6" spans="1:7" x14ac:dyDescent="0.3">
      <c r="B6" s="8">
        <v>20</v>
      </c>
      <c r="C6" s="8">
        <f t="shared" si="0"/>
        <v>-10</v>
      </c>
      <c r="D6" s="8">
        <f t="shared" si="1"/>
        <v>100</v>
      </c>
      <c r="E6" s="8">
        <v>10</v>
      </c>
      <c r="F6" s="8">
        <f t="shared" si="2"/>
        <v>-1</v>
      </c>
      <c r="G6" s="8">
        <f t="shared" si="3"/>
        <v>1</v>
      </c>
    </row>
    <row r="7" spans="1:7" x14ac:dyDescent="0.3">
      <c r="A7" s="8" t="s">
        <v>26</v>
      </c>
      <c r="B7" s="8">
        <f>AVERAGE(B2:B6)</f>
        <v>10</v>
      </c>
      <c r="E7" s="8">
        <f>AVERAGE(E2:E6)</f>
        <v>9</v>
      </c>
    </row>
    <row r="8" spans="1:7" x14ac:dyDescent="0.3">
      <c r="A8" s="8" t="s">
        <v>31</v>
      </c>
      <c r="B8" s="8">
        <f>AVERAGE(D2:D6)</f>
        <v>65.599999999999994</v>
      </c>
      <c r="E8" s="8">
        <f>AVERAGE(G2:G6)</f>
        <v>0.5</v>
      </c>
    </row>
    <row r="9" spans="1:7" x14ac:dyDescent="0.3">
      <c r="A9" s="8" t="s">
        <v>32</v>
      </c>
      <c r="B9" s="8">
        <f>SQRT(B8)</f>
        <v>8.0993826925266337</v>
      </c>
      <c r="E9" s="8">
        <f>SQRT(E8)</f>
        <v>0.70710678118654757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E052-8525-46A3-9FFF-7A0BD5CD0B9F}">
  <dimension ref="B1:I12"/>
  <sheetViews>
    <sheetView tabSelected="1" zoomScale="220" zoomScaleNormal="220" workbookViewId="0">
      <selection activeCell="E9" sqref="E9"/>
    </sheetView>
  </sheetViews>
  <sheetFormatPr defaultRowHeight="16.5" x14ac:dyDescent="0.3"/>
  <cols>
    <col min="4" max="4" width="12.875" style="13" customWidth="1"/>
    <col min="5" max="6" width="7.125" style="13" customWidth="1"/>
    <col min="7" max="7" width="9.375" style="13" customWidth="1"/>
    <col min="8" max="8" width="7.125" style="13" customWidth="1"/>
    <col min="9" max="9" width="7.125" customWidth="1"/>
  </cols>
  <sheetData>
    <row r="1" spans="2:9" x14ac:dyDescent="0.3">
      <c r="B1">
        <v>0</v>
      </c>
      <c r="D1" s="10" t="s">
        <v>26</v>
      </c>
      <c r="E1" s="10">
        <f>AVERAGE(B1:B12)</f>
        <v>73.333333333333329</v>
      </c>
      <c r="F1" s="11" t="s">
        <v>31</v>
      </c>
      <c r="G1" s="11">
        <f>VAR(B1:B12)</f>
        <v>573.33333333333314</v>
      </c>
      <c r="H1" s="12" t="s">
        <v>32</v>
      </c>
      <c r="I1" s="9">
        <f>STDEV(B1:B12)</f>
        <v>23.944379994757291</v>
      </c>
    </row>
    <row r="2" spans="2:9" x14ac:dyDescent="0.3">
      <c r="B2">
        <v>70</v>
      </c>
      <c r="D2" s="13" t="s">
        <v>33</v>
      </c>
      <c r="E2" s="13">
        <f>QUARTILE($B$1:$B$12, 0)</f>
        <v>0</v>
      </c>
    </row>
    <row r="3" spans="2:9" x14ac:dyDescent="0.3">
      <c r="B3">
        <v>72</v>
      </c>
      <c r="D3" s="13" t="s">
        <v>39</v>
      </c>
      <c r="E3" s="13">
        <f>E4-1.5*H4</f>
        <v>57</v>
      </c>
      <c r="F3" s="13" t="s">
        <v>40</v>
      </c>
    </row>
    <row r="4" spans="2:9" x14ac:dyDescent="0.3">
      <c r="B4">
        <v>74</v>
      </c>
      <c r="D4" s="13" t="s">
        <v>36</v>
      </c>
      <c r="E4" s="13">
        <f>QUARTILE($B$1:$B$12, 1)</f>
        <v>73.5</v>
      </c>
      <c r="G4" s="13" t="s">
        <v>38</v>
      </c>
      <c r="H4" s="13">
        <f>E6-E4</f>
        <v>11</v>
      </c>
    </row>
    <row r="5" spans="2:9" x14ac:dyDescent="0.3">
      <c r="B5">
        <v>76</v>
      </c>
      <c r="D5" s="14" t="s">
        <v>34</v>
      </c>
      <c r="E5" s="14">
        <f>QUARTILE($B$1:$B$12, 2)</f>
        <v>79</v>
      </c>
    </row>
    <row r="6" spans="2:9" x14ac:dyDescent="0.3">
      <c r="B6">
        <v>78</v>
      </c>
      <c r="D6" s="13" t="s">
        <v>37</v>
      </c>
      <c r="E6" s="13">
        <f>QUARTILE($B$1:$B$12, 3)</f>
        <v>84.5</v>
      </c>
    </row>
    <row r="7" spans="2:9" x14ac:dyDescent="0.3">
      <c r="B7">
        <v>80</v>
      </c>
      <c r="D7" s="13" t="s">
        <v>35</v>
      </c>
      <c r="E7" s="13">
        <f>QUARTILE($B$1:$B$12, 4)</f>
        <v>90</v>
      </c>
    </row>
    <row r="8" spans="2:9" x14ac:dyDescent="0.3">
      <c r="B8">
        <v>82</v>
      </c>
      <c r="D8" s="13" t="s">
        <v>42</v>
      </c>
      <c r="E8" s="13">
        <f>E6+1.5*H4</f>
        <v>101</v>
      </c>
      <c r="F8" s="13" t="s">
        <v>41</v>
      </c>
    </row>
    <row r="9" spans="2:9" x14ac:dyDescent="0.3">
      <c r="B9">
        <v>84</v>
      </c>
    </row>
    <row r="10" spans="2:9" x14ac:dyDescent="0.3">
      <c r="B10">
        <v>86</v>
      </c>
    </row>
    <row r="11" spans="2:9" x14ac:dyDescent="0.3">
      <c r="B11">
        <v>88</v>
      </c>
    </row>
    <row r="12" spans="2:9" x14ac:dyDescent="0.3">
      <c r="B12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변경전 a</vt:lpstr>
      <vt:lpstr>변경후 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901-00</cp:lastModifiedBy>
  <dcterms:created xsi:type="dcterms:W3CDTF">2020-11-21T07:00:31Z</dcterms:created>
  <dcterms:modified xsi:type="dcterms:W3CDTF">2025-10-15T00:59:54Z</dcterms:modified>
</cp:coreProperties>
</file>