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Sheet1!$A$4:$AK$62</definedName>
  </definedNames>
  <calcPr calcId="124519"/>
</workbook>
</file>

<file path=xl/calcChain.xml><?xml version="1.0" encoding="utf-8"?>
<calcChain xmlns="http://schemas.openxmlformats.org/spreadsheetml/2006/main">
  <c r="E63" i="1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L14" s="1"/>
  <c r="J14"/>
  <c r="K14"/>
  <c r="H15"/>
  <c r="I15"/>
  <c r="J15"/>
  <c r="K15"/>
  <c r="H16"/>
  <c r="I16"/>
  <c r="J16"/>
  <c r="K16"/>
  <c r="L16" s="1"/>
  <c r="H17"/>
  <c r="I17"/>
  <c r="J17"/>
  <c r="K17"/>
  <c r="H18"/>
  <c r="I18"/>
  <c r="J18"/>
  <c r="K18"/>
  <c r="H19"/>
  <c r="I19"/>
  <c r="J19"/>
  <c r="K19"/>
  <c r="H20"/>
  <c r="I20"/>
  <c r="L20" s="1"/>
  <c r="J20"/>
  <c r="K20"/>
  <c r="H21"/>
  <c r="I21"/>
  <c r="J21"/>
  <c r="K21"/>
  <c r="H22"/>
  <c r="I22"/>
  <c r="J22"/>
  <c r="K22"/>
  <c r="H23"/>
  <c r="I23"/>
  <c r="J23"/>
  <c r="K23"/>
  <c r="H24"/>
  <c r="I24"/>
  <c r="J24"/>
  <c r="K24"/>
  <c r="H25"/>
  <c r="I25"/>
  <c r="J25"/>
  <c r="K25"/>
  <c r="H26"/>
  <c r="I26"/>
  <c r="L26" s="1"/>
  <c r="J26"/>
  <c r="K26"/>
  <c r="H27"/>
  <c r="I27"/>
  <c r="J27"/>
  <c r="K27"/>
  <c r="H28"/>
  <c r="I28"/>
  <c r="J28"/>
  <c r="K28"/>
  <c r="H29"/>
  <c r="I29"/>
  <c r="J29"/>
  <c r="K29"/>
  <c r="H30"/>
  <c r="I30"/>
  <c r="J30"/>
  <c r="K30"/>
  <c r="L30" s="1"/>
  <c r="H31"/>
  <c r="I31"/>
  <c r="J31"/>
  <c r="K31"/>
  <c r="H32"/>
  <c r="I32"/>
  <c r="J32"/>
  <c r="K32"/>
  <c r="L32" s="1"/>
  <c r="H33"/>
  <c r="I33"/>
  <c r="J33"/>
  <c r="K33"/>
  <c r="H34"/>
  <c r="I34"/>
  <c r="J34"/>
  <c r="K34"/>
  <c r="L34"/>
  <c r="H35"/>
  <c r="I35"/>
  <c r="J35"/>
  <c r="K35"/>
  <c r="H36"/>
  <c r="I36"/>
  <c r="J36"/>
  <c r="K36"/>
  <c r="L36"/>
  <c r="H37"/>
  <c r="I37"/>
  <c r="J37"/>
  <c r="K37"/>
  <c r="H38"/>
  <c r="I38"/>
  <c r="L38" s="1"/>
  <c r="J38"/>
  <c r="K38"/>
  <c r="H39"/>
  <c r="I39"/>
  <c r="J39"/>
  <c r="K39"/>
  <c r="H40"/>
  <c r="I40"/>
  <c r="J40"/>
  <c r="K40"/>
  <c r="L40" s="1"/>
  <c r="H41"/>
  <c r="I41"/>
  <c r="J41"/>
  <c r="K41"/>
  <c r="H42"/>
  <c r="I42"/>
  <c r="J42"/>
  <c r="K42"/>
  <c r="L42" s="1"/>
  <c r="H43"/>
  <c r="I43"/>
  <c r="J43"/>
  <c r="K43"/>
  <c r="H44"/>
  <c r="I44"/>
  <c r="J44"/>
  <c r="K44"/>
  <c r="L44"/>
  <c r="H45"/>
  <c r="I45"/>
  <c r="J45"/>
  <c r="K45"/>
  <c r="H46"/>
  <c r="I46"/>
  <c r="J46"/>
  <c r="K46"/>
  <c r="H47"/>
  <c r="I47"/>
  <c r="J47"/>
  <c r="K47"/>
  <c r="H48"/>
  <c r="I48"/>
  <c r="J48"/>
  <c r="K48"/>
  <c r="L48"/>
  <c r="H49"/>
  <c r="I49"/>
  <c r="J49"/>
  <c r="K49"/>
  <c r="H50"/>
  <c r="I50"/>
  <c r="J50"/>
  <c r="K50"/>
  <c r="L50"/>
  <c r="H51"/>
  <c r="I51"/>
  <c r="J51"/>
  <c r="K51"/>
  <c r="H52"/>
  <c r="I52"/>
  <c r="J52"/>
  <c r="K52"/>
  <c r="H53"/>
  <c r="I53"/>
  <c r="J53"/>
  <c r="K53"/>
  <c r="H54"/>
  <c r="I54"/>
  <c r="J54"/>
  <c r="K54"/>
  <c r="H55"/>
  <c r="I55"/>
  <c r="J55"/>
  <c r="K55"/>
  <c r="H56"/>
  <c r="I56"/>
  <c r="J56"/>
  <c r="K56"/>
  <c r="L56"/>
  <c r="H57"/>
  <c r="I57"/>
  <c r="J57"/>
  <c r="K57"/>
  <c r="H58"/>
  <c r="I58"/>
  <c r="J58"/>
  <c r="K58"/>
  <c r="L58" s="1"/>
  <c r="H59"/>
  <c r="I59"/>
  <c r="J59"/>
  <c r="K59"/>
  <c r="H60"/>
  <c r="I60"/>
  <c r="L60" s="1"/>
  <c r="J60"/>
  <c r="K60"/>
  <c r="H61"/>
  <c r="I61"/>
  <c r="J61"/>
  <c r="K61"/>
  <c r="H62"/>
  <c r="I62"/>
  <c r="L62" s="1"/>
  <c r="J62"/>
  <c r="K62"/>
  <c r="K6"/>
  <c r="J6"/>
  <c r="I6"/>
  <c r="H6"/>
  <c r="L6" s="1"/>
  <c r="K5"/>
  <c r="J5"/>
  <c r="I5"/>
  <c r="H5"/>
  <c r="L5" s="1"/>
  <c r="L54" l="1"/>
  <c r="L52"/>
  <c r="L46"/>
  <c r="J63"/>
  <c r="H63"/>
  <c r="K63"/>
  <c r="I63"/>
  <c r="L18"/>
  <c r="L24"/>
  <c r="L22"/>
  <c r="L10"/>
  <c r="L28"/>
  <c r="L12"/>
  <c r="L8"/>
  <c r="L61"/>
  <c r="L57"/>
  <c r="L53"/>
  <c r="L49"/>
  <c r="L45"/>
  <c r="L41"/>
  <c r="L37"/>
  <c r="L33"/>
  <c r="L29"/>
  <c r="L25"/>
  <c r="L21"/>
  <c r="L17"/>
  <c r="L13"/>
  <c r="L9"/>
  <c r="L59"/>
  <c r="L55"/>
  <c r="L51"/>
  <c r="L47"/>
  <c r="L43"/>
  <c r="L39"/>
  <c r="L35"/>
  <c r="L31"/>
  <c r="L27"/>
  <c r="L23"/>
  <c r="L19"/>
  <c r="L15"/>
  <c r="L11"/>
  <c r="L7"/>
  <c r="L63" l="1"/>
</calcChain>
</file>

<file path=xl/sharedStrings.xml><?xml version="1.0" encoding="utf-8"?>
<sst xmlns="http://schemas.openxmlformats.org/spreadsheetml/2006/main" count="430" uniqueCount="275">
  <si>
    <t>被征地农转非人员缴纳失业保险金明细表</t>
    <phoneticPr fontId="3" type="noConversion"/>
  </si>
  <si>
    <t>制表单位（盖章）</t>
    <phoneticPr fontId="2" type="noConversion"/>
  </si>
  <si>
    <t>编号</t>
  </si>
  <si>
    <t>姓 名</t>
  </si>
  <si>
    <t>性    别</t>
  </si>
  <si>
    <t xml:space="preserve"> 身 份 证 号 码</t>
  </si>
  <si>
    <t>享受月数</t>
    <phoneticPr fontId="3" type="noConversion"/>
  </si>
  <si>
    <t>参保时间</t>
  </si>
  <si>
    <t>失业金发放起始时间</t>
  </si>
  <si>
    <t>失业保险缴费</t>
  </si>
  <si>
    <t>基本医疗保险费</t>
  </si>
  <si>
    <t xml:space="preserve">生育补助金 </t>
  </si>
  <si>
    <t>丧葬补助金、抚恤金</t>
  </si>
  <si>
    <t>缴费 合计</t>
  </si>
  <si>
    <t>吴开文</t>
  </si>
  <si>
    <t>男</t>
  </si>
  <si>
    <t>童发荣</t>
  </si>
  <si>
    <t>万世金</t>
  </si>
  <si>
    <t>朱太兴</t>
  </si>
  <si>
    <t>吴开华</t>
  </si>
  <si>
    <t>朱太华</t>
  </si>
  <si>
    <t>赖朝富</t>
  </si>
  <si>
    <t>吴华金</t>
  </si>
  <si>
    <t>许开英</t>
  </si>
  <si>
    <t>女</t>
  </si>
  <si>
    <t>杨开菊</t>
  </si>
  <si>
    <t>曾忠礼</t>
  </si>
  <si>
    <t>刘顺莲</t>
  </si>
  <si>
    <t>吴开会</t>
  </si>
  <si>
    <t>吴华伟</t>
  </si>
  <si>
    <t>万克云</t>
  </si>
  <si>
    <t>万世华</t>
  </si>
  <si>
    <t>张波</t>
  </si>
  <si>
    <t>吴华彬</t>
  </si>
  <si>
    <t>吴华方</t>
  </si>
  <si>
    <t>许文剑</t>
  </si>
  <si>
    <t>吴华芳</t>
  </si>
  <si>
    <t>张良英</t>
  </si>
  <si>
    <t>邵胜群</t>
  </si>
  <si>
    <t>朱太明</t>
  </si>
  <si>
    <t>许玉梅</t>
  </si>
  <si>
    <t>许玉兰</t>
  </si>
  <si>
    <t>陈佳兰</t>
  </si>
  <si>
    <t>杜显英</t>
  </si>
  <si>
    <t>官永杰</t>
  </si>
  <si>
    <t>万世军</t>
  </si>
  <si>
    <t>唐克会</t>
  </si>
  <si>
    <t>李树春</t>
  </si>
  <si>
    <t>徐怀友</t>
  </si>
  <si>
    <t>吴小兰</t>
  </si>
  <si>
    <t>赖思琼</t>
  </si>
  <si>
    <t>游中琼</t>
  </si>
  <si>
    <t>吴华勇</t>
  </si>
  <si>
    <t>吴华容</t>
  </si>
  <si>
    <t>乔光容</t>
  </si>
  <si>
    <t>桂高彬</t>
  </si>
  <si>
    <t>许文丽</t>
  </si>
  <si>
    <t>赖丽红</t>
  </si>
  <si>
    <t>朱涛</t>
  </si>
  <si>
    <t>汪小南</t>
  </si>
  <si>
    <t>赖廷珍</t>
  </si>
  <si>
    <t>赖廷平</t>
  </si>
  <si>
    <t>万克兵</t>
  </si>
  <si>
    <t>赖平</t>
  </si>
  <si>
    <t>许文学</t>
  </si>
  <si>
    <t>吴兴琼</t>
  </si>
  <si>
    <t>朱江</t>
  </si>
  <si>
    <t>潘胜兰</t>
  </si>
  <si>
    <t>吴心珍</t>
  </si>
  <si>
    <t>童万红</t>
  </si>
  <si>
    <t>吴兴杰</t>
  </si>
  <si>
    <t>赖廷菊</t>
  </si>
  <si>
    <t>赖廷蓉</t>
  </si>
  <si>
    <t>冯丽</t>
  </si>
  <si>
    <t>510521196108236311</t>
  </si>
  <si>
    <t>510521196205026332</t>
  </si>
  <si>
    <t>510521196305206314</t>
  </si>
  <si>
    <t>510521196307046334</t>
  </si>
  <si>
    <t>510521196312116333</t>
  </si>
  <si>
    <t>510521196404046336</t>
  </si>
  <si>
    <t>510521196702206318</t>
  </si>
  <si>
    <t>510521196708216330</t>
  </si>
  <si>
    <t>510521196811086642</t>
  </si>
  <si>
    <t>510521196910216481</t>
  </si>
  <si>
    <t>510521196911156345</t>
  </si>
  <si>
    <t>510521196912206324</t>
  </si>
  <si>
    <t>510521197003116326</t>
  </si>
  <si>
    <t>510521197003166315</t>
  </si>
  <si>
    <t>510521197005036311</t>
  </si>
  <si>
    <t>510521197005206317</t>
  </si>
  <si>
    <t>510521197008186331</t>
  </si>
  <si>
    <t>510521197009056379</t>
  </si>
  <si>
    <t>510521197009076484</t>
  </si>
  <si>
    <t>510521197010076318</t>
  </si>
  <si>
    <t>510521197010106329</t>
  </si>
  <si>
    <t>510521197101106340</t>
  </si>
  <si>
    <t>510521197104256600</t>
  </si>
  <si>
    <t>510521197201156310</t>
  </si>
  <si>
    <t>510521197207026322</t>
  </si>
  <si>
    <t>510521197207026349</t>
  </si>
  <si>
    <t>510521197212176341</t>
  </si>
  <si>
    <t>510521197212256368</t>
  </si>
  <si>
    <t>510521197302186332</t>
  </si>
  <si>
    <t>510521197305206319</t>
  </si>
  <si>
    <t>510523197309141703</t>
  </si>
  <si>
    <t>510322197311207049</t>
  </si>
  <si>
    <t>510521197405016336</t>
  </si>
  <si>
    <t>510521197407096325</t>
  </si>
  <si>
    <t>510521197410296328</t>
  </si>
  <si>
    <t>510521197506176320</t>
  </si>
  <si>
    <t>510521197512256335</t>
  </si>
  <si>
    <t>510521197608256348</t>
  </si>
  <si>
    <t>510521197611097405</t>
  </si>
  <si>
    <t>510521197612236657</t>
  </si>
  <si>
    <t>510521197701186321</t>
  </si>
  <si>
    <t>51052119770317632X</t>
  </si>
  <si>
    <t>510521197802276318</t>
  </si>
  <si>
    <t>510521198002096321</t>
  </si>
  <si>
    <t>510521198010086342</t>
  </si>
  <si>
    <t>510521198101086313</t>
  </si>
  <si>
    <t>510521198105166353</t>
  </si>
  <si>
    <t>510521198110166323</t>
  </si>
  <si>
    <t>510502198202057459</t>
  </si>
  <si>
    <t>510502198301067425</t>
  </si>
  <si>
    <t>510502198506297419</t>
  </si>
  <si>
    <t>510502198511047449</t>
  </si>
  <si>
    <t>510502198511167440</t>
  </si>
  <si>
    <t>510502198604057427</t>
  </si>
  <si>
    <t>510502198606107416</t>
  </si>
  <si>
    <t>510502198707047424</t>
  </si>
  <si>
    <t>510502198802137460</t>
  </si>
  <si>
    <t>510502198802177446</t>
  </si>
  <si>
    <t>2018年3月</t>
  </si>
  <si>
    <t>6214590482002637905</t>
  </si>
  <si>
    <t>6214590482002637897</t>
  </si>
  <si>
    <t>6214590482002637889</t>
  </si>
  <si>
    <t>6214590482002637871</t>
  </si>
  <si>
    <t>6214590482002637863</t>
  </si>
  <si>
    <t>6214590482002637855</t>
  </si>
  <si>
    <t>6214590482002637814</t>
  </si>
  <si>
    <t>6214590482002637806</t>
  </si>
  <si>
    <t>6230851009001247723</t>
  </si>
  <si>
    <t>6230851009002999470</t>
  </si>
  <si>
    <t>6214590482002637780</t>
  </si>
  <si>
    <t>6214590482002637772</t>
  </si>
  <si>
    <t>6230851009000429637</t>
  </si>
  <si>
    <t>6214590482002637764</t>
  </si>
  <si>
    <t>6214590482002637756</t>
  </si>
  <si>
    <t>6230851009002999488</t>
  </si>
  <si>
    <t>6214590482002637749</t>
  </si>
  <si>
    <t>6214590482002683289</t>
  </si>
  <si>
    <t>6214590482002637731</t>
  </si>
  <si>
    <t>6214590482002637723</t>
  </si>
  <si>
    <t>6214590482002637715</t>
  </si>
  <si>
    <t>6214590482002637707</t>
  </si>
  <si>
    <t>6214590482002637699</t>
  </si>
  <si>
    <t>6214590482002637681</t>
  </si>
  <si>
    <t>6214590482002637673</t>
  </si>
  <si>
    <t>6230851009001236932</t>
  </si>
  <si>
    <t>6214590482002637665</t>
  </si>
  <si>
    <t>6214590482002637657</t>
  </si>
  <si>
    <t>6214590482002637640</t>
  </si>
  <si>
    <t>6214590482002637632</t>
  </si>
  <si>
    <t>6214590482002637624</t>
  </si>
  <si>
    <t>6214590482002637616</t>
  </si>
  <si>
    <t>6214590482002637608</t>
  </si>
  <si>
    <t>6214590482002637590</t>
  </si>
  <si>
    <t>6214590482002637582</t>
  </si>
  <si>
    <t>6214590482002637574</t>
  </si>
  <si>
    <t>6214590482002637566</t>
  </si>
  <si>
    <t>6217212304001253560</t>
  </si>
  <si>
    <t>6214590482002637558</t>
  </si>
  <si>
    <t>6214590482002637541</t>
  </si>
  <si>
    <t>6214590482002637533</t>
  </si>
  <si>
    <t>6214590482002637525</t>
  </si>
  <si>
    <t>6214590482002637517</t>
  </si>
  <si>
    <t>6214590482002637509</t>
  </si>
  <si>
    <t>6214590482002637491</t>
  </si>
  <si>
    <t>6214590482002637483</t>
  </si>
  <si>
    <t>6214590482002637475</t>
  </si>
  <si>
    <t>6214590482002637467</t>
  </si>
  <si>
    <t>6214590482002637459</t>
  </si>
  <si>
    <t>6214590482002637442</t>
  </si>
  <si>
    <t>6214590482002637434</t>
  </si>
  <si>
    <t>6214590482002637426</t>
  </si>
  <si>
    <t>6230851009001357894</t>
  </si>
  <si>
    <t>6214590482002637418</t>
  </si>
  <si>
    <t>6230851001002227788</t>
  </si>
  <si>
    <t>6214590482002637400</t>
  </si>
  <si>
    <t>6214590482002637392</t>
  </si>
  <si>
    <t>6214590482002637384</t>
  </si>
  <si>
    <t>备注</t>
  </si>
  <si>
    <t>信用社</t>
  </si>
  <si>
    <t>工商银行</t>
  </si>
  <si>
    <t>负责人：</t>
    <phoneticPr fontId="2" type="noConversion"/>
  </si>
  <si>
    <t>审核人：</t>
    <phoneticPr fontId="2" type="noConversion"/>
  </si>
  <si>
    <t>制表人：</t>
    <phoneticPr fontId="2" type="noConversion"/>
  </si>
  <si>
    <t>制表时间：2018年2月22日</t>
    <phoneticPr fontId="2" type="noConversion"/>
  </si>
  <si>
    <t>通滩人民医院消防站项目</t>
    <phoneticPr fontId="3" type="noConversion"/>
  </si>
  <si>
    <t>村社名</t>
    <phoneticPr fontId="2" type="noConversion"/>
  </si>
  <si>
    <t>帐号（农商行）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</si>
  <si>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</si>
  <si>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</si>
  <si>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</si>
  <si>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</si>
  <si>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</si>
  <si>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</si>
  <si>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</si>
  <si>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</si>
  <si>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</si>
  <si>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</si>
  <si>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</si>
  <si>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</si>
  <si>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</si>
  <si>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</si>
  <si>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商业银行</t>
    <phoneticPr fontId="2" type="noConversion"/>
  </si>
  <si>
    <t>2018年3月</t>
    <phoneticPr fontId="3" type="noConversion"/>
  </si>
  <si>
    <t>长河村一组</t>
    <phoneticPr fontId="2" type="noConversion"/>
  </si>
  <si>
    <t>商业银行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</si>
  <si>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</si>
  <si>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</si>
  <si>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</si>
  <si>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</si>
  <si>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</si>
  <si>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</si>
  <si>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商业银行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</si>
  <si>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</si>
  <si>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</si>
  <si>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</si>
  <si>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</si>
  <si>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商业银行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</si>
  <si>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</si>
  <si>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</si>
  <si>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</si>
  <si>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</si>
  <si>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</si>
  <si>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</si>
  <si>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</si>
  <si>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</si>
  <si>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</si>
  <si>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</si>
  <si>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</si>
  <si>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</si>
  <si>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</si>
  <si>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</si>
  <si>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</si>
  <si>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</si>
  <si>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商业银行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</si>
  <si>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</si>
  <si>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</si>
  <si>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</si>
  <si>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</si>
  <si>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</si>
  <si>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</si>
  <si>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</si>
  <si>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</si>
  <si>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</si>
  <si>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</si>
  <si>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</si>
  <si>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</si>
  <si>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2018年3月</t>
    <phoneticPr fontId="3" type="noConversion"/>
  </si>
  <si>
    <t>长河村一组</t>
    <phoneticPr fontId="2" type="noConversion"/>
  </si>
  <si>
    <t>长河村一组</t>
    <phoneticPr fontId="2" type="noConversion"/>
  </si>
  <si>
    <t>长河村一组</t>
    <phoneticPr fontId="2" type="noConversion"/>
  </si>
  <si>
    <t>长河村一组</t>
    <phoneticPr fontId="2" type="noConversion"/>
  </si>
  <si>
    <t>长河村一组</t>
    <phoneticPr fontId="2" type="noConversion"/>
  </si>
  <si>
    <t>长河村一组</t>
    <phoneticPr fontId="2" type="noConversion"/>
  </si>
  <si>
    <t>长河村一组</t>
    <phoneticPr fontId="2" type="noConversion"/>
  </si>
  <si>
    <t>长河村一组</t>
    <phoneticPr fontId="2" type="noConversion"/>
  </si>
  <si>
    <t>长河村一组</t>
    <phoneticPr fontId="2" type="noConversion"/>
  </si>
  <si>
    <t>商业银行</t>
    <phoneticPr fontId="2" type="noConversion"/>
  </si>
  <si>
    <t>商业银行</t>
    <phoneticPr fontId="2" type="noConversion"/>
  </si>
  <si>
    <t>长河村一组</t>
    <phoneticPr fontId="2" type="noConversion"/>
  </si>
  <si>
    <t xml:space="preserve">合计 </t>
    <phoneticPr fontId="2" type="noConversion"/>
  </si>
  <si>
    <t xml:space="preserve">                           单位：月、元</t>
    <phoneticPr fontId="3" type="noConversion"/>
  </si>
</sst>
</file>

<file path=xl/styles.xml><?xml version="1.0" encoding="utf-8"?>
<styleSheet xmlns="http://schemas.openxmlformats.org/spreadsheetml/2006/main">
  <numFmts count="5">
    <numFmt numFmtId="176" formatCode="0.00;[Red]0.00"/>
    <numFmt numFmtId="177" formatCode="0.00_);[Red]\(0.00\)"/>
    <numFmt numFmtId="178" formatCode="yyyy/m/d;@"/>
    <numFmt numFmtId="179" formatCode="0.00_ "/>
    <numFmt numFmtId="181" formatCode="0;[Red]0"/>
  </numFmts>
  <fonts count="16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i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Arial"/>
      <family val="2"/>
    </font>
    <font>
      <b/>
      <i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0" fillId="0" borderId="0"/>
    <xf numFmtId="0" fontId="5" fillId="0" borderId="0">
      <alignment vertical="center"/>
    </xf>
    <xf numFmtId="0" fontId="1" fillId="0" borderId="0" applyNumberFormat="0" applyFont="0" applyFill="0" applyBorder="0" applyAlignment="0" applyProtection="0"/>
  </cellStyleXfs>
  <cellXfs count="59">
    <xf numFmtId="0" fontId="0" fillId="0" borderId="0" xfId="0">
      <alignment vertical="center"/>
    </xf>
    <xf numFmtId="0" fontId="4" fillId="2" borderId="0" xfId="0" applyFont="1" applyFill="1" applyAlignment="1">
      <alignment horizontal="left" vertical="center"/>
    </xf>
    <xf numFmtId="176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176" fontId="8" fillId="2" borderId="0" xfId="0" applyNumberFormat="1" applyFont="1" applyFill="1" applyAlignment="1">
      <alignment vertical="center"/>
    </xf>
    <xf numFmtId="177" fontId="8" fillId="2" borderId="0" xfId="0" applyNumberFormat="1" applyFont="1" applyFill="1" applyBorder="1" applyAlignment="1"/>
    <xf numFmtId="0" fontId="9" fillId="2" borderId="2" xfId="0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178" fontId="9" fillId="2" borderId="2" xfId="0" applyNumberFormat="1" applyFont="1" applyFill="1" applyBorder="1" applyAlignment="1">
      <alignment horizontal="center" vertical="center" wrapText="1"/>
    </xf>
    <xf numFmtId="176" fontId="9" fillId="2" borderId="2" xfId="0" applyNumberFormat="1" applyFont="1" applyFill="1" applyBorder="1" applyAlignment="1">
      <alignment horizontal="center" vertical="center" wrapText="1"/>
    </xf>
    <xf numFmtId="177" fontId="9" fillId="2" borderId="2" xfId="0" applyNumberFormat="1" applyFont="1" applyFill="1" applyBorder="1" applyAlignment="1">
      <alignment horizontal="center" vertical="center" wrapText="1"/>
    </xf>
    <xf numFmtId="179" fontId="9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1" fillId="2" borderId="3" xfId="0" applyFont="1" applyFill="1" applyBorder="1" applyAlignment="1">
      <alignment vertical="center"/>
    </xf>
    <xf numFmtId="57" fontId="13" fillId="0" borderId="3" xfId="0" applyNumberFormat="1" applyFont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57" fontId="12" fillId="0" borderId="3" xfId="1" applyNumberFormat="1" applyFont="1" applyBorder="1" applyAlignment="1">
      <alignment horizontal="center" vertical="center"/>
    </xf>
    <xf numFmtId="176" fontId="12" fillId="2" borderId="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 wrapText="1"/>
    </xf>
    <xf numFmtId="0" fontId="0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vertical="center"/>
    </xf>
    <xf numFmtId="181" fontId="6" fillId="0" borderId="3" xfId="0" applyNumberFormat="1" applyFont="1" applyBorder="1" applyAlignment="1">
      <alignment vertical="center"/>
    </xf>
    <xf numFmtId="0" fontId="15" fillId="0" borderId="0" xfId="1" applyFont="1" applyAlignment="1">
      <alignment horizontal="left" vertical="center"/>
    </xf>
    <xf numFmtId="49" fontId="14" fillId="0" borderId="3" xfId="1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3" fillId="0" borderId="3" xfId="0" quotePrefix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3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</cellXfs>
  <cellStyles count="5">
    <cellStyle name="?鹎%U龡&amp;H?_x0008__x001c__x001c_?_x0007__x0001__x0001_" xfId="1"/>
    <cellStyle name="常规" xfId="0" builtinId="0"/>
    <cellStyle name="常规 10" xfId="4"/>
    <cellStyle name="常规 2" xfId="3"/>
    <cellStyle name="常规_狮子山社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66"/>
  <sheetViews>
    <sheetView tabSelected="1" workbookViewId="0">
      <selection activeCell="H4" sqref="H4"/>
    </sheetView>
  </sheetViews>
  <sheetFormatPr defaultRowHeight="11.25"/>
  <cols>
    <col min="1" max="1" width="2.875" style="27" customWidth="1"/>
    <col min="2" max="2" width="5.5" style="27" customWidth="1"/>
    <col min="3" max="3" width="3.625" style="27" customWidth="1"/>
    <col min="4" max="4" width="17.5" style="28" customWidth="1"/>
    <col min="5" max="5" width="4.625" style="27" customWidth="1"/>
    <col min="6" max="6" width="9.125" style="27" customWidth="1"/>
    <col min="7" max="7" width="9.375" style="27" customWidth="1"/>
    <col min="8" max="10" width="9" style="27"/>
    <col min="11" max="11" width="7" style="27" customWidth="1"/>
    <col min="12" max="12" width="9.125" style="27" customWidth="1"/>
    <col min="13" max="13" width="9.625" style="27" customWidth="1"/>
    <col min="14" max="14" width="18.75" style="27" customWidth="1"/>
    <col min="15" max="15" width="7.25" style="27" customWidth="1"/>
    <col min="16" max="37" width="9" style="42"/>
    <col min="38" max="16384" width="9" style="27"/>
  </cols>
  <sheetData>
    <row r="1" spans="1:37" s="4" customFormat="1" ht="22.5" customHeight="1">
      <c r="A1" s="48" t="s">
        <v>198</v>
      </c>
      <c r="B1" s="48"/>
      <c r="C1" s="48"/>
      <c r="D1" s="48"/>
      <c r="E1" s="48"/>
      <c r="F1" s="1"/>
      <c r="G1" s="1"/>
      <c r="H1" s="1"/>
      <c r="I1" s="1"/>
      <c r="J1" s="2"/>
      <c r="K1" s="2"/>
      <c r="L1" s="3"/>
      <c r="M1" s="3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</row>
    <row r="2" spans="1:37" s="4" customFormat="1" ht="22.5" customHeight="1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</row>
    <row r="3" spans="1:37" s="8" customFormat="1" ht="25.5" customHeight="1">
      <c r="A3" s="6" t="s">
        <v>1</v>
      </c>
      <c r="B3" s="6"/>
      <c r="C3" s="6"/>
      <c r="D3" s="7"/>
      <c r="E3" s="6"/>
      <c r="F3" s="6"/>
      <c r="G3" s="6"/>
      <c r="H3" s="6"/>
      <c r="J3" s="9"/>
      <c r="M3" s="10" t="s">
        <v>274</v>
      </c>
      <c r="N3" s="10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s="17" customFormat="1" ht="46.5" customHeight="1">
      <c r="A4" s="11" t="s">
        <v>2</v>
      </c>
      <c r="B4" s="11" t="s">
        <v>3</v>
      </c>
      <c r="C4" s="11" t="s">
        <v>4</v>
      </c>
      <c r="D4" s="12" t="s">
        <v>5</v>
      </c>
      <c r="E4" s="12" t="s">
        <v>6</v>
      </c>
      <c r="F4" s="13" t="s">
        <v>7</v>
      </c>
      <c r="G4" s="13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L4" s="15" t="s">
        <v>13</v>
      </c>
      <c r="M4" s="16" t="s">
        <v>199</v>
      </c>
      <c r="N4" s="43" t="s">
        <v>200</v>
      </c>
      <c r="O4" s="32" t="s">
        <v>191</v>
      </c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</row>
    <row r="5" spans="1:37" s="18" customFormat="1" ht="18" customHeight="1">
      <c r="A5" s="51">
        <v>1</v>
      </c>
      <c r="B5" s="52" t="s">
        <v>14</v>
      </c>
      <c r="C5" s="52" t="s">
        <v>15</v>
      </c>
      <c r="D5" s="53" t="s">
        <v>74</v>
      </c>
      <c r="E5" s="54">
        <v>24</v>
      </c>
      <c r="F5" s="19">
        <v>43132</v>
      </c>
      <c r="G5" s="20" t="s">
        <v>201</v>
      </c>
      <c r="H5" s="23">
        <f>1104*E5</f>
        <v>26496</v>
      </c>
      <c r="I5" s="23">
        <f>359.1*E5</f>
        <v>8618.4000000000015</v>
      </c>
      <c r="J5" s="23">
        <f>4.42*E5</f>
        <v>106.08</v>
      </c>
      <c r="K5" s="23">
        <f>1.66*E5</f>
        <v>39.839999999999996</v>
      </c>
      <c r="L5" s="23">
        <f>SUM(H5:K5)</f>
        <v>35260.32</v>
      </c>
      <c r="M5" s="31" t="s">
        <v>202</v>
      </c>
      <c r="N5" s="49" t="s">
        <v>133</v>
      </c>
      <c r="O5" s="33" t="s">
        <v>192</v>
      </c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</row>
    <row r="6" spans="1:37" s="18" customFormat="1" ht="18" customHeight="1">
      <c r="A6" s="51">
        <v>2</v>
      </c>
      <c r="B6" s="52" t="s">
        <v>16</v>
      </c>
      <c r="C6" s="52" t="s">
        <v>15</v>
      </c>
      <c r="D6" s="30" t="s">
        <v>75</v>
      </c>
      <c r="E6" s="54">
        <v>24</v>
      </c>
      <c r="F6" s="22">
        <v>43132</v>
      </c>
      <c r="G6" s="20" t="s">
        <v>203</v>
      </c>
      <c r="H6" s="23">
        <f t="shared" ref="H6:H9" si="0">1104*E6</f>
        <v>26496</v>
      </c>
      <c r="I6" s="23">
        <f t="shared" ref="I6:I9" si="1">359.1*E6</f>
        <v>8618.4000000000015</v>
      </c>
      <c r="J6" s="23">
        <f t="shared" ref="J6:J9" si="2">4.42*E6</f>
        <v>106.08</v>
      </c>
      <c r="K6" s="23">
        <f t="shared" ref="K6:K9" si="3">1.66*E6</f>
        <v>39.839999999999996</v>
      </c>
      <c r="L6" s="23">
        <f t="shared" ref="L6:L9" si="4">SUM(H6:K6)</f>
        <v>35260.32</v>
      </c>
      <c r="M6" s="31" t="s">
        <v>204</v>
      </c>
      <c r="N6" s="49" t="s">
        <v>134</v>
      </c>
      <c r="O6" s="33" t="s">
        <v>192</v>
      </c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</row>
    <row r="7" spans="1:37" s="18" customFormat="1" ht="18" customHeight="1">
      <c r="A7" s="51">
        <v>3</v>
      </c>
      <c r="B7" s="52" t="s">
        <v>17</v>
      </c>
      <c r="C7" s="52" t="s">
        <v>15</v>
      </c>
      <c r="D7" s="30" t="s">
        <v>76</v>
      </c>
      <c r="E7" s="54">
        <v>24</v>
      </c>
      <c r="F7" s="19">
        <v>43132</v>
      </c>
      <c r="G7" s="20" t="s">
        <v>205</v>
      </c>
      <c r="H7" s="23">
        <f t="shared" si="0"/>
        <v>26496</v>
      </c>
      <c r="I7" s="23">
        <f t="shared" si="1"/>
        <v>8618.4000000000015</v>
      </c>
      <c r="J7" s="23">
        <f t="shared" si="2"/>
        <v>106.08</v>
      </c>
      <c r="K7" s="23">
        <f t="shared" si="3"/>
        <v>39.839999999999996</v>
      </c>
      <c r="L7" s="23">
        <f t="shared" si="4"/>
        <v>35260.32</v>
      </c>
      <c r="M7" s="31" t="s">
        <v>206</v>
      </c>
      <c r="N7" s="49" t="s">
        <v>135</v>
      </c>
      <c r="O7" s="33" t="s">
        <v>192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</row>
    <row r="8" spans="1:37" s="18" customFormat="1" ht="18" customHeight="1">
      <c r="A8" s="51">
        <v>4</v>
      </c>
      <c r="B8" s="52" t="s">
        <v>18</v>
      </c>
      <c r="C8" s="52" t="s">
        <v>15</v>
      </c>
      <c r="D8" s="30" t="s">
        <v>77</v>
      </c>
      <c r="E8" s="54">
        <v>24</v>
      </c>
      <c r="F8" s="22">
        <v>43132</v>
      </c>
      <c r="G8" s="20" t="s">
        <v>207</v>
      </c>
      <c r="H8" s="23">
        <f t="shared" ref="H8:H62" si="5">1104*E8</f>
        <v>26496</v>
      </c>
      <c r="I8" s="23">
        <f t="shared" ref="I8:I62" si="6">359.1*E8</f>
        <v>8618.4000000000015</v>
      </c>
      <c r="J8" s="23">
        <f t="shared" ref="J8:J62" si="7">4.42*E8</f>
        <v>106.08</v>
      </c>
      <c r="K8" s="23">
        <f t="shared" ref="K8:K62" si="8">1.66*E8</f>
        <v>39.839999999999996</v>
      </c>
      <c r="L8" s="23">
        <f t="shared" ref="L8:L63" si="9">SUM(H8:K8)</f>
        <v>35260.32</v>
      </c>
      <c r="M8" s="31" t="s">
        <v>208</v>
      </c>
      <c r="N8" s="49" t="s">
        <v>136</v>
      </c>
      <c r="O8" s="33" t="s">
        <v>192</v>
      </c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</row>
    <row r="9" spans="1:37" s="21" customFormat="1" ht="18" customHeight="1">
      <c r="A9" s="51">
        <v>5</v>
      </c>
      <c r="B9" s="52" t="s">
        <v>19</v>
      </c>
      <c r="C9" s="52" t="s">
        <v>15</v>
      </c>
      <c r="D9" s="30" t="s">
        <v>78</v>
      </c>
      <c r="E9" s="54">
        <v>24</v>
      </c>
      <c r="F9" s="19">
        <v>43132</v>
      </c>
      <c r="G9" s="20" t="s">
        <v>209</v>
      </c>
      <c r="H9" s="23">
        <f t="shared" si="5"/>
        <v>26496</v>
      </c>
      <c r="I9" s="23">
        <f t="shared" si="6"/>
        <v>8618.4000000000015</v>
      </c>
      <c r="J9" s="23">
        <f t="shared" si="7"/>
        <v>106.08</v>
      </c>
      <c r="K9" s="23">
        <f t="shared" si="8"/>
        <v>39.839999999999996</v>
      </c>
      <c r="L9" s="23">
        <f t="shared" si="9"/>
        <v>35260.32</v>
      </c>
      <c r="M9" s="31" t="s">
        <v>210</v>
      </c>
      <c r="N9" s="29" t="s">
        <v>137</v>
      </c>
      <c r="O9" s="33" t="s">
        <v>192</v>
      </c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</row>
    <row r="10" spans="1:37" s="21" customFormat="1" ht="18" customHeight="1">
      <c r="A10" s="51">
        <v>6</v>
      </c>
      <c r="B10" s="52" t="s">
        <v>20</v>
      </c>
      <c r="C10" s="52" t="s">
        <v>15</v>
      </c>
      <c r="D10" s="30" t="s">
        <v>79</v>
      </c>
      <c r="E10" s="54">
        <v>24</v>
      </c>
      <c r="F10" s="22">
        <v>43132</v>
      </c>
      <c r="G10" s="20" t="s">
        <v>209</v>
      </c>
      <c r="H10" s="23">
        <f t="shared" si="5"/>
        <v>26496</v>
      </c>
      <c r="I10" s="23">
        <f t="shared" si="6"/>
        <v>8618.4000000000015</v>
      </c>
      <c r="J10" s="23">
        <f t="shared" si="7"/>
        <v>106.08</v>
      </c>
      <c r="K10" s="23">
        <f t="shared" si="8"/>
        <v>39.839999999999996</v>
      </c>
      <c r="L10" s="23">
        <f t="shared" si="9"/>
        <v>35260.32</v>
      </c>
      <c r="M10" s="31" t="s">
        <v>210</v>
      </c>
      <c r="N10" s="29" t="s">
        <v>138</v>
      </c>
      <c r="O10" s="33" t="s">
        <v>192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</row>
    <row r="11" spans="1:37" s="21" customFormat="1" ht="18" customHeight="1">
      <c r="A11" s="51">
        <v>7</v>
      </c>
      <c r="B11" s="52" t="s">
        <v>21</v>
      </c>
      <c r="C11" s="52" t="s">
        <v>15</v>
      </c>
      <c r="D11" s="30" t="s">
        <v>80</v>
      </c>
      <c r="E11" s="54">
        <v>24</v>
      </c>
      <c r="F11" s="19">
        <v>43132</v>
      </c>
      <c r="G11" s="20" t="s">
        <v>211</v>
      </c>
      <c r="H11" s="23">
        <f t="shared" si="5"/>
        <v>26496</v>
      </c>
      <c r="I11" s="23">
        <f t="shared" si="6"/>
        <v>8618.4000000000015</v>
      </c>
      <c r="J11" s="23">
        <f t="shared" si="7"/>
        <v>106.08</v>
      </c>
      <c r="K11" s="23">
        <f t="shared" si="8"/>
        <v>39.839999999999996</v>
      </c>
      <c r="L11" s="23">
        <f t="shared" si="9"/>
        <v>35260.32</v>
      </c>
      <c r="M11" s="31" t="s">
        <v>212</v>
      </c>
      <c r="N11" s="49" t="s">
        <v>139</v>
      </c>
      <c r="O11" s="33" t="s">
        <v>192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</row>
    <row r="12" spans="1:37" s="24" customFormat="1" ht="18" customHeight="1">
      <c r="A12" s="51">
        <v>8</v>
      </c>
      <c r="B12" s="52" t="s">
        <v>22</v>
      </c>
      <c r="C12" s="52" t="s">
        <v>15</v>
      </c>
      <c r="D12" s="30" t="s">
        <v>81</v>
      </c>
      <c r="E12" s="54">
        <v>24</v>
      </c>
      <c r="F12" s="22">
        <v>43132</v>
      </c>
      <c r="G12" s="20" t="s">
        <v>205</v>
      </c>
      <c r="H12" s="23">
        <f t="shared" si="5"/>
        <v>26496</v>
      </c>
      <c r="I12" s="23">
        <f t="shared" si="6"/>
        <v>8618.4000000000015</v>
      </c>
      <c r="J12" s="23">
        <f t="shared" si="7"/>
        <v>106.08</v>
      </c>
      <c r="K12" s="23">
        <f t="shared" si="8"/>
        <v>39.839999999999996</v>
      </c>
      <c r="L12" s="23">
        <f t="shared" si="9"/>
        <v>35260.32</v>
      </c>
      <c r="M12" s="31" t="s">
        <v>206</v>
      </c>
      <c r="N12" s="49" t="s">
        <v>140</v>
      </c>
      <c r="O12" s="33" t="s">
        <v>192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</row>
    <row r="13" spans="1:37" s="24" customFormat="1" ht="18" customHeight="1">
      <c r="A13" s="51">
        <v>9</v>
      </c>
      <c r="B13" s="52" t="s">
        <v>23</v>
      </c>
      <c r="C13" s="52" t="s">
        <v>24</v>
      </c>
      <c r="D13" s="30" t="s">
        <v>82</v>
      </c>
      <c r="E13" s="55">
        <v>9</v>
      </c>
      <c r="F13" s="19">
        <v>43132</v>
      </c>
      <c r="G13" s="20" t="s">
        <v>213</v>
      </c>
      <c r="H13" s="23">
        <f t="shared" si="5"/>
        <v>9936</v>
      </c>
      <c r="I13" s="23">
        <f t="shared" si="6"/>
        <v>3231.9</v>
      </c>
      <c r="J13" s="23">
        <f t="shared" si="7"/>
        <v>39.78</v>
      </c>
      <c r="K13" s="23">
        <f t="shared" si="8"/>
        <v>14.94</v>
      </c>
      <c r="L13" s="23">
        <f t="shared" si="9"/>
        <v>13222.62</v>
      </c>
      <c r="M13" s="31" t="s">
        <v>214</v>
      </c>
      <c r="N13" s="49" t="s">
        <v>141</v>
      </c>
      <c r="O13" s="33" t="s">
        <v>215</v>
      </c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</row>
    <row r="14" spans="1:37" s="24" customFormat="1" ht="18" customHeight="1">
      <c r="A14" s="51">
        <v>10</v>
      </c>
      <c r="B14" s="52" t="s">
        <v>25</v>
      </c>
      <c r="C14" s="52" t="s">
        <v>24</v>
      </c>
      <c r="D14" s="30" t="s">
        <v>83</v>
      </c>
      <c r="E14" s="55">
        <v>20</v>
      </c>
      <c r="F14" s="22">
        <v>43132</v>
      </c>
      <c r="G14" s="20" t="s">
        <v>216</v>
      </c>
      <c r="H14" s="23">
        <f t="shared" si="5"/>
        <v>22080</v>
      </c>
      <c r="I14" s="23">
        <f t="shared" si="6"/>
        <v>7182</v>
      </c>
      <c r="J14" s="23">
        <f t="shared" si="7"/>
        <v>88.4</v>
      </c>
      <c r="K14" s="23">
        <f t="shared" si="8"/>
        <v>33.199999999999996</v>
      </c>
      <c r="L14" s="23">
        <f t="shared" si="9"/>
        <v>29383.600000000002</v>
      </c>
      <c r="M14" s="31" t="s">
        <v>217</v>
      </c>
      <c r="N14" s="49" t="s">
        <v>142</v>
      </c>
      <c r="O14" s="33" t="s">
        <v>218</v>
      </c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</row>
    <row r="15" spans="1:37" s="24" customFormat="1" ht="18" customHeight="1">
      <c r="A15" s="51">
        <v>11</v>
      </c>
      <c r="B15" s="52" t="s">
        <v>26</v>
      </c>
      <c r="C15" s="52" t="s">
        <v>24</v>
      </c>
      <c r="D15" s="30" t="s">
        <v>84</v>
      </c>
      <c r="E15" s="55">
        <v>21</v>
      </c>
      <c r="F15" s="19">
        <v>43132</v>
      </c>
      <c r="G15" s="20" t="s">
        <v>219</v>
      </c>
      <c r="H15" s="23">
        <f t="shared" si="5"/>
        <v>23184</v>
      </c>
      <c r="I15" s="23">
        <f t="shared" si="6"/>
        <v>7541.1</v>
      </c>
      <c r="J15" s="23">
        <f t="shared" si="7"/>
        <v>92.82</v>
      </c>
      <c r="K15" s="23">
        <f t="shared" si="8"/>
        <v>34.86</v>
      </c>
      <c r="L15" s="23">
        <f t="shared" si="9"/>
        <v>30852.78</v>
      </c>
      <c r="M15" s="31" t="s">
        <v>220</v>
      </c>
      <c r="N15" s="49" t="s">
        <v>143</v>
      </c>
      <c r="O15" s="33" t="s">
        <v>192</v>
      </c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</row>
    <row r="16" spans="1:37" s="24" customFormat="1" ht="18" customHeight="1">
      <c r="A16" s="51">
        <v>12</v>
      </c>
      <c r="B16" s="52" t="s">
        <v>27</v>
      </c>
      <c r="C16" s="52" t="s">
        <v>24</v>
      </c>
      <c r="D16" s="30" t="s">
        <v>85</v>
      </c>
      <c r="E16" s="55">
        <v>22</v>
      </c>
      <c r="F16" s="22">
        <v>43132</v>
      </c>
      <c r="G16" s="20" t="s">
        <v>221</v>
      </c>
      <c r="H16" s="23">
        <f t="shared" si="5"/>
        <v>24288</v>
      </c>
      <c r="I16" s="23">
        <f t="shared" si="6"/>
        <v>7900.2000000000007</v>
      </c>
      <c r="J16" s="23">
        <f t="shared" si="7"/>
        <v>97.24</v>
      </c>
      <c r="K16" s="23">
        <f t="shared" si="8"/>
        <v>36.519999999999996</v>
      </c>
      <c r="L16" s="23">
        <f t="shared" si="9"/>
        <v>32321.960000000003</v>
      </c>
      <c r="M16" s="31" t="s">
        <v>222</v>
      </c>
      <c r="N16" s="49" t="s">
        <v>144</v>
      </c>
      <c r="O16" s="33" t="s">
        <v>192</v>
      </c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</row>
    <row r="17" spans="1:37" s="24" customFormat="1" ht="18" customHeight="1">
      <c r="A17" s="51">
        <v>13</v>
      </c>
      <c r="B17" s="52" t="s">
        <v>28</v>
      </c>
      <c r="C17" s="52" t="s">
        <v>24</v>
      </c>
      <c r="D17" s="30" t="s">
        <v>86</v>
      </c>
      <c r="E17" s="55">
        <v>24</v>
      </c>
      <c r="F17" s="19">
        <v>43132</v>
      </c>
      <c r="G17" s="20" t="s">
        <v>223</v>
      </c>
      <c r="H17" s="23">
        <f t="shared" si="5"/>
        <v>26496</v>
      </c>
      <c r="I17" s="23">
        <f t="shared" si="6"/>
        <v>8618.4000000000015</v>
      </c>
      <c r="J17" s="23">
        <f t="shared" si="7"/>
        <v>106.08</v>
      </c>
      <c r="K17" s="23">
        <f t="shared" si="8"/>
        <v>39.839999999999996</v>
      </c>
      <c r="L17" s="23">
        <f t="shared" si="9"/>
        <v>35260.32</v>
      </c>
      <c r="M17" s="31" t="s">
        <v>224</v>
      </c>
      <c r="N17" s="49" t="s">
        <v>145</v>
      </c>
      <c r="O17" s="33" t="s">
        <v>225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</row>
    <row r="18" spans="1:37" s="25" customFormat="1" ht="18" customHeight="1">
      <c r="A18" s="51">
        <v>14</v>
      </c>
      <c r="B18" s="52" t="s">
        <v>29</v>
      </c>
      <c r="C18" s="52" t="s">
        <v>15</v>
      </c>
      <c r="D18" s="30" t="s">
        <v>87</v>
      </c>
      <c r="E18" s="54">
        <v>24</v>
      </c>
      <c r="F18" s="22">
        <v>43132</v>
      </c>
      <c r="G18" s="20" t="s">
        <v>226</v>
      </c>
      <c r="H18" s="23">
        <f t="shared" si="5"/>
        <v>26496</v>
      </c>
      <c r="I18" s="23">
        <f t="shared" si="6"/>
        <v>8618.4000000000015</v>
      </c>
      <c r="J18" s="23">
        <f t="shared" si="7"/>
        <v>106.08</v>
      </c>
      <c r="K18" s="23">
        <f t="shared" si="8"/>
        <v>39.839999999999996</v>
      </c>
      <c r="L18" s="23">
        <f t="shared" si="9"/>
        <v>35260.32</v>
      </c>
      <c r="M18" s="31" t="s">
        <v>227</v>
      </c>
      <c r="N18" s="49" t="s">
        <v>146</v>
      </c>
      <c r="O18" s="33" t="s">
        <v>192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</row>
    <row r="19" spans="1:37" s="26" customFormat="1" ht="18" customHeight="1">
      <c r="A19" s="51">
        <v>15</v>
      </c>
      <c r="B19" s="52" t="s">
        <v>30</v>
      </c>
      <c r="C19" s="52" t="s">
        <v>15</v>
      </c>
      <c r="D19" s="30" t="s">
        <v>88</v>
      </c>
      <c r="E19" s="54">
        <v>24</v>
      </c>
      <c r="F19" s="19">
        <v>43132</v>
      </c>
      <c r="G19" s="20" t="s">
        <v>228</v>
      </c>
      <c r="H19" s="23">
        <f t="shared" si="5"/>
        <v>26496</v>
      </c>
      <c r="I19" s="23">
        <f t="shared" si="6"/>
        <v>8618.4000000000015</v>
      </c>
      <c r="J19" s="23">
        <f t="shared" si="7"/>
        <v>106.08</v>
      </c>
      <c r="K19" s="23">
        <f t="shared" si="8"/>
        <v>39.839999999999996</v>
      </c>
      <c r="L19" s="23">
        <f t="shared" si="9"/>
        <v>35260.32</v>
      </c>
      <c r="M19" s="31" t="s">
        <v>229</v>
      </c>
      <c r="N19" s="29" t="s">
        <v>147</v>
      </c>
      <c r="O19" s="33" t="s">
        <v>192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</row>
    <row r="20" spans="1:37" ht="18" customHeight="1">
      <c r="A20" s="51">
        <v>16</v>
      </c>
      <c r="B20" s="52" t="s">
        <v>31</v>
      </c>
      <c r="C20" s="52" t="s">
        <v>15</v>
      </c>
      <c r="D20" s="30" t="s">
        <v>89</v>
      </c>
      <c r="E20" s="54">
        <v>24</v>
      </c>
      <c r="F20" s="22">
        <v>43132</v>
      </c>
      <c r="G20" s="20" t="s">
        <v>209</v>
      </c>
      <c r="H20" s="23">
        <f t="shared" si="5"/>
        <v>26496</v>
      </c>
      <c r="I20" s="23">
        <f t="shared" si="6"/>
        <v>8618.4000000000015</v>
      </c>
      <c r="J20" s="23">
        <f t="shared" si="7"/>
        <v>106.08</v>
      </c>
      <c r="K20" s="23">
        <f t="shared" si="8"/>
        <v>39.839999999999996</v>
      </c>
      <c r="L20" s="23">
        <f t="shared" si="9"/>
        <v>35260.32</v>
      </c>
      <c r="M20" s="31" t="s">
        <v>210</v>
      </c>
      <c r="N20" s="29" t="s">
        <v>148</v>
      </c>
      <c r="O20" s="33" t="s">
        <v>230</v>
      </c>
    </row>
    <row r="21" spans="1:37" ht="18" customHeight="1">
      <c r="A21" s="51">
        <v>17</v>
      </c>
      <c r="B21" s="52" t="s">
        <v>32</v>
      </c>
      <c r="C21" s="52" t="s">
        <v>15</v>
      </c>
      <c r="D21" s="30" t="s">
        <v>90</v>
      </c>
      <c r="E21" s="54">
        <v>24</v>
      </c>
      <c r="F21" s="19">
        <v>43132</v>
      </c>
      <c r="G21" s="20" t="s">
        <v>209</v>
      </c>
      <c r="H21" s="23">
        <f t="shared" si="5"/>
        <v>26496</v>
      </c>
      <c r="I21" s="23">
        <f t="shared" si="6"/>
        <v>8618.4000000000015</v>
      </c>
      <c r="J21" s="23">
        <f t="shared" si="7"/>
        <v>106.08</v>
      </c>
      <c r="K21" s="23">
        <f t="shared" si="8"/>
        <v>39.839999999999996</v>
      </c>
      <c r="L21" s="23">
        <f t="shared" si="9"/>
        <v>35260.32</v>
      </c>
      <c r="M21" s="31" t="s">
        <v>210</v>
      </c>
      <c r="N21" s="50" t="s">
        <v>149</v>
      </c>
      <c r="O21" s="33" t="s">
        <v>192</v>
      </c>
    </row>
    <row r="22" spans="1:37" ht="18" customHeight="1">
      <c r="A22" s="51">
        <v>18</v>
      </c>
      <c r="B22" s="52" t="s">
        <v>33</v>
      </c>
      <c r="C22" s="52" t="s">
        <v>15</v>
      </c>
      <c r="D22" s="30" t="s">
        <v>91</v>
      </c>
      <c r="E22" s="54">
        <v>24</v>
      </c>
      <c r="F22" s="22">
        <v>43132</v>
      </c>
      <c r="G22" s="20" t="s">
        <v>231</v>
      </c>
      <c r="H22" s="23">
        <f t="shared" si="5"/>
        <v>26496</v>
      </c>
      <c r="I22" s="23">
        <f t="shared" si="6"/>
        <v>8618.4000000000015</v>
      </c>
      <c r="J22" s="23">
        <f t="shared" si="7"/>
        <v>106.08</v>
      </c>
      <c r="K22" s="23">
        <f t="shared" si="8"/>
        <v>39.839999999999996</v>
      </c>
      <c r="L22" s="23">
        <f t="shared" si="9"/>
        <v>35260.32</v>
      </c>
      <c r="M22" s="31" t="s">
        <v>232</v>
      </c>
      <c r="N22" s="50" t="s">
        <v>150</v>
      </c>
      <c r="O22" s="34" t="s">
        <v>192</v>
      </c>
    </row>
    <row r="23" spans="1:37" ht="18" customHeight="1">
      <c r="A23" s="51">
        <v>19</v>
      </c>
      <c r="B23" s="52" t="s">
        <v>34</v>
      </c>
      <c r="C23" s="52" t="s">
        <v>24</v>
      </c>
      <c r="D23" s="30" t="s">
        <v>92</v>
      </c>
      <c r="E23" s="55">
        <v>24</v>
      </c>
      <c r="F23" s="19">
        <v>43132</v>
      </c>
      <c r="G23" s="20" t="s">
        <v>233</v>
      </c>
      <c r="H23" s="23">
        <f t="shared" si="5"/>
        <v>26496</v>
      </c>
      <c r="I23" s="23">
        <f t="shared" si="6"/>
        <v>8618.4000000000015</v>
      </c>
      <c r="J23" s="23">
        <f t="shared" si="7"/>
        <v>106.08</v>
      </c>
      <c r="K23" s="23">
        <f t="shared" si="8"/>
        <v>39.839999999999996</v>
      </c>
      <c r="L23" s="23">
        <f t="shared" si="9"/>
        <v>35260.32</v>
      </c>
      <c r="M23" s="31" t="s">
        <v>234</v>
      </c>
      <c r="N23" s="29" t="s">
        <v>151</v>
      </c>
      <c r="O23" s="33" t="s">
        <v>192</v>
      </c>
    </row>
    <row r="24" spans="1:37" ht="18" customHeight="1">
      <c r="A24" s="51">
        <v>20</v>
      </c>
      <c r="B24" s="52" t="s">
        <v>35</v>
      </c>
      <c r="C24" s="52" t="s">
        <v>15</v>
      </c>
      <c r="D24" s="30" t="s">
        <v>93</v>
      </c>
      <c r="E24" s="54">
        <v>24</v>
      </c>
      <c r="F24" s="22">
        <v>43132</v>
      </c>
      <c r="G24" s="20" t="s">
        <v>235</v>
      </c>
      <c r="H24" s="23">
        <f t="shared" si="5"/>
        <v>26496</v>
      </c>
      <c r="I24" s="23">
        <f t="shared" si="6"/>
        <v>8618.4000000000015</v>
      </c>
      <c r="J24" s="23">
        <f t="shared" si="7"/>
        <v>106.08</v>
      </c>
      <c r="K24" s="23">
        <f t="shared" si="8"/>
        <v>39.839999999999996</v>
      </c>
      <c r="L24" s="23">
        <f t="shared" si="9"/>
        <v>35260.32</v>
      </c>
      <c r="M24" s="31" t="s">
        <v>236</v>
      </c>
      <c r="N24" s="29" t="s">
        <v>152</v>
      </c>
      <c r="O24" s="33" t="s">
        <v>192</v>
      </c>
    </row>
    <row r="25" spans="1:37" ht="18" customHeight="1">
      <c r="A25" s="51">
        <v>21</v>
      </c>
      <c r="B25" s="52" t="s">
        <v>36</v>
      </c>
      <c r="C25" s="52" t="s">
        <v>24</v>
      </c>
      <c r="D25" s="30" t="s">
        <v>94</v>
      </c>
      <c r="E25" s="55">
        <v>24</v>
      </c>
      <c r="F25" s="19">
        <v>43132</v>
      </c>
      <c r="G25" s="20" t="s">
        <v>237</v>
      </c>
      <c r="H25" s="23">
        <f t="shared" si="5"/>
        <v>26496</v>
      </c>
      <c r="I25" s="23">
        <f t="shared" si="6"/>
        <v>8618.4000000000015</v>
      </c>
      <c r="J25" s="23">
        <f t="shared" si="7"/>
        <v>106.08</v>
      </c>
      <c r="K25" s="23">
        <f t="shared" si="8"/>
        <v>39.839999999999996</v>
      </c>
      <c r="L25" s="23">
        <f t="shared" si="9"/>
        <v>35260.32</v>
      </c>
      <c r="M25" s="31" t="s">
        <v>238</v>
      </c>
      <c r="N25" s="29" t="s">
        <v>153</v>
      </c>
      <c r="O25" s="33" t="s">
        <v>192</v>
      </c>
    </row>
    <row r="26" spans="1:37" ht="18" customHeight="1">
      <c r="A26" s="51">
        <v>22</v>
      </c>
      <c r="B26" s="52" t="s">
        <v>37</v>
      </c>
      <c r="C26" s="52" t="s">
        <v>24</v>
      </c>
      <c r="D26" s="30" t="s">
        <v>95</v>
      </c>
      <c r="E26" s="55">
        <v>24</v>
      </c>
      <c r="F26" s="22">
        <v>43132</v>
      </c>
      <c r="G26" s="20" t="s">
        <v>213</v>
      </c>
      <c r="H26" s="23">
        <f t="shared" si="5"/>
        <v>26496</v>
      </c>
      <c r="I26" s="23">
        <f t="shared" si="6"/>
        <v>8618.4000000000015</v>
      </c>
      <c r="J26" s="23">
        <f t="shared" si="7"/>
        <v>106.08</v>
      </c>
      <c r="K26" s="23">
        <f t="shared" si="8"/>
        <v>39.839999999999996</v>
      </c>
      <c r="L26" s="23">
        <f t="shared" si="9"/>
        <v>35260.32</v>
      </c>
      <c r="M26" s="31" t="s">
        <v>214</v>
      </c>
      <c r="N26" s="29" t="s">
        <v>154</v>
      </c>
      <c r="O26" s="33" t="s">
        <v>192</v>
      </c>
    </row>
    <row r="27" spans="1:37" ht="18" customHeight="1">
      <c r="A27" s="51">
        <v>23</v>
      </c>
      <c r="B27" s="52" t="s">
        <v>38</v>
      </c>
      <c r="C27" s="52" t="s">
        <v>24</v>
      </c>
      <c r="D27" s="30" t="s">
        <v>96</v>
      </c>
      <c r="E27" s="55">
        <v>24</v>
      </c>
      <c r="F27" s="19">
        <v>43132</v>
      </c>
      <c r="G27" s="20" t="s">
        <v>239</v>
      </c>
      <c r="H27" s="23">
        <f t="shared" si="5"/>
        <v>26496</v>
      </c>
      <c r="I27" s="23">
        <f t="shared" si="6"/>
        <v>8618.4000000000015</v>
      </c>
      <c r="J27" s="23">
        <f t="shared" si="7"/>
        <v>106.08</v>
      </c>
      <c r="K27" s="23">
        <f t="shared" si="8"/>
        <v>39.839999999999996</v>
      </c>
      <c r="L27" s="23">
        <f t="shared" si="9"/>
        <v>35260.32</v>
      </c>
      <c r="M27" s="31" t="s">
        <v>240</v>
      </c>
      <c r="N27" s="29" t="s">
        <v>155</v>
      </c>
      <c r="O27" s="33" t="s">
        <v>192</v>
      </c>
    </row>
    <row r="28" spans="1:37" ht="18" customHeight="1">
      <c r="A28" s="51">
        <v>24</v>
      </c>
      <c r="B28" s="52" t="s">
        <v>39</v>
      </c>
      <c r="C28" s="52" t="s">
        <v>15</v>
      </c>
      <c r="D28" s="30" t="s">
        <v>97</v>
      </c>
      <c r="E28" s="54">
        <v>24</v>
      </c>
      <c r="F28" s="22">
        <v>43132</v>
      </c>
      <c r="G28" s="20" t="s">
        <v>241</v>
      </c>
      <c r="H28" s="23">
        <f t="shared" si="5"/>
        <v>26496</v>
      </c>
      <c r="I28" s="23">
        <f t="shared" si="6"/>
        <v>8618.4000000000015</v>
      </c>
      <c r="J28" s="23">
        <f t="shared" si="7"/>
        <v>106.08</v>
      </c>
      <c r="K28" s="23">
        <f t="shared" si="8"/>
        <v>39.839999999999996</v>
      </c>
      <c r="L28" s="23">
        <f t="shared" si="9"/>
        <v>35260.32</v>
      </c>
      <c r="M28" s="31" t="s">
        <v>242</v>
      </c>
      <c r="N28" s="50" t="s">
        <v>156</v>
      </c>
      <c r="O28" s="34" t="s">
        <v>192</v>
      </c>
    </row>
    <row r="29" spans="1:37" ht="18" customHeight="1">
      <c r="A29" s="51">
        <v>25</v>
      </c>
      <c r="B29" s="52" t="s">
        <v>40</v>
      </c>
      <c r="C29" s="52" t="s">
        <v>24</v>
      </c>
      <c r="D29" s="30" t="s">
        <v>98</v>
      </c>
      <c r="E29" s="55">
        <v>24</v>
      </c>
      <c r="F29" s="19">
        <v>43132</v>
      </c>
      <c r="G29" s="20" t="s">
        <v>243</v>
      </c>
      <c r="H29" s="23">
        <f t="shared" si="5"/>
        <v>26496</v>
      </c>
      <c r="I29" s="23">
        <f t="shared" si="6"/>
        <v>8618.4000000000015</v>
      </c>
      <c r="J29" s="23">
        <f t="shared" si="7"/>
        <v>106.08</v>
      </c>
      <c r="K29" s="23">
        <f t="shared" si="8"/>
        <v>39.839999999999996</v>
      </c>
      <c r="L29" s="23">
        <f t="shared" si="9"/>
        <v>35260.32</v>
      </c>
      <c r="M29" s="31" t="s">
        <v>244</v>
      </c>
      <c r="N29" s="50" t="s">
        <v>157</v>
      </c>
      <c r="O29" s="34" t="s">
        <v>192</v>
      </c>
    </row>
    <row r="30" spans="1:37" ht="18" customHeight="1">
      <c r="A30" s="51">
        <v>26</v>
      </c>
      <c r="B30" s="52" t="s">
        <v>41</v>
      </c>
      <c r="C30" s="52" t="s">
        <v>24</v>
      </c>
      <c r="D30" s="30" t="s">
        <v>99</v>
      </c>
      <c r="E30" s="55">
        <v>24</v>
      </c>
      <c r="F30" s="22">
        <v>43132</v>
      </c>
      <c r="G30" s="20" t="s">
        <v>245</v>
      </c>
      <c r="H30" s="23">
        <f t="shared" si="5"/>
        <v>26496</v>
      </c>
      <c r="I30" s="23">
        <f t="shared" si="6"/>
        <v>8618.4000000000015</v>
      </c>
      <c r="J30" s="23">
        <f t="shared" si="7"/>
        <v>106.08</v>
      </c>
      <c r="K30" s="23">
        <f t="shared" si="8"/>
        <v>39.839999999999996</v>
      </c>
      <c r="L30" s="23">
        <f t="shared" si="9"/>
        <v>35260.32</v>
      </c>
      <c r="M30" s="31" t="s">
        <v>246</v>
      </c>
      <c r="N30" s="50" t="s">
        <v>158</v>
      </c>
      <c r="O30" s="34" t="s">
        <v>247</v>
      </c>
    </row>
    <row r="31" spans="1:37" ht="18" customHeight="1">
      <c r="A31" s="51">
        <v>27</v>
      </c>
      <c r="B31" s="52" t="s">
        <v>42</v>
      </c>
      <c r="C31" s="52" t="s">
        <v>24</v>
      </c>
      <c r="D31" s="30" t="s">
        <v>100</v>
      </c>
      <c r="E31" s="55">
        <v>24</v>
      </c>
      <c r="F31" s="19">
        <v>43132</v>
      </c>
      <c r="G31" s="20" t="s">
        <v>245</v>
      </c>
      <c r="H31" s="23">
        <f t="shared" si="5"/>
        <v>26496</v>
      </c>
      <c r="I31" s="23">
        <f t="shared" si="6"/>
        <v>8618.4000000000015</v>
      </c>
      <c r="J31" s="23">
        <f t="shared" si="7"/>
        <v>106.08</v>
      </c>
      <c r="K31" s="23">
        <f t="shared" si="8"/>
        <v>39.839999999999996</v>
      </c>
      <c r="L31" s="23">
        <f t="shared" si="9"/>
        <v>35260.32</v>
      </c>
      <c r="M31" s="31" t="s">
        <v>246</v>
      </c>
      <c r="N31" s="50" t="s">
        <v>159</v>
      </c>
      <c r="O31" s="34" t="s">
        <v>192</v>
      </c>
    </row>
    <row r="32" spans="1:37" ht="18" customHeight="1">
      <c r="A32" s="51">
        <v>28</v>
      </c>
      <c r="B32" s="52" t="s">
        <v>43</v>
      </c>
      <c r="C32" s="52" t="s">
        <v>24</v>
      </c>
      <c r="D32" s="30" t="s">
        <v>101</v>
      </c>
      <c r="E32" s="55">
        <v>24</v>
      </c>
      <c r="F32" s="22">
        <v>43132</v>
      </c>
      <c r="G32" s="20" t="s">
        <v>213</v>
      </c>
      <c r="H32" s="23">
        <f t="shared" si="5"/>
        <v>26496</v>
      </c>
      <c r="I32" s="23">
        <f t="shared" si="6"/>
        <v>8618.4000000000015</v>
      </c>
      <c r="J32" s="23">
        <f t="shared" si="7"/>
        <v>106.08</v>
      </c>
      <c r="K32" s="23">
        <f t="shared" si="8"/>
        <v>39.839999999999996</v>
      </c>
      <c r="L32" s="23">
        <f t="shared" si="9"/>
        <v>35260.32</v>
      </c>
      <c r="M32" s="31" t="s">
        <v>214</v>
      </c>
      <c r="N32" s="50" t="s">
        <v>160</v>
      </c>
      <c r="O32" s="34" t="s">
        <v>192</v>
      </c>
    </row>
    <row r="33" spans="1:15" ht="18" customHeight="1">
      <c r="A33" s="51">
        <v>29</v>
      </c>
      <c r="B33" s="52" t="s">
        <v>44</v>
      </c>
      <c r="C33" s="52" t="s">
        <v>15</v>
      </c>
      <c r="D33" s="30" t="s">
        <v>102</v>
      </c>
      <c r="E33" s="54">
        <v>24</v>
      </c>
      <c r="F33" s="19">
        <v>43132</v>
      </c>
      <c r="G33" s="20" t="s">
        <v>248</v>
      </c>
      <c r="H33" s="23">
        <f t="shared" si="5"/>
        <v>26496</v>
      </c>
      <c r="I33" s="23">
        <f t="shared" si="6"/>
        <v>8618.4000000000015</v>
      </c>
      <c r="J33" s="23">
        <f t="shared" si="7"/>
        <v>106.08</v>
      </c>
      <c r="K33" s="23">
        <f t="shared" si="8"/>
        <v>39.839999999999996</v>
      </c>
      <c r="L33" s="23">
        <f t="shared" si="9"/>
        <v>35260.32</v>
      </c>
      <c r="M33" s="31" t="s">
        <v>249</v>
      </c>
      <c r="N33" s="50" t="s">
        <v>161</v>
      </c>
      <c r="O33" s="34" t="s">
        <v>192</v>
      </c>
    </row>
    <row r="34" spans="1:15" ht="18" customHeight="1">
      <c r="A34" s="51">
        <v>30</v>
      </c>
      <c r="B34" s="52" t="s">
        <v>45</v>
      </c>
      <c r="C34" s="52" t="s">
        <v>15</v>
      </c>
      <c r="D34" s="30" t="s">
        <v>103</v>
      </c>
      <c r="E34" s="54">
        <v>24</v>
      </c>
      <c r="F34" s="22">
        <v>43132</v>
      </c>
      <c r="G34" s="20" t="s">
        <v>250</v>
      </c>
      <c r="H34" s="23">
        <f t="shared" si="5"/>
        <v>26496</v>
      </c>
      <c r="I34" s="23">
        <f t="shared" si="6"/>
        <v>8618.4000000000015</v>
      </c>
      <c r="J34" s="23">
        <f t="shared" si="7"/>
        <v>106.08</v>
      </c>
      <c r="K34" s="23">
        <f t="shared" si="8"/>
        <v>39.839999999999996</v>
      </c>
      <c r="L34" s="23">
        <f t="shared" si="9"/>
        <v>35260.32</v>
      </c>
      <c r="M34" s="31" t="s">
        <v>251</v>
      </c>
      <c r="N34" s="50" t="s">
        <v>162</v>
      </c>
      <c r="O34" s="34" t="s">
        <v>192</v>
      </c>
    </row>
    <row r="35" spans="1:15" ht="18" customHeight="1">
      <c r="A35" s="51">
        <v>31</v>
      </c>
      <c r="B35" s="52" t="s">
        <v>46</v>
      </c>
      <c r="C35" s="52" t="s">
        <v>24</v>
      </c>
      <c r="D35" s="30" t="s">
        <v>104</v>
      </c>
      <c r="E35" s="55">
        <v>24</v>
      </c>
      <c r="F35" s="19">
        <v>43132</v>
      </c>
      <c r="G35" s="20" t="s">
        <v>223</v>
      </c>
      <c r="H35" s="23">
        <f t="shared" si="5"/>
        <v>26496</v>
      </c>
      <c r="I35" s="23">
        <f t="shared" si="6"/>
        <v>8618.4000000000015</v>
      </c>
      <c r="J35" s="23">
        <f t="shared" si="7"/>
        <v>106.08</v>
      </c>
      <c r="K35" s="23">
        <f t="shared" si="8"/>
        <v>39.839999999999996</v>
      </c>
      <c r="L35" s="23">
        <f t="shared" si="9"/>
        <v>35260.32</v>
      </c>
      <c r="M35" s="31" t="s">
        <v>224</v>
      </c>
      <c r="N35" s="50" t="s">
        <v>163</v>
      </c>
      <c r="O35" s="34" t="s">
        <v>192</v>
      </c>
    </row>
    <row r="36" spans="1:15" ht="18" customHeight="1">
      <c r="A36" s="51">
        <v>32</v>
      </c>
      <c r="B36" s="52" t="s">
        <v>47</v>
      </c>
      <c r="C36" s="52" t="s">
        <v>24</v>
      </c>
      <c r="D36" s="30" t="s">
        <v>105</v>
      </c>
      <c r="E36" s="55">
        <v>24</v>
      </c>
      <c r="F36" s="22">
        <v>43132</v>
      </c>
      <c r="G36" s="20" t="s">
        <v>252</v>
      </c>
      <c r="H36" s="23">
        <f t="shared" si="5"/>
        <v>26496</v>
      </c>
      <c r="I36" s="23">
        <f t="shared" si="6"/>
        <v>8618.4000000000015</v>
      </c>
      <c r="J36" s="23">
        <f t="shared" si="7"/>
        <v>106.08</v>
      </c>
      <c r="K36" s="23">
        <f t="shared" si="8"/>
        <v>39.839999999999996</v>
      </c>
      <c r="L36" s="23">
        <f t="shared" si="9"/>
        <v>35260.32</v>
      </c>
      <c r="M36" s="31" t="s">
        <v>253</v>
      </c>
      <c r="N36" s="50" t="s">
        <v>164</v>
      </c>
      <c r="O36" s="34" t="s">
        <v>192</v>
      </c>
    </row>
    <row r="37" spans="1:15" ht="18" customHeight="1">
      <c r="A37" s="51">
        <v>33</v>
      </c>
      <c r="B37" s="52" t="s">
        <v>48</v>
      </c>
      <c r="C37" s="52" t="s">
        <v>15</v>
      </c>
      <c r="D37" s="30" t="s">
        <v>106</v>
      </c>
      <c r="E37" s="54">
        <v>24</v>
      </c>
      <c r="F37" s="19">
        <v>43132</v>
      </c>
      <c r="G37" s="20" t="s">
        <v>254</v>
      </c>
      <c r="H37" s="23">
        <f t="shared" si="5"/>
        <v>26496</v>
      </c>
      <c r="I37" s="23">
        <f t="shared" si="6"/>
        <v>8618.4000000000015</v>
      </c>
      <c r="J37" s="23">
        <f t="shared" si="7"/>
        <v>106.08</v>
      </c>
      <c r="K37" s="23">
        <f t="shared" si="8"/>
        <v>39.839999999999996</v>
      </c>
      <c r="L37" s="23">
        <f t="shared" si="9"/>
        <v>35260.32</v>
      </c>
      <c r="M37" s="31" t="s">
        <v>255</v>
      </c>
      <c r="N37" s="50" t="s">
        <v>165</v>
      </c>
      <c r="O37" s="34" t="s">
        <v>192</v>
      </c>
    </row>
    <row r="38" spans="1:15" ht="18" customHeight="1">
      <c r="A38" s="51">
        <v>34</v>
      </c>
      <c r="B38" s="52" t="s">
        <v>49</v>
      </c>
      <c r="C38" s="52" t="s">
        <v>24</v>
      </c>
      <c r="D38" s="30" t="s">
        <v>107</v>
      </c>
      <c r="E38" s="55">
        <v>24</v>
      </c>
      <c r="F38" s="22">
        <v>43132</v>
      </c>
      <c r="G38" s="20" t="s">
        <v>245</v>
      </c>
      <c r="H38" s="23">
        <f t="shared" si="5"/>
        <v>26496</v>
      </c>
      <c r="I38" s="23">
        <f t="shared" si="6"/>
        <v>8618.4000000000015</v>
      </c>
      <c r="J38" s="23">
        <f t="shared" si="7"/>
        <v>106.08</v>
      </c>
      <c r="K38" s="23">
        <f t="shared" si="8"/>
        <v>39.839999999999996</v>
      </c>
      <c r="L38" s="23">
        <f t="shared" si="9"/>
        <v>35260.32</v>
      </c>
      <c r="M38" s="31" t="s">
        <v>246</v>
      </c>
      <c r="N38" s="50" t="s">
        <v>166</v>
      </c>
      <c r="O38" s="34" t="s">
        <v>192</v>
      </c>
    </row>
    <row r="39" spans="1:15" ht="18" customHeight="1">
      <c r="A39" s="51">
        <v>35</v>
      </c>
      <c r="B39" s="52" t="s">
        <v>50</v>
      </c>
      <c r="C39" s="52" t="s">
        <v>24</v>
      </c>
      <c r="D39" s="30" t="s">
        <v>108</v>
      </c>
      <c r="E39" s="55">
        <v>24</v>
      </c>
      <c r="F39" s="19">
        <v>43132</v>
      </c>
      <c r="G39" s="20" t="s">
        <v>256</v>
      </c>
      <c r="H39" s="23">
        <f t="shared" si="5"/>
        <v>26496</v>
      </c>
      <c r="I39" s="23">
        <f t="shared" si="6"/>
        <v>8618.4000000000015</v>
      </c>
      <c r="J39" s="23">
        <f t="shared" si="7"/>
        <v>106.08</v>
      </c>
      <c r="K39" s="23">
        <f t="shared" si="8"/>
        <v>39.839999999999996</v>
      </c>
      <c r="L39" s="23">
        <f t="shared" si="9"/>
        <v>35260.32</v>
      </c>
      <c r="M39" s="31" t="s">
        <v>257</v>
      </c>
      <c r="N39" s="50" t="s">
        <v>167</v>
      </c>
      <c r="O39" s="34" t="s">
        <v>192</v>
      </c>
    </row>
    <row r="40" spans="1:15" ht="18" customHeight="1">
      <c r="A40" s="51">
        <v>36</v>
      </c>
      <c r="B40" s="52" t="s">
        <v>51</v>
      </c>
      <c r="C40" s="52" t="s">
        <v>24</v>
      </c>
      <c r="D40" s="30" t="s">
        <v>109</v>
      </c>
      <c r="E40" s="55">
        <v>24</v>
      </c>
      <c r="F40" s="22">
        <v>43132</v>
      </c>
      <c r="G40" s="20" t="s">
        <v>256</v>
      </c>
      <c r="H40" s="23">
        <f t="shared" si="5"/>
        <v>26496</v>
      </c>
      <c r="I40" s="23">
        <f t="shared" si="6"/>
        <v>8618.4000000000015</v>
      </c>
      <c r="J40" s="23">
        <f t="shared" si="7"/>
        <v>106.08</v>
      </c>
      <c r="K40" s="23">
        <f t="shared" si="8"/>
        <v>39.839999999999996</v>
      </c>
      <c r="L40" s="23">
        <f t="shared" si="9"/>
        <v>35260.32</v>
      </c>
      <c r="M40" s="31" t="s">
        <v>257</v>
      </c>
      <c r="N40" s="50" t="s">
        <v>168</v>
      </c>
      <c r="O40" s="34" t="s">
        <v>192</v>
      </c>
    </row>
    <row r="41" spans="1:15" ht="18" customHeight="1">
      <c r="A41" s="51">
        <v>37</v>
      </c>
      <c r="B41" s="52" t="s">
        <v>52</v>
      </c>
      <c r="C41" s="52" t="s">
        <v>15</v>
      </c>
      <c r="D41" s="30" t="s">
        <v>110</v>
      </c>
      <c r="E41" s="54">
        <v>24</v>
      </c>
      <c r="F41" s="19">
        <v>43132</v>
      </c>
      <c r="G41" s="20" t="s">
        <v>258</v>
      </c>
      <c r="H41" s="23">
        <f t="shared" si="5"/>
        <v>26496</v>
      </c>
      <c r="I41" s="23">
        <f t="shared" si="6"/>
        <v>8618.4000000000015</v>
      </c>
      <c r="J41" s="23">
        <f t="shared" si="7"/>
        <v>106.08</v>
      </c>
      <c r="K41" s="23">
        <f t="shared" si="8"/>
        <v>39.839999999999996</v>
      </c>
      <c r="L41" s="23">
        <f t="shared" si="9"/>
        <v>35260.32</v>
      </c>
      <c r="M41" s="31" t="s">
        <v>259</v>
      </c>
      <c r="N41" s="50" t="s">
        <v>169</v>
      </c>
      <c r="O41" s="34" t="s">
        <v>192</v>
      </c>
    </row>
    <row r="42" spans="1:15" ht="18" customHeight="1">
      <c r="A42" s="51">
        <v>38</v>
      </c>
      <c r="B42" s="52" t="s">
        <v>53</v>
      </c>
      <c r="C42" s="52" t="s">
        <v>24</v>
      </c>
      <c r="D42" s="30" t="s">
        <v>111</v>
      </c>
      <c r="E42" s="55">
        <v>24</v>
      </c>
      <c r="F42" s="22">
        <v>43132</v>
      </c>
      <c r="G42" s="20" t="s">
        <v>260</v>
      </c>
      <c r="H42" s="23">
        <f t="shared" si="5"/>
        <v>26496</v>
      </c>
      <c r="I42" s="23">
        <f t="shared" si="6"/>
        <v>8618.4000000000015</v>
      </c>
      <c r="J42" s="23">
        <f t="shared" si="7"/>
        <v>106.08</v>
      </c>
      <c r="K42" s="23">
        <f t="shared" si="8"/>
        <v>39.839999999999996</v>
      </c>
      <c r="L42" s="23">
        <f t="shared" si="9"/>
        <v>35260.32</v>
      </c>
      <c r="M42" s="31" t="s">
        <v>261</v>
      </c>
      <c r="N42" s="50" t="s">
        <v>170</v>
      </c>
      <c r="O42" s="34" t="s">
        <v>193</v>
      </c>
    </row>
    <row r="43" spans="1:15" ht="18" customHeight="1">
      <c r="A43" s="51">
        <v>39</v>
      </c>
      <c r="B43" s="52" t="s">
        <v>54</v>
      </c>
      <c r="C43" s="52" t="s">
        <v>24</v>
      </c>
      <c r="D43" s="30" t="s">
        <v>112</v>
      </c>
      <c r="E43" s="55">
        <v>24</v>
      </c>
      <c r="F43" s="19">
        <v>43132</v>
      </c>
      <c r="G43" s="20" t="s">
        <v>132</v>
      </c>
      <c r="H43" s="23">
        <f t="shared" si="5"/>
        <v>26496</v>
      </c>
      <c r="I43" s="23">
        <f t="shared" si="6"/>
        <v>8618.4000000000015</v>
      </c>
      <c r="J43" s="23">
        <f t="shared" si="7"/>
        <v>106.08</v>
      </c>
      <c r="K43" s="23">
        <f t="shared" si="8"/>
        <v>39.839999999999996</v>
      </c>
      <c r="L43" s="23">
        <f t="shared" si="9"/>
        <v>35260.32</v>
      </c>
      <c r="M43" s="31" t="s">
        <v>261</v>
      </c>
      <c r="N43" s="50" t="s">
        <v>171</v>
      </c>
      <c r="O43" s="34" t="s">
        <v>192</v>
      </c>
    </row>
    <row r="44" spans="1:15" ht="18" customHeight="1">
      <c r="A44" s="51">
        <v>40</v>
      </c>
      <c r="B44" s="52" t="s">
        <v>55</v>
      </c>
      <c r="C44" s="52" t="s">
        <v>15</v>
      </c>
      <c r="D44" s="30" t="s">
        <v>113</v>
      </c>
      <c r="E44" s="54">
        <v>24</v>
      </c>
      <c r="F44" s="22">
        <v>43132</v>
      </c>
      <c r="G44" s="20" t="s">
        <v>132</v>
      </c>
      <c r="H44" s="23">
        <f t="shared" si="5"/>
        <v>26496</v>
      </c>
      <c r="I44" s="23">
        <f t="shared" si="6"/>
        <v>8618.4000000000015</v>
      </c>
      <c r="J44" s="23">
        <f t="shared" si="7"/>
        <v>106.08</v>
      </c>
      <c r="K44" s="23">
        <f t="shared" si="8"/>
        <v>39.839999999999996</v>
      </c>
      <c r="L44" s="23">
        <f t="shared" si="9"/>
        <v>35260.32</v>
      </c>
      <c r="M44" s="31" t="s">
        <v>232</v>
      </c>
      <c r="N44" s="50" t="s">
        <v>172</v>
      </c>
      <c r="O44" s="34" t="s">
        <v>192</v>
      </c>
    </row>
    <row r="45" spans="1:15" ht="18" customHeight="1">
      <c r="A45" s="51">
        <v>41</v>
      </c>
      <c r="B45" s="52" t="s">
        <v>56</v>
      </c>
      <c r="C45" s="52" t="s">
        <v>24</v>
      </c>
      <c r="D45" s="30" t="s">
        <v>114</v>
      </c>
      <c r="E45" s="55">
        <v>24</v>
      </c>
      <c r="F45" s="19">
        <v>43132</v>
      </c>
      <c r="G45" s="20" t="s">
        <v>132</v>
      </c>
      <c r="H45" s="23">
        <f t="shared" si="5"/>
        <v>26496</v>
      </c>
      <c r="I45" s="23">
        <f t="shared" si="6"/>
        <v>8618.4000000000015</v>
      </c>
      <c r="J45" s="23">
        <f t="shared" si="7"/>
        <v>106.08</v>
      </c>
      <c r="K45" s="23">
        <f t="shared" si="8"/>
        <v>39.839999999999996</v>
      </c>
      <c r="L45" s="23">
        <f t="shared" si="9"/>
        <v>35260.32</v>
      </c>
      <c r="M45" s="31" t="s">
        <v>262</v>
      </c>
      <c r="N45" s="50" t="s">
        <v>173</v>
      </c>
      <c r="O45" s="34" t="s">
        <v>192</v>
      </c>
    </row>
    <row r="46" spans="1:15" ht="18" customHeight="1">
      <c r="A46" s="51">
        <v>42</v>
      </c>
      <c r="B46" s="52" t="s">
        <v>57</v>
      </c>
      <c r="C46" s="52" t="s">
        <v>24</v>
      </c>
      <c r="D46" s="30" t="s">
        <v>115</v>
      </c>
      <c r="E46" s="55">
        <v>24</v>
      </c>
      <c r="F46" s="22">
        <v>43132</v>
      </c>
      <c r="G46" s="20" t="s">
        <v>132</v>
      </c>
      <c r="H46" s="23">
        <f t="shared" si="5"/>
        <v>26496</v>
      </c>
      <c r="I46" s="23">
        <f t="shared" si="6"/>
        <v>8618.4000000000015</v>
      </c>
      <c r="J46" s="23">
        <f t="shared" si="7"/>
        <v>106.08</v>
      </c>
      <c r="K46" s="23">
        <f t="shared" si="8"/>
        <v>39.839999999999996</v>
      </c>
      <c r="L46" s="23">
        <f t="shared" si="9"/>
        <v>35260.32</v>
      </c>
      <c r="M46" s="31" t="s">
        <v>263</v>
      </c>
      <c r="N46" s="50" t="s">
        <v>174</v>
      </c>
      <c r="O46" s="34" t="s">
        <v>192</v>
      </c>
    </row>
    <row r="47" spans="1:15" ht="18" customHeight="1">
      <c r="A47" s="51">
        <v>43</v>
      </c>
      <c r="B47" s="52" t="s">
        <v>58</v>
      </c>
      <c r="C47" s="52" t="s">
        <v>15</v>
      </c>
      <c r="D47" s="30" t="s">
        <v>116</v>
      </c>
      <c r="E47" s="54">
        <v>24</v>
      </c>
      <c r="F47" s="19">
        <v>43132</v>
      </c>
      <c r="G47" s="20" t="s">
        <v>132</v>
      </c>
      <c r="H47" s="23">
        <f t="shared" si="5"/>
        <v>26496</v>
      </c>
      <c r="I47" s="23">
        <f t="shared" si="6"/>
        <v>8618.4000000000015</v>
      </c>
      <c r="J47" s="23">
        <f t="shared" si="7"/>
        <v>106.08</v>
      </c>
      <c r="K47" s="23">
        <f t="shared" si="8"/>
        <v>39.839999999999996</v>
      </c>
      <c r="L47" s="23">
        <f t="shared" si="9"/>
        <v>35260.32</v>
      </c>
      <c r="M47" s="31" t="s">
        <v>264</v>
      </c>
      <c r="N47" s="50" t="s">
        <v>175</v>
      </c>
      <c r="O47" s="34" t="s">
        <v>192</v>
      </c>
    </row>
    <row r="48" spans="1:15" ht="18" customHeight="1">
      <c r="A48" s="51">
        <v>44</v>
      </c>
      <c r="B48" s="52" t="s">
        <v>59</v>
      </c>
      <c r="C48" s="52" t="s">
        <v>24</v>
      </c>
      <c r="D48" s="30" t="s">
        <v>117</v>
      </c>
      <c r="E48" s="55">
        <v>24</v>
      </c>
      <c r="F48" s="22">
        <v>43132</v>
      </c>
      <c r="G48" s="20" t="s">
        <v>132</v>
      </c>
      <c r="H48" s="23">
        <f t="shared" si="5"/>
        <v>26496</v>
      </c>
      <c r="I48" s="23">
        <f t="shared" si="6"/>
        <v>8618.4000000000015</v>
      </c>
      <c r="J48" s="23">
        <f t="shared" si="7"/>
        <v>106.08</v>
      </c>
      <c r="K48" s="23">
        <f t="shared" si="8"/>
        <v>39.839999999999996</v>
      </c>
      <c r="L48" s="23">
        <f t="shared" si="9"/>
        <v>35260.32</v>
      </c>
      <c r="M48" s="31" t="s">
        <v>265</v>
      </c>
      <c r="N48" s="50" t="s">
        <v>176</v>
      </c>
      <c r="O48" s="34" t="s">
        <v>192</v>
      </c>
    </row>
    <row r="49" spans="1:37" ht="18" customHeight="1">
      <c r="A49" s="51">
        <v>45</v>
      </c>
      <c r="B49" s="52" t="s">
        <v>60</v>
      </c>
      <c r="C49" s="52" t="s">
        <v>24</v>
      </c>
      <c r="D49" s="30" t="s">
        <v>118</v>
      </c>
      <c r="E49" s="55">
        <v>24</v>
      </c>
      <c r="F49" s="19">
        <v>43132</v>
      </c>
      <c r="G49" s="20" t="s">
        <v>132</v>
      </c>
      <c r="H49" s="23">
        <f t="shared" si="5"/>
        <v>26496</v>
      </c>
      <c r="I49" s="23">
        <f t="shared" si="6"/>
        <v>8618.4000000000015</v>
      </c>
      <c r="J49" s="23">
        <f t="shared" si="7"/>
        <v>106.08</v>
      </c>
      <c r="K49" s="23">
        <f t="shared" si="8"/>
        <v>39.839999999999996</v>
      </c>
      <c r="L49" s="23">
        <f t="shared" si="9"/>
        <v>35260.32</v>
      </c>
      <c r="M49" s="31" t="s">
        <v>266</v>
      </c>
      <c r="N49" s="50" t="s">
        <v>177</v>
      </c>
      <c r="O49" s="34" t="s">
        <v>192</v>
      </c>
    </row>
    <row r="50" spans="1:37" ht="18" customHeight="1">
      <c r="A50" s="51">
        <v>46</v>
      </c>
      <c r="B50" s="52" t="s">
        <v>61</v>
      </c>
      <c r="C50" s="52" t="s">
        <v>15</v>
      </c>
      <c r="D50" s="30" t="s">
        <v>119</v>
      </c>
      <c r="E50" s="54">
        <v>24</v>
      </c>
      <c r="F50" s="22">
        <v>43132</v>
      </c>
      <c r="G50" s="20" t="s">
        <v>132</v>
      </c>
      <c r="H50" s="23">
        <f t="shared" si="5"/>
        <v>26496</v>
      </c>
      <c r="I50" s="23">
        <f t="shared" si="6"/>
        <v>8618.4000000000015</v>
      </c>
      <c r="J50" s="23">
        <f t="shared" si="7"/>
        <v>106.08</v>
      </c>
      <c r="K50" s="23">
        <f t="shared" si="8"/>
        <v>39.839999999999996</v>
      </c>
      <c r="L50" s="23">
        <f t="shared" si="9"/>
        <v>35260.32</v>
      </c>
      <c r="M50" s="31" t="s">
        <v>267</v>
      </c>
      <c r="N50" s="50" t="s">
        <v>178</v>
      </c>
      <c r="O50" s="34" t="s">
        <v>192</v>
      </c>
    </row>
    <row r="51" spans="1:37" ht="18" customHeight="1">
      <c r="A51" s="51">
        <v>47</v>
      </c>
      <c r="B51" s="52" t="s">
        <v>62</v>
      </c>
      <c r="C51" s="52" t="s">
        <v>15</v>
      </c>
      <c r="D51" s="30" t="s">
        <v>120</v>
      </c>
      <c r="E51" s="54">
        <v>24</v>
      </c>
      <c r="F51" s="19">
        <v>43132</v>
      </c>
      <c r="G51" s="20" t="s">
        <v>132</v>
      </c>
      <c r="H51" s="23">
        <f t="shared" si="5"/>
        <v>26496</v>
      </c>
      <c r="I51" s="23">
        <f t="shared" si="6"/>
        <v>8618.4000000000015</v>
      </c>
      <c r="J51" s="23">
        <f t="shared" si="7"/>
        <v>106.08</v>
      </c>
      <c r="K51" s="23">
        <f t="shared" si="8"/>
        <v>39.839999999999996</v>
      </c>
      <c r="L51" s="23">
        <f t="shared" si="9"/>
        <v>35260.32</v>
      </c>
      <c r="M51" s="31" t="s">
        <v>268</v>
      </c>
      <c r="N51" s="50" t="s">
        <v>179</v>
      </c>
      <c r="O51" s="34" t="s">
        <v>192</v>
      </c>
    </row>
    <row r="52" spans="1:37" ht="18" customHeight="1">
      <c r="A52" s="51">
        <v>48</v>
      </c>
      <c r="B52" s="52" t="s">
        <v>63</v>
      </c>
      <c r="C52" s="52" t="s">
        <v>24</v>
      </c>
      <c r="D52" s="30" t="s">
        <v>121</v>
      </c>
      <c r="E52" s="55">
        <v>24</v>
      </c>
      <c r="F52" s="22">
        <v>43132</v>
      </c>
      <c r="G52" s="20" t="s">
        <v>132</v>
      </c>
      <c r="H52" s="23">
        <f t="shared" si="5"/>
        <v>26496</v>
      </c>
      <c r="I52" s="23">
        <f t="shared" si="6"/>
        <v>8618.4000000000015</v>
      </c>
      <c r="J52" s="23">
        <f t="shared" si="7"/>
        <v>106.08</v>
      </c>
      <c r="K52" s="23">
        <f t="shared" si="8"/>
        <v>39.839999999999996</v>
      </c>
      <c r="L52" s="23">
        <f t="shared" si="9"/>
        <v>35260.32</v>
      </c>
      <c r="M52" s="31" t="s">
        <v>264</v>
      </c>
      <c r="N52" s="50" t="s">
        <v>180</v>
      </c>
      <c r="O52" s="34" t="s">
        <v>192</v>
      </c>
    </row>
    <row r="53" spans="1:37" ht="18" customHeight="1">
      <c r="A53" s="51">
        <v>49</v>
      </c>
      <c r="B53" s="52" t="s">
        <v>64</v>
      </c>
      <c r="C53" s="52" t="s">
        <v>15</v>
      </c>
      <c r="D53" s="30" t="s">
        <v>122</v>
      </c>
      <c r="E53" s="54">
        <v>24</v>
      </c>
      <c r="F53" s="19">
        <v>43132</v>
      </c>
      <c r="G53" s="20" t="s">
        <v>132</v>
      </c>
      <c r="H53" s="23">
        <f t="shared" si="5"/>
        <v>26496</v>
      </c>
      <c r="I53" s="23">
        <f t="shared" si="6"/>
        <v>8618.4000000000015</v>
      </c>
      <c r="J53" s="23">
        <f t="shared" si="7"/>
        <v>106.08</v>
      </c>
      <c r="K53" s="23">
        <f t="shared" si="8"/>
        <v>39.839999999999996</v>
      </c>
      <c r="L53" s="23">
        <f t="shared" si="9"/>
        <v>35260.32</v>
      </c>
      <c r="M53" s="31" t="s">
        <v>269</v>
      </c>
      <c r="N53" s="50" t="s">
        <v>181</v>
      </c>
      <c r="O53" s="34" t="s">
        <v>192</v>
      </c>
    </row>
    <row r="54" spans="1:37" ht="18" customHeight="1">
      <c r="A54" s="51">
        <v>50</v>
      </c>
      <c r="B54" s="52" t="s">
        <v>65</v>
      </c>
      <c r="C54" s="52" t="s">
        <v>24</v>
      </c>
      <c r="D54" s="30" t="s">
        <v>123</v>
      </c>
      <c r="E54" s="55">
        <v>24</v>
      </c>
      <c r="F54" s="22">
        <v>43132</v>
      </c>
      <c r="G54" s="20" t="s">
        <v>132</v>
      </c>
      <c r="H54" s="23">
        <f t="shared" si="5"/>
        <v>26496</v>
      </c>
      <c r="I54" s="23">
        <f t="shared" si="6"/>
        <v>8618.4000000000015</v>
      </c>
      <c r="J54" s="23">
        <f t="shared" si="7"/>
        <v>106.08</v>
      </c>
      <c r="K54" s="23">
        <f t="shared" si="8"/>
        <v>39.839999999999996</v>
      </c>
      <c r="L54" s="23">
        <f t="shared" si="9"/>
        <v>35260.32</v>
      </c>
      <c r="M54" s="31" t="s">
        <v>257</v>
      </c>
      <c r="N54" s="50" t="s">
        <v>182</v>
      </c>
      <c r="O54" s="34" t="s">
        <v>192</v>
      </c>
    </row>
    <row r="55" spans="1:37" ht="18" customHeight="1">
      <c r="A55" s="51">
        <v>51</v>
      </c>
      <c r="B55" s="52" t="s">
        <v>66</v>
      </c>
      <c r="C55" s="52" t="s">
        <v>15</v>
      </c>
      <c r="D55" s="30" t="s">
        <v>124</v>
      </c>
      <c r="E55" s="54">
        <v>24</v>
      </c>
      <c r="F55" s="19">
        <v>43132</v>
      </c>
      <c r="G55" s="20" t="s">
        <v>132</v>
      </c>
      <c r="H55" s="23">
        <f t="shared" si="5"/>
        <v>26496</v>
      </c>
      <c r="I55" s="23">
        <f t="shared" si="6"/>
        <v>8618.4000000000015</v>
      </c>
      <c r="J55" s="23">
        <f t="shared" si="7"/>
        <v>106.08</v>
      </c>
      <c r="K55" s="23">
        <f t="shared" si="8"/>
        <v>39.839999999999996</v>
      </c>
      <c r="L55" s="23">
        <f t="shared" si="9"/>
        <v>35260.32</v>
      </c>
      <c r="M55" s="31" t="s">
        <v>264</v>
      </c>
      <c r="N55" s="50" t="s">
        <v>183</v>
      </c>
      <c r="O55" s="34" t="s">
        <v>192</v>
      </c>
    </row>
    <row r="56" spans="1:37" ht="18" customHeight="1">
      <c r="A56" s="51">
        <v>52</v>
      </c>
      <c r="B56" s="52" t="s">
        <v>67</v>
      </c>
      <c r="C56" s="52" t="s">
        <v>24</v>
      </c>
      <c r="D56" s="30" t="s">
        <v>125</v>
      </c>
      <c r="E56" s="55">
        <v>24</v>
      </c>
      <c r="F56" s="22">
        <v>43132</v>
      </c>
      <c r="G56" s="20" t="s">
        <v>132</v>
      </c>
      <c r="H56" s="23">
        <f t="shared" si="5"/>
        <v>26496</v>
      </c>
      <c r="I56" s="23">
        <f t="shared" si="6"/>
        <v>8618.4000000000015</v>
      </c>
      <c r="J56" s="23">
        <f t="shared" si="7"/>
        <v>106.08</v>
      </c>
      <c r="K56" s="23">
        <f t="shared" si="8"/>
        <v>39.839999999999996</v>
      </c>
      <c r="L56" s="23">
        <f t="shared" si="9"/>
        <v>35260.32</v>
      </c>
      <c r="M56" s="31" t="s">
        <v>246</v>
      </c>
      <c r="N56" s="50" t="s">
        <v>184</v>
      </c>
      <c r="O56" s="34" t="s">
        <v>192</v>
      </c>
    </row>
    <row r="57" spans="1:37" ht="18" customHeight="1">
      <c r="A57" s="51">
        <v>53</v>
      </c>
      <c r="B57" s="52" t="s">
        <v>68</v>
      </c>
      <c r="C57" s="52" t="s">
        <v>24</v>
      </c>
      <c r="D57" s="30" t="s">
        <v>126</v>
      </c>
      <c r="E57" s="55">
        <v>24</v>
      </c>
      <c r="F57" s="19">
        <v>43132</v>
      </c>
      <c r="G57" s="20" t="s">
        <v>132</v>
      </c>
      <c r="H57" s="23">
        <f t="shared" si="5"/>
        <v>26496</v>
      </c>
      <c r="I57" s="23">
        <f t="shared" si="6"/>
        <v>8618.4000000000015</v>
      </c>
      <c r="J57" s="23">
        <f t="shared" si="7"/>
        <v>106.08</v>
      </c>
      <c r="K57" s="23">
        <f t="shared" si="8"/>
        <v>39.839999999999996</v>
      </c>
      <c r="L57" s="23">
        <f t="shared" si="9"/>
        <v>35260.32</v>
      </c>
      <c r="M57" s="31" t="s">
        <v>266</v>
      </c>
      <c r="N57" s="50" t="s">
        <v>185</v>
      </c>
      <c r="O57" s="34" t="s">
        <v>270</v>
      </c>
    </row>
    <row r="58" spans="1:37" ht="18" customHeight="1">
      <c r="A58" s="51">
        <v>54</v>
      </c>
      <c r="B58" s="52" t="s">
        <v>69</v>
      </c>
      <c r="C58" s="52" t="s">
        <v>24</v>
      </c>
      <c r="D58" s="30" t="s">
        <v>127</v>
      </c>
      <c r="E58" s="55">
        <v>24</v>
      </c>
      <c r="F58" s="22">
        <v>43132</v>
      </c>
      <c r="G58" s="20" t="s">
        <v>132</v>
      </c>
      <c r="H58" s="23">
        <f t="shared" si="5"/>
        <v>26496</v>
      </c>
      <c r="I58" s="23">
        <f t="shared" si="6"/>
        <v>8618.4000000000015</v>
      </c>
      <c r="J58" s="23">
        <f t="shared" si="7"/>
        <v>106.08</v>
      </c>
      <c r="K58" s="23">
        <f t="shared" si="8"/>
        <v>39.839999999999996</v>
      </c>
      <c r="L58" s="23">
        <f t="shared" si="9"/>
        <v>35260.32</v>
      </c>
      <c r="M58" s="31" t="s">
        <v>263</v>
      </c>
      <c r="N58" s="50" t="s">
        <v>186</v>
      </c>
      <c r="O58" s="34" t="s">
        <v>192</v>
      </c>
    </row>
    <row r="59" spans="1:37" ht="18" customHeight="1">
      <c r="A59" s="51">
        <v>55</v>
      </c>
      <c r="B59" s="52" t="s">
        <v>70</v>
      </c>
      <c r="C59" s="52" t="s">
        <v>15</v>
      </c>
      <c r="D59" s="30" t="s">
        <v>128</v>
      </c>
      <c r="E59" s="54">
        <v>24</v>
      </c>
      <c r="F59" s="19">
        <v>43132</v>
      </c>
      <c r="G59" s="20" t="s">
        <v>132</v>
      </c>
      <c r="H59" s="23">
        <f t="shared" si="5"/>
        <v>26496</v>
      </c>
      <c r="I59" s="23">
        <f t="shared" si="6"/>
        <v>8618.4000000000015</v>
      </c>
      <c r="J59" s="23">
        <f t="shared" si="7"/>
        <v>106.08</v>
      </c>
      <c r="K59" s="23">
        <f t="shared" si="8"/>
        <v>39.839999999999996</v>
      </c>
      <c r="L59" s="23">
        <f t="shared" si="9"/>
        <v>35260.32</v>
      </c>
      <c r="M59" s="31" t="s">
        <v>249</v>
      </c>
      <c r="N59" s="50" t="s">
        <v>187</v>
      </c>
      <c r="O59" s="34" t="s">
        <v>271</v>
      </c>
    </row>
    <row r="60" spans="1:37" ht="18" customHeight="1">
      <c r="A60" s="51">
        <v>56</v>
      </c>
      <c r="B60" s="52" t="s">
        <v>71</v>
      </c>
      <c r="C60" s="52" t="s">
        <v>24</v>
      </c>
      <c r="D60" s="30" t="s">
        <v>129</v>
      </c>
      <c r="E60" s="55">
        <v>24</v>
      </c>
      <c r="F60" s="22">
        <v>43132</v>
      </c>
      <c r="G60" s="20" t="s">
        <v>132</v>
      </c>
      <c r="H60" s="23">
        <f t="shared" si="5"/>
        <v>26496</v>
      </c>
      <c r="I60" s="23">
        <f t="shared" si="6"/>
        <v>8618.4000000000015</v>
      </c>
      <c r="J60" s="23">
        <f t="shared" si="7"/>
        <v>106.08</v>
      </c>
      <c r="K60" s="23">
        <f t="shared" si="8"/>
        <v>39.839999999999996</v>
      </c>
      <c r="L60" s="23">
        <f t="shared" si="9"/>
        <v>35260.32</v>
      </c>
      <c r="M60" s="31" t="s">
        <v>217</v>
      </c>
      <c r="N60" s="50" t="s">
        <v>188</v>
      </c>
      <c r="O60" s="34" t="s">
        <v>192</v>
      </c>
    </row>
    <row r="61" spans="1:37" ht="18" customHeight="1">
      <c r="A61" s="51">
        <v>57</v>
      </c>
      <c r="B61" s="52" t="s">
        <v>72</v>
      </c>
      <c r="C61" s="52" t="s">
        <v>24</v>
      </c>
      <c r="D61" s="30" t="s">
        <v>130</v>
      </c>
      <c r="E61" s="55">
        <v>24</v>
      </c>
      <c r="F61" s="19">
        <v>43132</v>
      </c>
      <c r="G61" s="20" t="s">
        <v>132</v>
      </c>
      <c r="H61" s="23">
        <f t="shared" si="5"/>
        <v>26496</v>
      </c>
      <c r="I61" s="23">
        <f t="shared" si="6"/>
        <v>8618.4000000000015</v>
      </c>
      <c r="J61" s="23">
        <f t="shared" si="7"/>
        <v>106.08</v>
      </c>
      <c r="K61" s="23">
        <f t="shared" si="8"/>
        <v>39.839999999999996</v>
      </c>
      <c r="L61" s="23">
        <f t="shared" si="9"/>
        <v>35260.32</v>
      </c>
      <c r="M61" s="31" t="s">
        <v>272</v>
      </c>
      <c r="N61" s="50" t="s">
        <v>189</v>
      </c>
      <c r="O61" s="34" t="s">
        <v>192</v>
      </c>
    </row>
    <row r="62" spans="1:37" ht="18" customHeight="1">
      <c r="A62" s="51">
        <v>58</v>
      </c>
      <c r="B62" s="52" t="s">
        <v>73</v>
      </c>
      <c r="C62" s="52" t="s">
        <v>24</v>
      </c>
      <c r="D62" s="30" t="s">
        <v>131</v>
      </c>
      <c r="E62" s="55">
        <v>24</v>
      </c>
      <c r="F62" s="22">
        <v>43132</v>
      </c>
      <c r="G62" s="20" t="s">
        <v>132</v>
      </c>
      <c r="H62" s="23">
        <f t="shared" si="5"/>
        <v>26496</v>
      </c>
      <c r="I62" s="23">
        <f t="shared" si="6"/>
        <v>8618.4000000000015</v>
      </c>
      <c r="J62" s="23">
        <f t="shared" si="7"/>
        <v>106.08</v>
      </c>
      <c r="K62" s="23">
        <f t="shared" si="8"/>
        <v>39.839999999999996</v>
      </c>
      <c r="L62" s="23">
        <f t="shared" si="9"/>
        <v>35260.32</v>
      </c>
      <c r="M62" s="31" t="s">
        <v>264</v>
      </c>
      <c r="N62" s="50" t="s">
        <v>190</v>
      </c>
      <c r="O62" s="34" t="s">
        <v>192</v>
      </c>
    </row>
    <row r="63" spans="1:37" ht="20.25" customHeight="1">
      <c r="A63" s="44"/>
      <c r="B63" s="44"/>
      <c r="C63" s="44"/>
      <c r="D63" s="45" t="s">
        <v>273</v>
      </c>
      <c r="E63" s="47">
        <f>SUM(E5:E62)</f>
        <v>1368</v>
      </c>
      <c r="F63" s="44"/>
      <c r="G63" s="44"/>
      <c r="H63" s="46">
        <f>SUM(H5:H62)</f>
        <v>1510272</v>
      </c>
      <c r="I63" s="46">
        <f>SUM(I5:I62)</f>
        <v>491248.80000000051</v>
      </c>
      <c r="J63" s="46">
        <f>SUM(J5:J62)</f>
        <v>6046.5599999999968</v>
      </c>
      <c r="K63" s="46">
        <f>SUM(K5:K62)</f>
        <v>2270.8799999999992</v>
      </c>
      <c r="L63" s="46">
        <f>SUM(H63:K63)</f>
        <v>2009838.2400000005</v>
      </c>
      <c r="M63" s="44"/>
      <c r="N63" s="44"/>
      <c r="O63" s="44"/>
    </row>
    <row r="64" spans="1:37" s="56" customFormat="1" ht="13.5">
      <c r="D64" s="57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</row>
    <row r="65" spans="2:37" s="56" customFormat="1" ht="13.5">
      <c r="B65" s="56" t="s">
        <v>194</v>
      </c>
      <c r="D65" s="57"/>
      <c r="H65" s="56" t="s">
        <v>195</v>
      </c>
      <c r="M65" s="56" t="s">
        <v>196</v>
      </c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</row>
    <row r="66" spans="2:37" s="56" customFormat="1" ht="13.5">
      <c r="D66" s="57"/>
      <c r="N66" s="56" t="s">
        <v>197</v>
      </c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</row>
  </sheetData>
  <autoFilter ref="A4:AK62"/>
  <mergeCells count="2">
    <mergeCell ref="A1:E1"/>
    <mergeCell ref="A2:O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钟艳兰</dc:creator>
  <cp:lastModifiedBy>钟艳兰</cp:lastModifiedBy>
  <cp:lastPrinted>2018-02-23T03:07:44Z</cp:lastPrinted>
  <dcterms:created xsi:type="dcterms:W3CDTF">2018-02-23T02:56:02Z</dcterms:created>
  <dcterms:modified xsi:type="dcterms:W3CDTF">2018-02-23T03:07:45Z</dcterms:modified>
</cp:coreProperties>
</file>