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Harvey\Desktop\Dropbox\Coding\Matlab\Matlab_Num_Tech_Major\Matlab_Data\"/>
    </mc:Choice>
  </mc:AlternateContent>
  <bookViews>
    <workbookView xWindow="0" yWindow="458" windowWidth="28800" windowHeight="17460"/>
  </bookViews>
  <sheets>
    <sheet name="Sheet1" sheetId="1" r:id="rId1"/>
    <sheet name="Sheet3" sheetId="3" r:id="rId2"/>
    <sheet name="Sheet2" sheetId="2" r:id="rId3"/>
    <sheet name="Sheet4" sheetId="4" r:id="rId4"/>
    <sheet name="VaR" sheetId="5" r:id="rId5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5" l="1"/>
  <c r="G5" i="5" a="1"/>
  <c r="G5" i="5"/>
  <c r="D18" i="5"/>
  <c r="C18" i="5"/>
  <c r="B18" i="5"/>
  <c r="A18" i="5"/>
  <c r="E16" i="5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M4" i="3"/>
  <c r="L4" i="3"/>
  <c r="K4" i="3"/>
  <c r="N3" i="3"/>
  <c r="M3" i="3"/>
  <c r="L3" i="3"/>
  <c r="K3" i="3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D22" i="4"/>
  <c r="C22" i="4"/>
  <c r="B22" i="4"/>
  <c r="A22" i="4"/>
  <c r="D21" i="4"/>
  <c r="C21" i="4"/>
  <c r="B21" i="4"/>
  <c r="A21" i="4"/>
  <c r="D20" i="4"/>
  <c r="C20" i="4"/>
  <c r="B20" i="4"/>
  <c r="A20" i="4"/>
  <c r="D33" i="4"/>
  <c r="C33" i="4"/>
  <c r="B33" i="4"/>
  <c r="A33" i="4"/>
  <c r="D32" i="4"/>
  <c r="C32" i="4"/>
  <c r="B32" i="4"/>
  <c r="A32" i="4"/>
  <c r="D31" i="4"/>
  <c r="C31" i="4"/>
  <c r="B31" i="4"/>
  <c r="A31" i="4"/>
  <c r="D30" i="4"/>
  <c r="C30" i="4"/>
  <c r="B30" i="4"/>
  <c r="A30" i="4"/>
  <c r="D29" i="4"/>
  <c r="C29" i="4"/>
  <c r="B29" i="4"/>
  <c r="A29" i="4"/>
  <c r="D28" i="4"/>
  <c r="C28" i="4"/>
  <c r="B28" i="4"/>
  <c r="A28" i="4"/>
  <c r="D27" i="4"/>
  <c r="C27" i="4"/>
  <c r="B27" i="4"/>
  <c r="A27" i="4"/>
  <c r="D26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19" i="4"/>
  <c r="C19" i="4"/>
  <c r="B19" i="4"/>
  <c r="A19" i="4"/>
  <c r="D21" i="3"/>
  <c r="C21" i="3"/>
  <c r="B21" i="3"/>
  <c r="A21" i="3"/>
  <c r="N19" i="3"/>
  <c r="S3" i="3"/>
  <c r="D20" i="3"/>
  <c r="S4" i="3"/>
  <c r="M19" i="3"/>
  <c r="R3" i="3"/>
  <c r="C20" i="3"/>
  <c r="R4" i="3"/>
  <c r="L19" i="3"/>
  <c r="Q3" i="3"/>
  <c r="B20" i="3"/>
  <c r="Q4" i="3"/>
  <c r="K19" i="3"/>
  <c r="P3" i="3"/>
  <c r="A20" i="3"/>
  <c r="P4" i="3"/>
  <c r="Y17" i="1"/>
  <c r="AA43" i="1"/>
  <c r="X17" i="1"/>
  <c r="Z43" i="1"/>
  <c r="W17" i="1"/>
  <c r="Y43" i="1"/>
  <c r="V17" i="1"/>
  <c r="X43" i="1"/>
  <c r="Y16" i="1"/>
  <c r="AA42" i="1"/>
  <c r="X16" i="1"/>
  <c r="Z42" i="1"/>
  <c r="W16" i="1"/>
  <c r="Y42" i="1"/>
  <c r="V16" i="1"/>
  <c r="X42" i="1"/>
  <c r="Y15" i="1"/>
  <c r="AA41" i="1"/>
  <c r="X15" i="1"/>
  <c r="Z41" i="1"/>
  <c r="W15" i="1"/>
  <c r="Y41" i="1"/>
  <c r="V15" i="1"/>
  <c r="X41" i="1"/>
  <c r="Y14" i="1"/>
  <c r="AA40" i="1"/>
  <c r="X14" i="1"/>
  <c r="Z40" i="1"/>
  <c r="W14" i="1"/>
  <c r="Y40" i="1"/>
  <c r="V14" i="1"/>
  <c r="X40" i="1"/>
  <c r="Y13" i="1"/>
  <c r="AA39" i="1"/>
  <c r="X13" i="1"/>
  <c r="Z39" i="1"/>
  <c r="W13" i="1"/>
  <c r="Y39" i="1"/>
  <c r="V13" i="1"/>
  <c r="X39" i="1"/>
  <c r="Y12" i="1"/>
  <c r="AA38" i="1"/>
  <c r="X12" i="1"/>
  <c r="Z38" i="1"/>
  <c r="W12" i="1"/>
  <c r="Y38" i="1"/>
  <c r="V12" i="1"/>
  <c r="X38" i="1"/>
  <c r="Y11" i="1"/>
  <c r="AA37" i="1"/>
  <c r="X11" i="1"/>
  <c r="Z37" i="1"/>
  <c r="W11" i="1"/>
  <c r="Y37" i="1"/>
  <c r="V11" i="1"/>
  <c r="X37" i="1"/>
  <c r="Y10" i="1"/>
  <c r="AA36" i="1"/>
  <c r="X10" i="1"/>
  <c r="Z36" i="1"/>
  <c r="W10" i="1"/>
  <c r="Y36" i="1"/>
  <c r="V10" i="1"/>
  <c r="X36" i="1"/>
  <c r="Y9" i="1"/>
  <c r="AA35" i="1"/>
  <c r="X9" i="1"/>
  <c r="Z35" i="1"/>
  <c r="W9" i="1"/>
  <c r="Y35" i="1"/>
  <c r="V9" i="1"/>
  <c r="X35" i="1"/>
  <c r="Y8" i="1"/>
  <c r="AA34" i="1"/>
  <c r="X8" i="1"/>
  <c r="Z34" i="1"/>
  <c r="W8" i="1"/>
  <c r="Y34" i="1"/>
  <c r="V8" i="1"/>
  <c r="X34" i="1"/>
  <c r="Y7" i="1"/>
  <c r="AA33" i="1"/>
  <c r="X7" i="1"/>
  <c r="Z33" i="1"/>
  <c r="W7" i="1"/>
  <c r="Y33" i="1"/>
  <c r="V7" i="1"/>
  <c r="X33" i="1"/>
  <c r="Y6" i="1"/>
  <c r="AA32" i="1"/>
  <c r="X6" i="1"/>
  <c r="Z32" i="1"/>
  <c r="W6" i="1"/>
  <c r="Y32" i="1"/>
  <c r="V6" i="1"/>
  <c r="X32" i="1"/>
  <c r="Y5" i="1"/>
  <c r="AA31" i="1"/>
  <c r="X5" i="1"/>
  <c r="Z31" i="1"/>
  <c r="W5" i="1"/>
  <c r="Y31" i="1"/>
  <c r="V5" i="1"/>
  <c r="X31" i="1"/>
  <c r="Y4" i="1"/>
  <c r="AA30" i="1"/>
  <c r="X4" i="1"/>
  <c r="Z30" i="1"/>
  <c r="W4" i="1"/>
  <c r="Y30" i="1"/>
  <c r="V4" i="1"/>
  <c r="X30" i="1"/>
  <c r="Y3" i="1"/>
  <c r="AA29" i="1"/>
  <c r="X3" i="1"/>
  <c r="Z29" i="1"/>
  <c r="W3" i="1"/>
  <c r="Y29" i="1"/>
  <c r="V3" i="1"/>
  <c r="X29" i="1"/>
  <c r="J17" i="1"/>
  <c r="T17" i="1"/>
  <c r="V43" i="1"/>
  <c r="I17" i="1"/>
  <c r="S17" i="1"/>
  <c r="U43" i="1"/>
  <c r="H17" i="1"/>
  <c r="R17" i="1"/>
  <c r="T43" i="1"/>
  <c r="G17" i="1"/>
  <c r="Q17" i="1"/>
  <c r="S43" i="1"/>
  <c r="J16" i="1"/>
  <c r="T16" i="1"/>
  <c r="V42" i="1"/>
  <c r="I16" i="1"/>
  <c r="S16" i="1"/>
  <c r="U42" i="1"/>
  <c r="H16" i="1"/>
  <c r="R16" i="1"/>
  <c r="T42" i="1"/>
  <c r="G16" i="1"/>
  <c r="Q16" i="1"/>
  <c r="S42" i="1"/>
  <c r="J15" i="1"/>
  <c r="T15" i="1"/>
  <c r="V41" i="1"/>
  <c r="I15" i="1"/>
  <c r="S15" i="1"/>
  <c r="U41" i="1"/>
  <c r="H15" i="1"/>
  <c r="R15" i="1"/>
  <c r="T41" i="1"/>
  <c r="G15" i="1"/>
  <c r="Q15" i="1"/>
  <c r="S41" i="1"/>
  <c r="J14" i="1"/>
  <c r="T14" i="1"/>
  <c r="V40" i="1"/>
  <c r="I14" i="1"/>
  <c r="S14" i="1"/>
  <c r="U40" i="1"/>
  <c r="H14" i="1"/>
  <c r="R14" i="1"/>
  <c r="T40" i="1"/>
  <c r="G14" i="1"/>
  <c r="Q14" i="1"/>
  <c r="S40" i="1"/>
  <c r="J13" i="1"/>
  <c r="T13" i="1"/>
  <c r="V39" i="1"/>
  <c r="I13" i="1"/>
  <c r="S13" i="1"/>
  <c r="U39" i="1"/>
  <c r="H13" i="1"/>
  <c r="R13" i="1"/>
  <c r="T39" i="1"/>
  <c r="G13" i="1"/>
  <c r="Q13" i="1"/>
  <c r="S39" i="1"/>
  <c r="J12" i="1"/>
  <c r="T12" i="1"/>
  <c r="V38" i="1"/>
  <c r="I12" i="1"/>
  <c r="S12" i="1"/>
  <c r="U38" i="1"/>
  <c r="H12" i="1"/>
  <c r="R12" i="1"/>
  <c r="T38" i="1"/>
  <c r="G12" i="1"/>
  <c r="Q12" i="1"/>
  <c r="S38" i="1"/>
  <c r="J11" i="1"/>
  <c r="T11" i="1"/>
  <c r="V37" i="1"/>
  <c r="I11" i="1"/>
  <c r="S11" i="1"/>
  <c r="U37" i="1"/>
  <c r="H11" i="1"/>
  <c r="R11" i="1"/>
  <c r="T37" i="1"/>
  <c r="G11" i="1"/>
  <c r="Q11" i="1"/>
  <c r="S37" i="1"/>
  <c r="J10" i="1"/>
  <c r="T10" i="1"/>
  <c r="V36" i="1"/>
  <c r="I10" i="1"/>
  <c r="S10" i="1"/>
  <c r="U36" i="1"/>
  <c r="H10" i="1"/>
  <c r="R10" i="1"/>
  <c r="T36" i="1"/>
  <c r="G10" i="1"/>
  <c r="Q10" i="1"/>
  <c r="S36" i="1"/>
  <c r="J9" i="1"/>
  <c r="T9" i="1"/>
  <c r="V35" i="1"/>
  <c r="I9" i="1"/>
  <c r="S9" i="1"/>
  <c r="U35" i="1"/>
  <c r="H9" i="1"/>
  <c r="R9" i="1"/>
  <c r="T35" i="1"/>
  <c r="G9" i="1"/>
  <c r="Q9" i="1"/>
  <c r="S35" i="1"/>
  <c r="J8" i="1"/>
  <c r="T8" i="1"/>
  <c r="V34" i="1"/>
  <c r="I8" i="1"/>
  <c r="S8" i="1"/>
  <c r="U34" i="1"/>
  <c r="H8" i="1"/>
  <c r="R8" i="1"/>
  <c r="T34" i="1"/>
  <c r="G8" i="1"/>
  <c r="Q8" i="1"/>
  <c r="S34" i="1"/>
  <c r="J7" i="1"/>
  <c r="T7" i="1"/>
  <c r="V33" i="1"/>
  <c r="I7" i="1"/>
  <c r="S7" i="1"/>
  <c r="U33" i="1"/>
  <c r="H7" i="1"/>
  <c r="R7" i="1"/>
  <c r="T33" i="1"/>
  <c r="G7" i="1"/>
  <c r="Q7" i="1"/>
  <c r="S33" i="1"/>
  <c r="J6" i="1"/>
  <c r="T6" i="1"/>
  <c r="V32" i="1"/>
  <c r="I6" i="1"/>
  <c r="S6" i="1"/>
  <c r="U32" i="1"/>
  <c r="H6" i="1"/>
  <c r="R6" i="1"/>
  <c r="T32" i="1"/>
  <c r="G6" i="1"/>
  <c r="Q6" i="1"/>
  <c r="S32" i="1"/>
  <c r="J5" i="1"/>
  <c r="T5" i="1"/>
  <c r="V31" i="1"/>
  <c r="I5" i="1"/>
  <c r="S5" i="1"/>
  <c r="U31" i="1"/>
  <c r="H5" i="1"/>
  <c r="R5" i="1"/>
  <c r="T31" i="1"/>
  <c r="G5" i="1"/>
  <c r="Q5" i="1"/>
  <c r="S31" i="1"/>
  <c r="J4" i="1"/>
  <c r="T4" i="1"/>
  <c r="V30" i="1"/>
  <c r="I4" i="1"/>
  <c r="S4" i="1"/>
  <c r="U30" i="1"/>
  <c r="H4" i="1"/>
  <c r="R4" i="1"/>
  <c r="T30" i="1"/>
  <c r="G4" i="1"/>
  <c r="Q4" i="1"/>
  <c r="S30" i="1"/>
  <c r="J3" i="1"/>
  <c r="T3" i="1"/>
  <c r="V29" i="1"/>
  <c r="I3" i="1"/>
  <c r="S3" i="1"/>
  <c r="U29" i="1"/>
  <c r="H3" i="1"/>
  <c r="R3" i="1"/>
  <c r="T29" i="1"/>
  <c r="G3" i="1"/>
  <c r="Q3" i="1"/>
  <c r="S29" i="1"/>
  <c r="E23" i="1"/>
  <c r="E24" i="1"/>
  <c r="S25" i="1"/>
</calcChain>
</file>

<file path=xl/sharedStrings.xml><?xml version="1.0" encoding="utf-8"?>
<sst xmlns="http://schemas.openxmlformats.org/spreadsheetml/2006/main" count="32" uniqueCount="20">
  <si>
    <t>USD</t>
  </si>
  <si>
    <t>JPY</t>
  </si>
  <si>
    <t>EURO</t>
  </si>
  <si>
    <t>GBP</t>
  </si>
  <si>
    <t>Actual</t>
  </si>
  <si>
    <t>Simulated</t>
  </si>
  <si>
    <t>Actual Price</t>
  </si>
  <si>
    <t>Simulated Price</t>
  </si>
  <si>
    <t>MSE</t>
  </si>
  <si>
    <t>RSME</t>
  </si>
  <si>
    <t>％</t>
  </si>
  <si>
    <t>Random walk</t>
  </si>
  <si>
    <t>Random Walk Normal</t>
  </si>
  <si>
    <t>Random Walk T</t>
  </si>
  <si>
    <t>RW with normal</t>
    <phoneticPr fontId="2" type="noConversion"/>
  </si>
  <si>
    <t>RW with t</t>
    <phoneticPr fontId="2" type="noConversion"/>
  </si>
  <si>
    <t>Actual</t>
    <phoneticPr fontId="2" type="noConversion"/>
  </si>
  <si>
    <t>RWN errors</t>
    <phoneticPr fontId="2" type="noConversion"/>
  </si>
  <si>
    <t>RWT errors</t>
    <phoneticPr fontId="2" type="noConversion"/>
  </si>
  <si>
    <t>MS_VAR(1) Errors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</si>
</sst>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G1" workbookViewId="0">
      <selection activeCell="L18" sqref="L18:T18"/>
    </sheetView>
  </sheetViews>
  <sheetFormatPr defaultColWidth="8.796875" defaultRowHeight="13.9" x14ac:dyDescent="0.4"/>
  <sheetData>
    <row r="1" spans="1:25" x14ac:dyDescent="0.4">
      <c r="H1" t="s">
        <v>4</v>
      </c>
      <c r="M1" t="s">
        <v>5</v>
      </c>
    </row>
    <row r="2" spans="1:25" x14ac:dyDescent="0.4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25" x14ac:dyDescent="0.4">
      <c r="A3">
        <v>1</v>
      </c>
      <c r="B3">
        <v>3.0274240595007385E-3</v>
      </c>
      <c r="C3">
        <v>8.1315952223306454E-3</v>
      </c>
      <c r="D3">
        <v>5.8634360331042412E-3</v>
      </c>
      <c r="E3">
        <v>3.9925193396403991E-3</v>
      </c>
      <c r="G3">
        <f>B3*100</f>
        <v>0.30274240595007385</v>
      </c>
      <c r="H3">
        <f t="shared" ref="H3:J3" si="0">C3*100</f>
        <v>0.81315952223306454</v>
      </c>
      <c r="I3">
        <f t="shared" si="0"/>
        <v>0.58634360331042412</v>
      </c>
      <c r="J3">
        <f t="shared" si="0"/>
        <v>0.39925193396403991</v>
      </c>
      <c r="L3">
        <v>1.3505666630812501E-2</v>
      </c>
      <c r="M3">
        <v>1.00190901966835</v>
      </c>
      <c r="N3">
        <v>-0.69359775390381795</v>
      </c>
      <c r="O3">
        <v>-0.19144980094814201</v>
      </c>
      <c r="Q3">
        <f>G3/100</f>
        <v>3.0274240595007385E-3</v>
      </c>
      <c r="R3">
        <f t="shared" ref="R3:T3" si="1">H3/100</f>
        <v>8.1315952223306454E-3</v>
      </c>
      <c r="S3">
        <f t="shared" si="1"/>
        <v>5.8634360331042412E-3</v>
      </c>
      <c r="T3">
        <f t="shared" si="1"/>
        <v>3.9925193396403991E-3</v>
      </c>
      <c r="V3">
        <f>L3/100</f>
        <v>1.3505666630812501E-4</v>
      </c>
      <c r="W3">
        <f t="shared" ref="W3:W17" si="2">M3/100</f>
        <v>1.0019090196683501E-2</v>
      </c>
      <c r="X3">
        <f t="shared" ref="X3:X17" si="3">N3/100</f>
        <v>-6.9359775390381798E-3</v>
      </c>
      <c r="Y3">
        <f t="shared" ref="Y3:Y17" si="4">O3/100</f>
        <v>-1.9144980094814201E-3</v>
      </c>
    </row>
    <row r="4" spans="1:25" x14ac:dyDescent="0.4">
      <c r="A4">
        <v>2</v>
      </c>
      <c r="B4">
        <v>-4.5571581569481268E-5</v>
      </c>
      <c r="C4">
        <v>-3.7865173261799612E-3</v>
      </c>
      <c r="D4">
        <v>-1.3500523661613695E-3</v>
      </c>
      <c r="E4">
        <v>-1.1112442775620401E-2</v>
      </c>
      <c r="G4">
        <f t="shared" ref="G4:G17" si="5">B4*100</f>
        <v>-4.5571581569481268E-3</v>
      </c>
      <c r="H4">
        <f t="shared" ref="H4:H17" si="6">C4*100</f>
        <v>-0.37865173261799612</v>
      </c>
      <c r="I4">
        <f t="shared" ref="I4:I17" si="7">D4*100</f>
        <v>-0.13500523661613695</v>
      </c>
      <c r="J4">
        <f t="shared" ref="J4:J17" si="8">E4*100</f>
        <v>-1.1112442775620401</v>
      </c>
      <c r="L4">
        <v>-1.0465263195309699E-3</v>
      </c>
      <c r="M4">
        <v>-0.21560473451149401</v>
      </c>
      <c r="N4">
        <v>-4.6741518478055397E-2</v>
      </c>
      <c r="O4">
        <v>-0.22515313824092201</v>
      </c>
      <c r="Q4">
        <f t="shared" ref="Q4:Q17" si="9">G4/100</f>
        <v>-4.5571581569481268E-5</v>
      </c>
      <c r="R4">
        <f t="shared" ref="R4:R17" si="10">H4/100</f>
        <v>-3.7865173261799612E-3</v>
      </c>
      <c r="S4">
        <f t="shared" ref="S4:S17" si="11">I4/100</f>
        <v>-1.3500523661613695E-3</v>
      </c>
      <c r="T4">
        <f t="shared" ref="T4:T17" si="12">J4/100</f>
        <v>-1.1112442775620401E-2</v>
      </c>
      <c r="V4">
        <f t="shared" ref="V4:V17" si="13">L4/100</f>
        <v>-1.0465263195309699E-5</v>
      </c>
      <c r="W4">
        <f t="shared" si="2"/>
        <v>-2.15604734511494E-3</v>
      </c>
      <c r="X4">
        <f t="shared" si="3"/>
        <v>-4.6741518478055397E-4</v>
      </c>
      <c r="Y4">
        <f t="shared" si="4"/>
        <v>-2.2515313824092199E-3</v>
      </c>
    </row>
    <row r="5" spans="1:25" x14ac:dyDescent="0.4">
      <c r="A5">
        <v>3</v>
      </c>
      <c r="B5">
        <v>-1.1855906541504702E-3</v>
      </c>
      <c r="C5">
        <v>-1.0715685535719999E-2</v>
      </c>
      <c r="D5">
        <v>3.9087820197964973E-3</v>
      </c>
      <c r="E5">
        <v>-5.4815411882889187E-3</v>
      </c>
      <c r="G5">
        <f t="shared" si="5"/>
        <v>-0.11855906541504702</v>
      </c>
      <c r="H5">
        <f t="shared" si="6"/>
        <v>-1.0715685535719999</v>
      </c>
      <c r="I5">
        <f t="shared" si="7"/>
        <v>0.39087820197964973</v>
      </c>
      <c r="J5">
        <f t="shared" si="8"/>
        <v>-0.54815411882889187</v>
      </c>
      <c r="L5">
        <v>8.6542052639100406E-2</v>
      </c>
      <c r="M5">
        <v>-6.9878205521620204E-2</v>
      </c>
      <c r="N5">
        <v>0.12934112354789501</v>
      </c>
      <c r="O5">
        <v>-1.12662695181034</v>
      </c>
      <c r="Q5">
        <f t="shared" si="9"/>
        <v>-1.1855906541504702E-3</v>
      </c>
      <c r="R5">
        <f t="shared" si="10"/>
        <v>-1.0715685535719999E-2</v>
      </c>
      <c r="S5">
        <f t="shared" si="11"/>
        <v>3.9087820197964973E-3</v>
      </c>
      <c r="T5">
        <f t="shared" si="12"/>
        <v>-5.4815411882889187E-3</v>
      </c>
      <c r="V5">
        <f t="shared" si="13"/>
        <v>8.6542052639100402E-4</v>
      </c>
      <c r="W5">
        <f t="shared" si="2"/>
        <v>-6.9878205521620206E-4</v>
      </c>
      <c r="X5">
        <f t="shared" si="3"/>
        <v>1.2934112354789501E-3</v>
      </c>
      <c r="Y5">
        <f t="shared" si="4"/>
        <v>-1.1266269518103399E-2</v>
      </c>
    </row>
    <row r="6" spans="1:25" x14ac:dyDescent="0.4">
      <c r="A6">
        <v>4</v>
      </c>
      <c r="B6">
        <v>1.4286150944917697E-3</v>
      </c>
      <c r="C6">
        <v>-6.1358313296011602E-3</v>
      </c>
      <c r="D6">
        <v>-1.9729105459909135E-3</v>
      </c>
      <c r="E6">
        <v>1.9288035280684568E-3</v>
      </c>
      <c r="G6">
        <f t="shared" si="5"/>
        <v>0.14286150944917697</v>
      </c>
      <c r="H6">
        <f t="shared" si="6"/>
        <v>-0.61358313296011602</v>
      </c>
      <c r="I6">
        <f t="shared" si="7"/>
        <v>-0.19729105459909135</v>
      </c>
      <c r="J6">
        <f t="shared" si="8"/>
        <v>0.19288035280684568</v>
      </c>
      <c r="L6">
        <v>-0.13072891122271299</v>
      </c>
      <c r="M6">
        <v>0.16004792268807899</v>
      </c>
      <c r="N6">
        <v>-0.40651557126104099</v>
      </c>
      <c r="O6">
        <v>-0.94239045753447703</v>
      </c>
      <c r="Q6">
        <f t="shared" si="9"/>
        <v>1.4286150944917697E-3</v>
      </c>
      <c r="R6">
        <f t="shared" si="10"/>
        <v>-6.1358313296011602E-3</v>
      </c>
      <c r="S6">
        <f t="shared" si="11"/>
        <v>-1.9729105459909135E-3</v>
      </c>
      <c r="T6">
        <f t="shared" si="12"/>
        <v>1.9288035280684568E-3</v>
      </c>
      <c r="V6">
        <f t="shared" si="13"/>
        <v>-1.3072891122271298E-3</v>
      </c>
      <c r="W6">
        <f t="shared" si="2"/>
        <v>1.6004792268807899E-3</v>
      </c>
      <c r="X6">
        <f t="shared" si="3"/>
        <v>-4.0651557126104099E-3</v>
      </c>
      <c r="Y6">
        <f t="shared" si="4"/>
        <v>-9.4239045753447704E-3</v>
      </c>
    </row>
    <row r="7" spans="1:25" x14ac:dyDescent="0.4">
      <c r="A7">
        <v>5</v>
      </c>
      <c r="B7">
        <v>-2.9963594623532153E-3</v>
      </c>
      <c r="C7">
        <v>-2.1636017382947514E-2</v>
      </c>
      <c r="D7">
        <v>1.62115326488248E-2</v>
      </c>
      <c r="E7">
        <v>3.6996205947859018E-3</v>
      </c>
      <c r="G7">
        <f t="shared" si="5"/>
        <v>-0.29963594623532153</v>
      </c>
      <c r="H7">
        <f t="shared" si="6"/>
        <v>-2.1636017382947514</v>
      </c>
      <c r="I7">
        <f t="shared" si="7"/>
        <v>1.62115326488248</v>
      </c>
      <c r="J7">
        <f t="shared" si="8"/>
        <v>0.36996205947859018</v>
      </c>
      <c r="L7" s="1">
        <v>-2.38736764726496E-2</v>
      </c>
      <c r="M7">
        <v>0.153966859379675</v>
      </c>
      <c r="N7">
        <v>0.49378635342077798</v>
      </c>
      <c r="O7">
        <v>1.32707597546931E-2</v>
      </c>
      <c r="Q7">
        <f t="shared" si="9"/>
        <v>-2.9963594623532153E-3</v>
      </c>
      <c r="R7">
        <f t="shared" si="10"/>
        <v>-2.1636017382947514E-2</v>
      </c>
      <c r="S7">
        <f t="shared" si="11"/>
        <v>1.62115326488248E-2</v>
      </c>
      <c r="T7">
        <f t="shared" si="12"/>
        <v>3.6996205947859018E-3</v>
      </c>
      <c r="V7">
        <f t="shared" si="13"/>
        <v>-2.3873676472649599E-4</v>
      </c>
      <c r="W7">
        <f t="shared" si="2"/>
        <v>1.5396685937967499E-3</v>
      </c>
      <c r="X7">
        <f t="shared" si="3"/>
        <v>4.9378635342077794E-3</v>
      </c>
      <c r="Y7">
        <f t="shared" si="4"/>
        <v>1.3270759754693099E-4</v>
      </c>
    </row>
    <row r="8" spans="1:25" x14ac:dyDescent="0.4">
      <c r="A8">
        <v>6</v>
      </c>
      <c r="B8">
        <v>-1.6757436151482175E-4</v>
      </c>
      <c r="C8">
        <v>9.6221957775579625E-3</v>
      </c>
      <c r="D8">
        <v>-1.2738769816746931E-3</v>
      </c>
      <c r="E8">
        <v>-5.6178740972701036E-3</v>
      </c>
      <c r="G8">
        <f t="shared" si="5"/>
        <v>-1.6757436151482175E-2</v>
      </c>
      <c r="H8">
        <f t="shared" si="6"/>
        <v>0.96221957775579625</v>
      </c>
      <c r="I8">
        <f t="shared" si="7"/>
        <v>-0.12738769816746931</v>
      </c>
      <c r="J8">
        <f t="shared" si="8"/>
        <v>-0.56178740972701036</v>
      </c>
      <c r="L8">
        <v>-1.96869812817967E-2</v>
      </c>
      <c r="M8">
        <v>0.91732053498189503</v>
      </c>
      <c r="N8">
        <v>-0.143290905694619</v>
      </c>
      <c r="O8">
        <v>-0.51407915698627804</v>
      </c>
      <c r="Q8">
        <f t="shared" si="9"/>
        <v>-1.6757436151482175E-4</v>
      </c>
      <c r="R8">
        <f t="shared" si="10"/>
        <v>9.6221957775579625E-3</v>
      </c>
      <c r="S8">
        <f t="shared" si="11"/>
        <v>-1.2738769816746931E-3</v>
      </c>
      <c r="T8">
        <f t="shared" si="12"/>
        <v>-5.6178740972701036E-3</v>
      </c>
      <c r="V8">
        <f t="shared" si="13"/>
        <v>-1.96869812817967E-4</v>
      </c>
      <c r="W8">
        <f t="shared" si="2"/>
        <v>9.1732053498189501E-3</v>
      </c>
      <c r="X8">
        <f t="shared" si="3"/>
        <v>-1.43290905694619E-3</v>
      </c>
      <c r="Y8">
        <f t="shared" si="4"/>
        <v>-5.1407915698627807E-3</v>
      </c>
    </row>
    <row r="9" spans="1:25" x14ac:dyDescent="0.4">
      <c r="A9">
        <v>7</v>
      </c>
      <c r="B9">
        <v>1.1876485956561211E-3</v>
      </c>
      <c r="C9">
        <v>-1.8611581772924879E-3</v>
      </c>
      <c r="D9">
        <v>1.4882651053937934E-3</v>
      </c>
      <c r="E9">
        <v>8.2894734589222807E-3</v>
      </c>
      <c r="G9">
        <f t="shared" si="5"/>
        <v>0.11876485956561211</v>
      </c>
      <c r="H9">
        <f t="shared" si="6"/>
        <v>-0.18611581772924879</v>
      </c>
      <c r="I9">
        <f t="shared" si="7"/>
        <v>0.14882651053937934</v>
      </c>
      <c r="J9">
        <f t="shared" si="8"/>
        <v>0.82894734589222807</v>
      </c>
      <c r="L9">
        <v>-0.166094414081224</v>
      </c>
      <c r="M9">
        <v>-0.35813589557860298</v>
      </c>
      <c r="N9">
        <v>0.40332512281529698</v>
      </c>
      <c r="O9">
        <v>-0.67945754142328496</v>
      </c>
      <c r="Q9">
        <f t="shared" si="9"/>
        <v>1.1876485956561211E-3</v>
      </c>
      <c r="R9">
        <f t="shared" si="10"/>
        <v>-1.8611581772924879E-3</v>
      </c>
      <c r="S9">
        <f t="shared" si="11"/>
        <v>1.4882651053937934E-3</v>
      </c>
      <c r="T9">
        <f t="shared" si="12"/>
        <v>8.2894734589222807E-3</v>
      </c>
      <c r="V9">
        <f t="shared" si="13"/>
        <v>-1.66094414081224E-3</v>
      </c>
      <c r="W9">
        <f t="shared" si="2"/>
        <v>-3.5813589557860299E-3</v>
      </c>
      <c r="X9">
        <f t="shared" si="3"/>
        <v>4.0332512281529695E-3</v>
      </c>
      <c r="Y9">
        <f t="shared" si="4"/>
        <v>-6.79457541423285E-3</v>
      </c>
    </row>
    <row r="10" spans="1:25" x14ac:dyDescent="0.4">
      <c r="A10">
        <v>8</v>
      </c>
      <c r="B10">
        <v>-1.3704890221837296E-3</v>
      </c>
      <c r="C10">
        <v>-3.5457721202680759E-3</v>
      </c>
      <c r="D10">
        <v>1.7936984435937831E-3</v>
      </c>
      <c r="E10">
        <v>-4.2674839987468793E-3</v>
      </c>
      <c r="G10">
        <f t="shared" si="5"/>
        <v>-0.13704890221837296</v>
      </c>
      <c r="H10">
        <f t="shared" si="6"/>
        <v>-0.35457721202680759</v>
      </c>
      <c r="I10">
        <f t="shared" si="7"/>
        <v>0.17936984435937831</v>
      </c>
      <c r="J10">
        <f t="shared" si="8"/>
        <v>-0.42674839987468793</v>
      </c>
      <c r="L10">
        <v>-0.24477216388096701</v>
      </c>
      <c r="M10">
        <v>-0.82914358255357601</v>
      </c>
      <c r="N10">
        <v>2.7082320554574799E-2</v>
      </c>
      <c r="O10">
        <v>0.33698850129661201</v>
      </c>
      <c r="Q10">
        <f t="shared" si="9"/>
        <v>-1.3704890221837296E-3</v>
      </c>
      <c r="R10">
        <f t="shared" si="10"/>
        <v>-3.5457721202680759E-3</v>
      </c>
      <c r="S10">
        <f t="shared" si="11"/>
        <v>1.7936984435937831E-3</v>
      </c>
      <c r="T10">
        <f t="shared" si="12"/>
        <v>-4.2674839987468793E-3</v>
      </c>
      <c r="V10">
        <f t="shared" si="13"/>
        <v>-2.44772163880967E-3</v>
      </c>
      <c r="W10">
        <f t="shared" si="2"/>
        <v>-8.2914358255357593E-3</v>
      </c>
      <c r="X10">
        <f t="shared" si="3"/>
        <v>2.7082320554574802E-4</v>
      </c>
      <c r="Y10">
        <f t="shared" si="4"/>
        <v>3.3698850129661199E-3</v>
      </c>
    </row>
    <row r="11" spans="1:25" x14ac:dyDescent="0.4">
      <c r="A11">
        <v>9</v>
      </c>
      <c r="B11">
        <v>-7.6193378832245529E-5</v>
      </c>
      <c r="C11">
        <v>1.0277013096802179E-3</v>
      </c>
      <c r="D11">
        <v>-6.9517417680091675E-3</v>
      </c>
      <c r="E11">
        <v>-3.0097048796116077E-3</v>
      </c>
      <c r="G11">
        <f t="shared" si="5"/>
        <v>-7.6193378832245529E-3</v>
      </c>
      <c r="H11">
        <f t="shared" si="6"/>
        <v>0.10277013096802179</v>
      </c>
      <c r="I11">
        <f t="shared" si="7"/>
        <v>-0.69517417680091675</v>
      </c>
      <c r="J11">
        <f t="shared" si="8"/>
        <v>-0.30097048796116077</v>
      </c>
      <c r="L11">
        <v>0.19904286578962699</v>
      </c>
      <c r="M11">
        <v>-9.5843929834086405E-2</v>
      </c>
      <c r="N11">
        <v>0.112705907464346</v>
      </c>
      <c r="O11">
        <v>-0.16614503885925699</v>
      </c>
      <c r="Q11">
        <f t="shared" si="9"/>
        <v>-7.6193378832245529E-5</v>
      </c>
      <c r="R11">
        <f t="shared" si="10"/>
        <v>1.0277013096802179E-3</v>
      </c>
      <c r="S11">
        <f t="shared" si="11"/>
        <v>-6.9517417680091675E-3</v>
      </c>
      <c r="T11">
        <f t="shared" si="12"/>
        <v>-3.0097048796116077E-3</v>
      </c>
      <c r="V11">
        <f t="shared" si="13"/>
        <v>1.9904286578962698E-3</v>
      </c>
      <c r="W11">
        <f t="shared" si="2"/>
        <v>-9.5843929834086401E-4</v>
      </c>
      <c r="X11">
        <f t="shared" si="3"/>
        <v>1.1270590746434599E-3</v>
      </c>
      <c r="Y11">
        <f t="shared" si="4"/>
        <v>-1.6614503885925699E-3</v>
      </c>
    </row>
    <row r="12" spans="1:25" x14ac:dyDescent="0.4">
      <c r="A12">
        <v>10</v>
      </c>
      <c r="B12">
        <v>0</v>
      </c>
      <c r="C12">
        <v>-1.0277013096802179E-3</v>
      </c>
      <c r="D12">
        <v>-5.7535071331182852E-3</v>
      </c>
      <c r="E12">
        <v>-1.404161192058595E-2</v>
      </c>
      <c r="G12">
        <f t="shared" si="5"/>
        <v>0</v>
      </c>
      <c r="H12">
        <f t="shared" si="6"/>
        <v>-0.10277013096802179</v>
      </c>
      <c r="I12">
        <f t="shared" si="7"/>
        <v>-0.57535071331182852</v>
      </c>
      <c r="J12">
        <f t="shared" si="8"/>
        <v>-1.404161192058595</v>
      </c>
      <c r="L12">
        <v>-4.2362102073566402E-2</v>
      </c>
      <c r="M12">
        <v>0.44464435703091998</v>
      </c>
      <c r="N12">
        <v>-0.67371444896192201</v>
      </c>
      <c r="O12">
        <v>-0.71418712690633002</v>
      </c>
      <c r="Q12">
        <f t="shared" si="9"/>
        <v>0</v>
      </c>
      <c r="R12">
        <f t="shared" si="10"/>
        <v>-1.0277013096802179E-3</v>
      </c>
      <c r="S12">
        <f t="shared" si="11"/>
        <v>-5.7535071331182852E-3</v>
      </c>
      <c r="T12">
        <f t="shared" si="12"/>
        <v>-1.404161192058595E-2</v>
      </c>
      <c r="V12">
        <f t="shared" si="13"/>
        <v>-4.23621020735664E-4</v>
      </c>
      <c r="W12">
        <f t="shared" si="2"/>
        <v>4.4464435703091996E-3</v>
      </c>
      <c r="X12">
        <f t="shared" si="3"/>
        <v>-6.7371444896192198E-3</v>
      </c>
      <c r="Y12">
        <f t="shared" si="4"/>
        <v>-7.1418712690633004E-3</v>
      </c>
    </row>
    <row r="13" spans="1:25" x14ac:dyDescent="0.4">
      <c r="A13">
        <v>11</v>
      </c>
      <c r="B13">
        <v>3.6051972086299511E-3</v>
      </c>
      <c r="C13">
        <v>-6.8470932985773558E-3</v>
      </c>
      <c r="D13">
        <v>7.2337926947707576E-3</v>
      </c>
      <c r="E13">
        <v>4.5960912893598938E-3</v>
      </c>
      <c r="G13">
        <f t="shared" si="5"/>
        <v>0.36051972086299511</v>
      </c>
      <c r="H13">
        <f t="shared" si="6"/>
        <v>-0.68470932985773558</v>
      </c>
      <c r="I13">
        <f t="shared" si="7"/>
        <v>0.72337926947707576</v>
      </c>
      <c r="J13">
        <f t="shared" si="8"/>
        <v>0.45960912893598938</v>
      </c>
      <c r="L13">
        <v>-1.15052963117382E-3</v>
      </c>
      <c r="M13">
        <v>2.5956244637380398E-2</v>
      </c>
      <c r="N13">
        <v>-0.52054584528991399</v>
      </c>
      <c r="O13">
        <v>-1.1404470391564301</v>
      </c>
      <c r="Q13">
        <f t="shared" si="9"/>
        <v>3.6051972086299511E-3</v>
      </c>
      <c r="R13">
        <f t="shared" si="10"/>
        <v>-6.8470932985773558E-3</v>
      </c>
      <c r="S13">
        <f t="shared" si="11"/>
        <v>7.2337926947707576E-3</v>
      </c>
      <c r="T13">
        <f t="shared" si="12"/>
        <v>4.5960912893598938E-3</v>
      </c>
      <c r="V13">
        <f t="shared" si="13"/>
        <v>-1.15052963117382E-5</v>
      </c>
      <c r="W13">
        <f t="shared" si="2"/>
        <v>2.5956244637380399E-4</v>
      </c>
      <c r="X13">
        <f t="shared" si="3"/>
        <v>-5.2054584528991397E-3</v>
      </c>
      <c r="Y13">
        <f t="shared" si="4"/>
        <v>-1.1404470391564302E-2</v>
      </c>
    </row>
    <row r="14" spans="1:25" x14ac:dyDescent="0.4">
      <c r="A14">
        <v>12</v>
      </c>
      <c r="B14">
        <v>1.6385735941544244E-3</v>
      </c>
      <c r="C14">
        <v>-1.3185159190278739E-3</v>
      </c>
      <c r="D14">
        <v>-5.8261233728438278E-3</v>
      </c>
      <c r="E14">
        <v>-9.3207879114873826E-3</v>
      </c>
      <c r="G14">
        <f t="shared" si="5"/>
        <v>0.16385735941544244</v>
      </c>
      <c r="H14">
        <f t="shared" si="6"/>
        <v>-0.13185159190278739</v>
      </c>
      <c r="I14">
        <f t="shared" si="7"/>
        <v>-0.58261233728438278</v>
      </c>
      <c r="J14">
        <f t="shared" si="8"/>
        <v>-0.93207879114873826</v>
      </c>
      <c r="L14">
        <v>-6.0809838147855601E-2</v>
      </c>
      <c r="M14">
        <v>1.1820988116967901</v>
      </c>
      <c r="N14">
        <v>0.59658904984272998</v>
      </c>
      <c r="O14">
        <v>0.48282719602141499</v>
      </c>
      <c r="Q14">
        <f t="shared" si="9"/>
        <v>1.6385735941544244E-3</v>
      </c>
      <c r="R14">
        <f t="shared" si="10"/>
        <v>-1.3185159190278739E-3</v>
      </c>
      <c r="S14">
        <f t="shared" si="11"/>
        <v>-5.8261233728438278E-3</v>
      </c>
      <c r="T14">
        <f t="shared" si="12"/>
        <v>-9.3207879114873826E-3</v>
      </c>
      <c r="V14">
        <f t="shared" si="13"/>
        <v>-6.0809838147855605E-4</v>
      </c>
      <c r="W14">
        <f t="shared" si="2"/>
        <v>1.1820988116967902E-2</v>
      </c>
      <c r="X14">
        <f t="shared" si="3"/>
        <v>5.9658904984273E-3</v>
      </c>
      <c r="Y14">
        <f t="shared" si="4"/>
        <v>4.8282719602141498E-3</v>
      </c>
    </row>
    <row r="15" spans="1:25" x14ac:dyDescent="0.4">
      <c r="A15">
        <v>13</v>
      </c>
      <c r="B15">
        <v>-2.2309411831489268E-3</v>
      </c>
      <c r="C15">
        <v>-8.4853632583836713E-4</v>
      </c>
      <c r="D15">
        <v>2.3642110160491114E-3</v>
      </c>
      <c r="E15">
        <v>4.0618005976815752E-3</v>
      </c>
      <c r="G15">
        <f t="shared" si="5"/>
        <v>-0.22309411831489268</v>
      </c>
      <c r="H15">
        <f t="shared" si="6"/>
        <v>-8.4853632583836713E-2</v>
      </c>
      <c r="I15">
        <f t="shared" si="7"/>
        <v>0.23642110160491114</v>
      </c>
      <c r="J15">
        <f t="shared" si="8"/>
        <v>0.40618005976815752</v>
      </c>
      <c r="L15">
        <v>6.5712778480570503E-3</v>
      </c>
      <c r="M15">
        <v>0.99363014152463902</v>
      </c>
      <c r="N15">
        <v>-0.74144210029885504</v>
      </c>
      <c r="O15">
        <v>-0.74128071034358101</v>
      </c>
      <c r="Q15">
        <f t="shared" si="9"/>
        <v>-2.2309411831489268E-3</v>
      </c>
      <c r="R15">
        <f t="shared" si="10"/>
        <v>-8.4853632583836713E-4</v>
      </c>
      <c r="S15">
        <f t="shared" si="11"/>
        <v>2.3642110160491114E-3</v>
      </c>
      <c r="T15">
        <f t="shared" si="12"/>
        <v>4.0618005976815752E-3</v>
      </c>
      <c r="V15">
        <f t="shared" si="13"/>
        <v>6.5712778480570504E-5</v>
      </c>
      <c r="W15">
        <f t="shared" si="2"/>
        <v>9.9363014152463909E-3</v>
      </c>
      <c r="X15">
        <f t="shared" si="3"/>
        <v>-7.4144210029885504E-3</v>
      </c>
      <c r="Y15">
        <f t="shared" si="4"/>
        <v>-7.4128071034358098E-3</v>
      </c>
    </row>
    <row r="16" spans="1:25" x14ac:dyDescent="0.4">
      <c r="A16">
        <v>14</v>
      </c>
      <c r="B16">
        <v>1.548528448625186E-3</v>
      </c>
      <c r="C16">
        <v>-1.1860284194786352E-2</v>
      </c>
      <c r="D16">
        <v>1.0924025173140173E-3</v>
      </c>
      <c r="E16">
        <v>7.2359447197367643E-3</v>
      </c>
      <c r="G16">
        <f t="shared" si="5"/>
        <v>0.1548528448625186</v>
      </c>
      <c r="H16">
        <f t="shared" si="6"/>
        <v>-1.1860284194786352</v>
      </c>
      <c r="I16">
        <f t="shared" si="7"/>
        <v>0.10924025173140173</v>
      </c>
      <c r="J16">
        <f t="shared" si="8"/>
        <v>0.72359447197367643</v>
      </c>
      <c r="L16">
        <v>-5.40808750367133E-2</v>
      </c>
      <c r="M16">
        <v>0.49237957549862199</v>
      </c>
      <c r="N16">
        <v>7.7358195695219102E-3</v>
      </c>
      <c r="O16">
        <v>-0.96380842193353999</v>
      </c>
      <c r="Q16">
        <f t="shared" si="9"/>
        <v>1.548528448625186E-3</v>
      </c>
      <c r="R16">
        <f t="shared" si="10"/>
        <v>-1.1860284194786352E-2</v>
      </c>
      <c r="S16">
        <f t="shared" si="11"/>
        <v>1.0924025173140173E-3</v>
      </c>
      <c r="T16">
        <f t="shared" si="12"/>
        <v>7.2359447197367643E-3</v>
      </c>
      <c r="V16">
        <f t="shared" si="13"/>
        <v>-5.4080875036713295E-4</v>
      </c>
      <c r="W16">
        <f t="shared" si="2"/>
        <v>4.9237957549862202E-3</v>
      </c>
      <c r="X16">
        <f t="shared" si="3"/>
        <v>7.7358195695219104E-5</v>
      </c>
      <c r="Y16">
        <f t="shared" si="4"/>
        <v>-9.6380842193354004E-3</v>
      </c>
    </row>
    <row r="17" spans="1:27" x14ac:dyDescent="0.4">
      <c r="A17">
        <v>15</v>
      </c>
      <c r="B17">
        <v>-5.4626568078686155E-4</v>
      </c>
      <c r="C17">
        <v>-5.6472990478280138E-3</v>
      </c>
      <c r="D17">
        <v>1.4546828528603228E-3</v>
      </c>
      <c r="E17">
        <v>4.0162611673655313E-3</v>
      </c>
      <c r="G17">
        <f t="shared" si="5"/>
        <v>-5.4626568078686155E-2</v>
      </c>
      <c r="H17">
        <f t="shared" si="6"/>
        <v>-0.56472990478280138</v>
      </c>
      <c r="I17">
        <f t="shared" si="7"/>
        <v>0.14546828528603228</v>
      </c>
      <c r="J17">
        <f t="shared" si="8"/>
        <v>0.40162611673655313</v>
      </c>
      <c r="L17">
        <v>-3.2011396368989802E-2</v>
      </c>
      <c r="M17">
        <v>0.46631178969481801</v>
      </c>
      <c r="N17">
        <v>-6.9538163861716296E-2</v>
      </c>
      <c r="O17">
        <v>-0.36142048471490501</v>
      </c>
      <c r="Q17">
        <f t="shared" si="9"/>
        <v>-5.4626568078686155E-4</v>
      </c>
      <c r="R17">
        <f t="shared" si="10"/>
        <v>-5.6472990478280138E-3</v>
      </c>
      <c r="S17">
        <f t="shared" si="11"/>
        <v>1.4546828528603228E-3</v>
      </c>
      <c r="T17">
        <f t="shared" si="12"/>
        <v>4.0162611673655313E-3</v>
      </c>
      <c r="V17">
        <f t="shared" si="13"/>
        <v>-3.2011396368989803E-4</v>
      </c>
      <c r="W17">
        <f t="shared" si="2"/>
        <v>4.6631178969481803E-3</v>
      </c>
      <c r="X17">
        <f t="shared" si="3"/>
        <v>-6.9538163861716296E-4</v>
      </c>
      <c r="Y17">
        <f t="shared" si="4"/>
        <v>-3.6142048471490499E-3</v>
      </c>
    </row>
    <row r="22" spans="1:27" x14ac:dyDescent="0.4">
      <c r="D22">
        <v>9.4556000000000004</v>
      </c>
    </row>
    <row r="23" spans="1:27" x14ac:dyDescent="0.4">
      <c r="D23">
        <v>9.4116999999999997</v>
      </c>
      <c r="E23">
        <f>LN(D22)-LN(D23)</f>
        <v>4.6535624306112133E-3</v>
      </c>
    </row>
    <row r="24" spans="1:27" x14ac:dyDescent="0.4">
      <c r="E24">
        <f>EXP(E23)+D23</f>
        <v>10.416364407067798</v>
      </c>
    </row>
    <row r="25" spans="1:27" x14ac:dyDescent="0.4">
      <c r="L25">
        <v>6.5632999999999999</v>
      </c>
      <c r="M25">
        <v>5.9499999999999997E-2</v>
      </c>
      <c r="N25">
        <v>7.2950999999999997</v>
      </c>
      <c r="O25">
        <v>9.5988000000000007</v>
      </c>
      <c r="S25">
        <f>EXP(S17)</f>
        <v>1.0014557414171912</v>
      </c>
    </row>
    <row r="27" spans="1:27" x14ac:dyDescent="0.4">
      <c r="S27" t="s">
        <v>6</v>
      </c>
      <c r="X27" t="s">
        <v>7</v>
      </c>
    </row>
    <row r="29" spans="1:27" x14ac:dyDescent="0.4">
      <c r="S29">
        <f>EXP(Q3)*L$25</f>
        <v>6.5831999999999997</v>
      </c>
      <c r="T29">
        <f t="shared" ref="T29:V29" si="14">EXP(R3)*M$25</f>
        <v>5.9985802413136141E-2</v>
      </c>
      <c r="U29">
        <f t="shared" si="14"/>
        <v>7.3380000000000001</v>
      </c>
      <c r="V29">
        <f t="shared" si="14"/>
        <v>9.6372000000000018</v>
      </c>
      <c r="X29">
        <f>EXP(V3)*L$25</f>
        <v>6.5641864772789651</v>
      </c>
      <c r="Y29">
        <f t="shared" ref="Y29:AA29" si="15">EXP(W3)*M$25</f>
        <v>6.0099132234811802E-2</v>
      </c>
      <c r="Z29">
        <f t="shared" si="15"/>
        <v>7.2446764208083794</v>
      </c>
      <c r="AA29">
        <f t="shared" si="15"/>
        <v>9.5804406965392559</v>
      </c>
    </row>
    <row r="30" spans="1:27" x14ac:dyDescent="0.4">
      <c r="S30">
        <f t="shared" ref="S30:S43" si="16">EXP(Q4)*L$25</f>
        <v>6.5630009068538104</v>
      </c>
      <c r="T30">
        <f t="shared" ref="T30:T43" si="17">EXP(R4)*M$25</f>
        <v>5.9275128228201183E-2</v>
      </c>
      <c r="U30">
        <f t="shared" ref="U30:U43" si="18">EXP(S4)*N$25</f>
        <v>7.2852578781684372</v>
      </c>
      <c r="V30">
        <f t="shared" ref="V30:V43" si="19">EXP(T4)*O$25</f>
        <v>9.4927243556219647</v>
      </c>
      <c r="X30">
        <f t="shared" ref="X30:AA30" si="20">EXP(V4)*L$25</f>
        <v>6.5632313136974814</v>
      </c>
      <c r="Y30">
        <f t="shared" si="20"/>
        <v>5.9371853377699277E-2</v>
      </c>
      <c r="Z30">
        <f t="shared" si="20"/>
        <v>7.2916909562669767</v>
      </c>
      <c r="AA30">
        <f t="shared" si="20"/>
        <v>9.5772123123643311</v>
      </c>
    </row>
    <row r="31" spans="1:27" x14ac:dyDescent="0.4">
      <c r="S31">
        <f t="shared" si="16"/>
        <v>6.5555232238071373</v>
      </c>
      <c r="T31">
        <f t="shared" si="17"/>
        <v>5.8865820612410809E-2</v>
      </c>
      <c r="U31">
        <f t="shared" si="18"/>
        <v>7.3236707577680447</v>
      </c>
      <c r="V31">
        <f t="shared" si="19"/>
        <v>9.546327728288583</v>
      </c>
      <c r="X31">
        <f t="shared" ref="X31:AA31" si="21">EXP(V5)*L$25</f>
        <v>6.568982473050613</v>
      </c>
      <c r="Y31">
        <f t="shared" si="21"/>
        <v>5.9458436991148257E-2</v>
      </c>
      <c r="Z31">
        <f t="shared" si="21"/>
        <v>7.3045416689680467</v>
      </c>
      <c r="AA31">
        <f t="shared" si="21"/>
        <v>9.4912642330628785</v>
      </c>
    </row>
    <row r="32" spans="1:27" x14ac:dyDescent="0.4">
      <c r="S32">
        <f t="shared" si="16"/>
        <v>6.5726831302945961</v>
      </c>
      <c r="T32">
        <f t="shared" si="17"/>
        <v>5.9136035789281477E-2</v>
      </c>
      <c r="U32">
        <f t="shared" si="18"/>
        <v>7.2807216085798165</v>
      </c>
      <c r="V32">
        <f t="shared" si="19"/>
        <v>9.6173320659169086</v>
      </c>
      <c r="X32">
        <f t="shared" ref="X32:AA32" si="22">EXP(V6)*L$25</f>
        <v>6.5547254752822814</v>
      </c>
      <c r="Y32">
        <f t="shared" si="22"/>
        <v>5.9595304760300088E-2</v>
      </c>
      <c r="Z32">
        <f t="shared" si="22"/>
        <v>7.265504478519242</v>
      </c>
      <c r="AA32">
        <f t="shared" si="22"/>
        <v>9.5087667235850688</v>
      </c>
    </row>
    <row r="33" spans="19:27" x14ac:dyDescent="0.4">
      <c r="S33">
        <f t="shared" si="16"/>
        <v>6.5436634277469814</v>
      </c>
      <c r="T33">
        <f t="shared" si="17"/>
        <v>5.8226483556862031E-2</v>
      </c>
      <c r="U33">
        <f t="shared" si="18"/>
        <v>7.4143285796003973</v>
      </c>
      <c r="V33">
        <f t="shared" si="19"/>
        <v>9.6343776895618607</v>
      </c>
      <c r="X33">
        <f t="shared" ref="X33:AA33" si="23">EXP(V7)*L$25</f>
        <v>6.5617332860156257</v>
      </c>
      <c r="Y33">
        <f t="shared" si="23"/>
        <v>5.9591680842276264E-2</v>
      </c>
      <c r="Z33">
        <f t="shared" si="23"/>
        <v>7.3312112912088265</v>
      </c>
      <c r="AA33">
        <f t="shared" si="23"/>
        <v>9.6000739182147772</v>
      </c>
    </row>
    <row r="34" spans="19:27" x14ac:dyDescent="0.4">
      <c r="S34">
        <f t="shared" si="16"/>
        <v>6.5622002513404833</v>
      </c>
      <c r="T34">
        <f t="shared" si="17"/>
        <v>6.0075283957570648E-2</v>
      </c>
      <c r="U34">
        <f t="shared" si="18"/>
        <v>7.2858128566259719</v>
      </c>
      <c r="V34">
        <f t="shared" si="19"/>
        <v>9.5450263383724483</v>
      </c>
      <c r="X34">
        <f t="shared" ref="X34:AA34" si="24">EXP(V8)*L$25</f>
        <v>6.5620080115384685</v>
      </c>
      <c r="Y34">
        <f t="shared" si="24"/>
        <v>6.0048316784584298E-2</v>
      </c>
      <c r="Z34">
        <f t="shared" si="24"/>
        <v>7.2846542708159383</v>
      </c>
      <c r="AA34">
        <f t="shared" si="24"/>
        <v>9.5495811900958216</v>
      </c>
    </row>
    <row r="35" spans="19:27" x14ac:dyDescent="0.4">
      <c r="S35">
        <f t="shared" si="16"/>
        <v>6.5710995246583481</v>
      </c>
      <c r="T35">
        <f t="shared" si="17"/>
        <v>5.9389364075864613E-2</v>
      </c>
      <c r="U35">
        <f t="shared" si="18"/>
        <v>7.3059651258587381</v>
      </c>
      <c r="V35">
        <f t="shared" si="19"/>
        <v>9.6786997035458437</v>
      </c>
      <c r="X35">
        <f t="shared" ref="X35:AA35" si="25">EXP(V9)*L$25</f>
        <v>6.5524077735145516</v>
      </c>
      <c r="Y35">
        <f t="shared" si="25"/>
        <v>5.9287290264442488E-2</v>
      </c>
      <c r="Z35">
        <f t="shared" si="25"/>
        <v>7.324582386003172</v>
      </c>
      <c r="AA35">
        <f t="shared" si="25"/>
        <v>9.5338012988642351</v>
      </c>
    </row>
    <row r="36" spans="19:27" x14ac:dyDescent="0.4">
      <c r="S36">
        <f t="shared" si="16"/>
        <v>6.5543112303127131</v>
      </c>
      <c r="T36">
        <f t="shared" si="17"/>
        <v>5.9289400149031266E-2</v>
      </c>
      <c r="U36">
        <f t="shared" si="18"/>
        <v>7.3081969519956047</v>
      </c>
      <c r="V36">
        <f t="shared" si="19"/>
        <v>9.5579245542814082</v>
      </c>
      <c r="X36">
        <f t="shared" ref="X36:AA36" si="26">EXP(V10)*L$25</f>
        <v>6.547254514020783</v>
      </c>
      <c r="Y36">
        <f t="shared" si="26"/>
        <v>5.9008699177655791E-2</v>
      </c>
      <c r="Z36">
        <f t="shared" si="26"/>
        <v>7.2970759499212452</v>
      </c>
      <c r="AA36">
        <f t="shared" si="26"/>
        <v>9.6312014161228845</v>
      </c>
    </row>
    <row r="37" spans="19:27" x14ac:dyDescent="0.4">
      <c r="S37">
        <f t="shared" si="16"/>
        <v>6.5627999390476193</v>
      </c>
      <c r="T37">
        <f t="shared" si="17"/>
        <v>5.9561179659749525E-2</v>
      </c>
      <c r="U37">
        <f t="shared" si="18"/>
        <v>7.2445622149706468</v>
      </c>
      <c r="V37">
        <f t="shared" si="19"/>
        <v>9.5699538757368519</v>
      </c>
      <c r="X37">
        <f t="shared" ref="X37:AA37" si="27">EXP(V11)*L$25</f>
        <v>6.5763767903021471</v>
      </c>
      <c r="Y37">
        <f t="shared" si="27"/>
        <v>5.9443000181545087E-2</v>
      </c>
      <c r="Z37">
        <f t="shared" si="27"/>
        <v>7.3033266437413396</v>
      </c>
      <c r="AA37">
        <f t="shared" si="27"/>
        <v>9.5828653110231077</v>
      </c>
    </row>
    <row r="38" spans="19:27" x14ac:dyDescent="0.4">
      <c r="S38">
        <f t="shared" si="16"/>
        <v>6.5632999999999999</v>
      </c>
      <c r="T38">
        <f t="shared" si="17"/>
        <v>5.943888318236993E-2</v>
      </c>
      <c r="U38">
        <f t="shared" si="18"/>
        <v>7.2532481031580343</v>
      </c>
      <c r="V38">
        <f t="shared" si="19"/>
        <v>9.4649592445432784</v>
      </c>
      <c r="X38">
        <f t="shared" ref="X38:AA38" si="28">EXP(V12)*L$25</f>
        <v>6.5605202369791993</v>
      </c>
      <c r="Y38">
        <f t="shared" si="28"/>
        <v>5.9765152448275266E-2</v>
      </c>
      <c r="Z38">
        <f t="shared" si="28"/>
        <v>7.2461170451302994</v>
      </c>
      <c r="AA38">
        <f t="shared" si="28"/>
        <v>9.5304908240827206</v>
      </c>
    </row>
    <row r="39" spans="19:27" x14ac:dyDescent="0.4">
      <c r="S39">
        <f t="shared" si="16"/>
        <v>6.5870046952148726</v>
      </c>
      <c r="T39">
        <f t="shared" si="17"/>
        <v>5.9093989530753441E-2</v>
      </c>
      <c r="U39">
        <f t="shared" si="18"/>
        <v>7.3480625702637168</v>
      </c>
      <c r="V39">
        <f t="shared" si="19"/>
        <v>9.6430184993586998</v>
      </c>
      <c r="X39">
        <f t="shared" ref="X39:AA39" si="29">EXP(V13)*L$25</f>
        <v>6.5632244877231134</v>
      </c>
      <c r="Y39">
        <f t="shared" si="29"/>
        <v>5.9515445970069414E-2</v>
      </c>
      <c r="Z39">
        <f t="shared" si="29"/>
        <v>7.2572243256905038</v>
      </c>
      <c r="AA39">
        <f t="shared" si="29"/>
        <v>9.4899526226905575</v>
      </c>
    </row>
    <row r="40" spans="19:27" x14ac:dyDescent="0.4">
      <c r="S40">
        <f t="shared" si="16"/>
        <v>6.5740632658639182</v>
      </c>
      <c r="T40">
        <f t="shared" si="17"/>
        <v>5.9421599999999963E-2</v>
      </c>
      <c r="U40">
        <f t="shared" si="18"/>
        <v>7.2527214186781412</v>
      </c>
      <c r="V40">
        <f t="shared" si="19"/>
        <v>9.5097472864423196</v>
      </c>
      <c r="X40">
        <f t="shared" ref="X40:AA40" si="30">EXP(V14)*L$25</f>
        <v>6.559310081147391</v>
      </c>
      <c r="Y40">
        <f t="shared" si="30"/>
        <v>6.0207522360840871E-2</v>
      </c>
      <c r="Z40">
        <f t="shared" si="30"/>
        <v>7.3387518493810466</v>
      </c>
      <c r="AA40">
        <f t="shared" si="30"/>
        <v>9.6452576818003237</v>
      </c>
    </row>
    <row r="41" spans="19:27" x14ac:dyDescent="0.4">
      <c r="S41">
        <f t="shared" si="16"/>
        <v>6.5486739846888495</v>
      </c>
      <c r="T41">
        <f t="shared" si="17"/>
        <v>5.9449533502968645E-2</v>
      </c>
      <c r="U41">
        <f t="shared" si="18"/>
        <v>7.3123675598176749</v>
      </c>
      <c r="V41">
        <f t="shared" si="19"/>
        <v>9.6378677004692932</v>
      </c>
      <c r="X41">
        <f t="shared" ref="X41:AA41" si="31">EXP(V15)*L$25</f>
        <v>6.5637313068500314</v>
      </c>
      <c r="Y41">
        <f t="shared" si="31"/>
        <v>6.009415690684216E-2</v>
      </c>
      <c r="Z41">
        <f t="shared" si="31"/>
        <v>7.2412110817769166</v>
      </c>
      <c r="AA41">
        <f t="shared" si="31"/>
        <v>9.5279090223664138</v>
      </c>
    </row>
    <row r="42" spans="19:27" x14ac:dyDescent="0.4">
      <c r="S42">
        <f t="shared" si="16"/>
        <v>6.5734713300312988</v>
      </c>
      <c r="T42">
        <f t="shared" si="17"/>
        <v>5.8798481418600272E-2</v>
      </c>
      <c r="U42">
        <f t="shared" si="18"/>
        <v>7.3030735399686932</v>
      </c>
      <c r="V42">
        <f t="shared" si="19"/>
        <v>9.6685082846691923</v>
      </c>
      <c r="X42">
        <f t="shared" ref="X42:AA42" si="32">EXP(V16)*L$25</f>
        <v>6.559751469553361</v>
      </c>
      <c r="Y42">
        <f t="shared" si="32"/>
        <v>5.9793688284644056E-2</v>
      </c>
      <c r="Z42">
        <f t="shared" si="32"/>
        <v>7.2956643576019777</v>
      </c>
      <c r="AA42">
        <f t="shared" si="32"/>
        <v>9.5067303573952984</v>
      </c>
    </row>
    <row r="43" spans="19:27" x14ac:dyDescent="0.4">
      <c r="S43">
        <f t="shared" si="16"/>
        <v>6.559715673543689</v>
      </c>
      <c r="T43">
        <f t="shared" si="17"/>
        <v>5.9164932709745162E-2</v>
      </c>
      <c r="U43">
        <f t="shared" si="18"/>
        <v>7.3057197792125512</v>
      </c>
      <c r="V43">
        <f t="shared" si="19"/>
        <v>9.6374288074582957</v>
      </c>
      <c r="X43">
        <f t="shared" ref="X43:AA43" si="33">EXP(V17)*L$25</f>
        <v>6.5611993322665905</v>
      </c>
      <c r="Y43">
        <f t="shared" si="33"/>
        <v>5.977810342545993E-2</v>
      </c>
      <c r="Z43">
        <f t="shared" si="33"/>
        <v>7.2900288847926724</v>
      </c>
      <c r="AA43">
        <f t="shared" si="33"/>
        <v>9.5641705871046394</v>
      </c>
    </row>
  </sheetData>
  <sortState ref="A2:E16">
    <sortCondition descending="1" ref="A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A20" sqref="A20"/>
    </sheetView>
  </sheetViews>
  <sheetFormatPr defaultColWidth="10.6640625" defaultRowHeight="13.9" x14ac:dyDescent="0.4"/>
  <cols>
    <col min="12" max="12" width="12" customWidth="1"/>
  </cols>
  <sheetData>
    <row r="1" spans="1:31" x14ac:dyDescent="0.4">
      <c r="A1" t="s">
        <v>6</v>
      </c>
      <c r="F1" t="s">
        <v>7</v>
      </c>
      <c r="K1" t="s">
        <v>8</v>
      </c>
      <c r="P1" t="s">
        <v>9</v>
      </c>
      <c r="W1" t="s">
        <v>14</v>
      </c>
      <c r="AB1" t="s">
        <v>15</v>
      </c>
    </row>
    <row r="2" spans="1:31" x14ac:dyDescent="0.4">
      <c r="W2">
        <v>6.5586033113162303</v>
      </c>
      <c r="X2">
        <v>5.0861443452087001E-3</v>
      </c>
      <c r="Y2">
        <v>7.2777128013599697</v>
      </c>
      <c r="Z2">
        <v>9.6101464694670398</v>
      </c>
      <c r="AB2">
        <v>6.5580062411422704</v>
      </c>
      <c r="AC2">
        <v>6.1274596578206096E-3</v>
      </c>
      <c r="AD2">
        <v>7.3700769508406596</v>
      </c>
      <c r="AE2">
        <v>9.5629263907458899</v>
      </c>
    </row>
    <row r="3" spans="1:31" x14ac:dyDescent="0.4">
      <c r="A3">
        <v>6.5831999999999997</v>
      </c>
      <c r="B3">
        <v>5.9985802413136141E-2</v>
      </c>
      <c r="C3">
        <v>7.3380000000000001</v>
      </c>
      <c r="D3">
        <v>9.6372000000000018</v>
      </c>
      <c r="F3">
        <v>6.5641864772789651</v>
      </c>
      <c r="G3">
        <v>6.0099132234811802E-2</v>
      </c>
      <c r="H3">
        <v>7.2446764208083794</v>
      </c>
      <c r="I3">
        <v>9.5804406965392559</v>
      </c>
      <c r="K3">
        <f>(A3-F3)^2</f>
        <v>3.6151404626329995E-4</v>
      </c>
      <c r="L3">
        <f t="shared" ref="L3:L17" si="0">(B3-G3)^2</f>
        <v>1.2843648481036977E-8</v>
      </c>
      <c r="M3">
        <f t="shared" ref="M3:M17" si="1">(C3-H3)^2</f>
        <v>8.7092904331347015E-3</v>
      </c>
      <c r="N3">
        <f t="shared" ref="N3:N17" si="2">(D3-I3)^2</f>
        <v>3.221618529349038E-3</v>
      </c>
      <c r="P3">
        <f>SQRT(K19)</f>
        <v>1.410272527428468E-2</v>
      </c>
      <c r="Q3">
        <f t="shared" ref="Q3:R3" si="3">SQRT(L19)</f>
        <v>5.9080151173647357E-4</v>
      </c>
      <c r="R3">
        <f t="shared" si="3"/>
        <v>5.2440149570877725E-2</v>
      </c>
      <c r="S3">
        <f>SQRT(N19)</f>
        <v>9.7510305578547091E-2</v>
      </c>
      <c r="W3">
        <v>6.5835280997453003</v>
      </c>
      <c r="X3">
        <v>6.5591585653270003E-3</v>
      </c>
      <c r="Y3">
        <v>7.2885706567050699</v>
      </c>
      <c r="Z3">
        <v>9.4999966539262193</v>
      </c>
      <c r="AB3">
        <v>6.5562176800477596</v>
      </c>
      <c r="AC3">
        <v>5.8967910773889297E-3</v>
      </c>
      <c r="AD3">
        <v>7.2728093019981097</v>
      </c>
      <c r="AE3">
        <v>9.5348436291753806</v>
      </c>
    </row>
    <row r="4" spans="1:31" x14ac:dyDescent="0.4">
      <c r="A4">
        <v>6.5630009068538104</v>
      </c>
      <c r="B4">
        <v>5.9275128228201183E-2</v>
      </c>
      <c r="C4">
        <v>7.2852578781684372</v>
      </c>
      <c r="D4">
        <v>9.4927243556219647</v>
      </c>
      <c r="F4">
        <v>6.5632313136974814</v>
      </c>
      <c r="G4">
        <v>5.9371853377699277E-2</v>
      </c>
      <c r="H4">
        <v>7.2916909562669767</v>
      </c>
      <c r="I4">
        <v>9.5772123123643311</v>
      </c>
      <c r="K4">
        <f t="shared" ref="K4:K17" si="4">(A4-F4)^2</f>
        <v>5.3087313610399101E-8</v>
      </c>
      <c r="L4">
        <f t="shared" si="0"/>
        <v>9.3557545454285085E-9</v>
      </c>
      <c r="M4">
        <f t="shared" si="1"/>
        <v>4.1384493821909189E-5</v>
      </c>
      <c r="N4">
        <f t="shared" si="2"/>
        <v>7.1382148344999799E-3</v>
      </c>
      <c r="P4" s="3">
        <f>P3/A20</f>
        <v>2.1481746720657092E-3</v>
      </c>
      <c r="Q4" s="3">
        <f t="shared" ref="Q4:S4" si="5">Q3/B20</f>
        <v>9.9666020583973509E-3</v>
      </c>
      <c r="R4" s="3">
        <f t="shared" si="5"/>
        <v>7.1795360910300787E-3</v>
      </c>
      <c r="S4" s="3">
        <f t="shared" si="5"/>
        <v>1.016854447711457E-2</v>
      </c>
      <c r="T4" t="s">
        <v>10</v>
      </c>
      <c r="W4">
        <v>6.5813428899818502</v>
      </c>
      <c r="X4">
        <v>5.3211566986747696E-3</v>
      </c>
      <c r="Y4">
        <v>7.3308448362572696</v>
      </c>
      <c r="Z4">
        <v>9.6120773560888306</v>
      </c>
      <c r="AB4">
        <v>6.5774625443587702</v>
      </c>
      <c r="AC4">
        <v>5.2903234929840203E-3</v>
      </c>
      <c r="AD4">
        <v>7.3040887467742097</v>
      </c>
      <c r="AE4">
        <v>9.6481356182149192</v>
      </c>
    </row>
    <row r="5" spans="1:31" x14ac:dyDescent="0.4">
      <c r="A5">
        <v>6.5555232238071373</v>
      </c>
      <c r="B5">
        <v>5.8865820612410809E-2</v>
      </c>
      <c r="C5">
        <v>7.3236707577680447</v>
      </c>
      <c r="D5">
        <v>9.546327728288583</v>
      </c>
      <c r="F5">
        <v>6.568982473050613</v>
      </c>
      <c r="G5">
        <v>5.9458436991148257E-2</v>
      </c>
      <c r="H5">
        <v>7.3045416689680467</v>
      </c>
      <c r="I5">
        <v>9.4912642330628785</v>
      </c>
      <c r="K5">
        <f t="shared" si="4"/>
        <v>1.8115139019800244E-4</v>
      </c>
      <c r="L5">
        <f t="shared" si="0"/>
        <v>3.5119417234788681E-7</v>
      </c>
      <c r="M5">
        <f t="shared" si="1"/>
        <v>3.659220383182079E-4</v>
      </c>
      <c r="N5">
        <f t="shared" si="2"/>
        <v>3.0319885064711855E-3</v>
      </c>
      <c r="W5">
        <v>6.5758869417999799</v>
      </c>
      <c r="X5">
        <v>6.7982391884448398E-3</v>
      </c>
      <c r="Y5">
        <v>7.1805103133148096</v>
      </c>
      <c r="Z5">
        <v>9.6605363275307408</v>
      </c>
      <c r="AB5">
        <v>6.5612447141253201</v>
      </c>
      <c r="AC5">
        <v>4.9729430922976596E-3</v>
      </c>
      <c r="AD5">
        <v>7.3076199621637903</v>
      </c>
      <c r="AE5">
        <v>9.7273206857786398</v>
      </c>
    </row>
    <row r="6" spans="1:31" x14ac:dyDescent="0.4">
      <c r="A6">
        <v>6.5726831302945961</v>
      </c>
      <c r="B6">
        <v>5.9136035789281477E-2</v>
      </c>
      <c r="C6">
        <v>7.2807216085798165</v>
      </c>
      <c r="D6">
        <v>9.6173320659169086</v>
      </c>
      <c r="F6">
        <v>6.5547254752822814</v>
      </c>
      <c r="G6">
        <v>5.9595304760300088E-2</v>
      </c>
      <c r="H6">
        <v>7.265504478519242</v>
      </c>
      <c r="I6">
        <v>9.5087667235850688</v>
      </c>
      <c r="K6">
        <f t="shared" si="4"/>
        <v>3.2247737354130807E-4</v>
      </c>
      <c r="L6">
        <f t="shared" si="0"/>
        <v>2.1092798774049423E-7</v>
      </c>
      <c r="M6">
        <f t="shared" si="1"/>
        <v>2.3156104728044218E-4</v>
      </c>
      <c r="N6">
        <f t="shared" si="2"/>
        <v>1.1786433555629564E-2</v>
      </c>
      <c r="W6">
        <v>6.5785864869670103</v>
      </c>
      <c r="X6">
        <v>5.7655890411778101E-3</v>
      </c>
      <c r="Y6">
        <v>7.30011855788403</v>
      </c>
      <c r="Z6">
        <v>9.4741610574608899</v>
      </c>
      <c r="AB6">
        <v>6.5466079210501498</v>
      </c>
      <c r="AC6">
        <v>5.6872810764815101E-3</v>
      </c>
      <c r="AD6">
        <v>7.3266771500935297</v>
      </c>
      <c r="AE6">
        <v>9.5094601700440506</v>
      </c>
    </row>
    <row r="7" spans="1:31" x14ac:dyDescent="0.4">
      <c r="A7">
        <v>6.5436634277469814</v>
      </c>
      <c r="B7">
        <v>5.8226483556862031E-2</v>
      </c>
      <c r="C7">
        <v>7.4143285796003973</v>
      </c>
      <c r="D7">
        <v>9.6343776895618607</v>
      </c>
      <c r="F7">
        <v>6.5617332860156257</v>
      </c>
      <c r="G7">
        <v>5.9591680842276264E-2</v>
      </c>
      <c r="H7">
        <v>7.3312112912088265</v>
      </c>
      <c r="I7">
        <v>9.6000739182147772</v>
      </c>
      <c r="K7">
        <f t="shared" si="4"/>
        <v>3.2651977784889163E-4</v>
      </c>
      <c r="L7">
        <f t="shared" si="0"/>
        <v>1.8637636281023894E-6</v>
      </c>
      <c r="M7">
        <f t="shared" si="1"/>
        <v>6.9084836295675387E-3</v>
      </c>
      <c r="N7">
        <f t="shared" si="2"/>
        <v>1.1767487286329877E-3</v>
      </c>
      <c r="W7">
        <v>6.5754915568301104</v>
      </c>
      <c r="X7">
        <v>6.1388386153093501E-3</v>
      </c>
      <c r="Y7">
        <v>7.2936033120584103</v>
      </c>
      <c r="Z7">
        <v>9.6675665290480097</v>
      </c>
      <c r="AB7">
        <v>6.5473145963135204</v>
      </c>
      <c r="AC7">
        <v>5.67782799918132E-3</v>
      </c>
      <c r="AD7">
        <v>7.2846531455465096</v>
      </c>
      <c r="AE7">
        <v>9.6576092126913498</v>
      </c>
    </row>
    <row r="8" spans="1:31" x14ac:dyDescent="0.4">
      <c r="A8">
        <v>6.5622002513404833</v>
      </c>
      <c r="B8">
        <v>6.0075283957570648E-2</v>
      </c>
      <c r="C8">
        <v>7.2858128566259719</v>
      </c>
      <c r="D8">
        <v>9.5450263383724483</v>
      </c>
      <c r="F8">
        <v>6.5620080115384685</v>
      </c>
      <c r="G8">
        <v>6.0048316784584298E-2</v>
      </c>
      <c r="H8">
        <v>7.2846542708159383</v>
      </c>
      <c r="I8">
        <v>9.5495811900958216</v>
      </c>
      <c r="K8">
        <f t="shared" si="4"/>
        <v>3.6956141478720985E-8</v>
      </c>
      <c r="L8">
        <f t="shared" si="0"/>
        <v>7.2722841887573641E-10</v>
      </c>
      <c r="M8">
        <f t="shared" si="1"/>
        <v>1.3423210792111795E-6</v>
      </c>
      <c r="N8">
        <f t="shared" si="2"/>
        <v>2.0746674221917013E-5</v>
      </c>
      <c r="W8">
        <v>6.5653558764640101</v>
      </c>
      <c r="X8">
        <v>4.9420488709268897E-3</v>
      </c>
      <c r="Y8">
        <v>7.3147104887679602</v>
      </c>
      <c r="Z8">
        <v>9.5169957747872296</v>
      </c>
      <c r="AB8">
        <v>6.5833593254204699</v>
      </c>
      <c r="AC8">
        <v>6.7008778619177803E-3</v>
      </c>
      <c r="AD8">
        <v>7.2857790926633497</v>
      </c>
      <c r="AE8">
        <v>9.6360229306575906</v>
      </c>
    </row>
    <row r="9" spans="1:31" x14ac:dyDescent="0.4">
      <c r="A9">
        <v>6.5710995246583481</v>
      </c>
      <c r="B9">
        <v>5.9389364075864613E-2</v>
      </c>
      <c r="C9">
        <v>7.3059651258587381</v>
      </c>
      <c r="D9">
        <v>9.6786997035458437</v>
      </c>
      <c r="F9">
        <v>6.5524077735145516</v>
      </c>
      <c r="G9">
        <v>5.9287290264442488E-2</v>
      </c>
      <c r="H9">
        <v>7.324582386003172</v>
      </c>
      <c r="I9">
        <v>9.5338012988642351</v>
      </c>
      <c r="K9">
        <f t="shared" si="4"/>
        <v>3.493815608216181E-4</v>
      </c>
      <c r="L9">
        <f t="shared" si="0"/>
        <v>1.0419062978239551E-8</v>
      </c>
      <c r="M9">
        <f t="shared" si="1"/>
        <v>3.4660237528552612E-4</v>
      </c>
      <c r="N9">
        <f t="shared" si="2"/>
        <v>2.0995547679275223E-2</v>
      </c>
      <c r="W9">
        <v>6.5621257219406104</v>
      </c>
      <c r="X9">
        <v>6.3903925304701296E-3</v>
      </c>
      <c r="Y9">
        <v>7.3066186849914301</v>
      </c>
      <c r="Z9">
        <v>9.5649208733877007</v>
      </c>
      <c r="AB9">
        <v>6.5627452958355903</v>
      </c>
      <c r="AC9">
        <v>6.0819950066234698E-3</v>
      </c>
      <c r="AD9">
        <v>7.3281233993516501</v>
      </c>
      <c r="AE9">
        <v>9.6199541764844998</v>
      </c>
    </row>
    <row r="10" spans="1:31" x14ac:dyDescent="0.4">
      <c r="A10">
        <v>6.5543112303127131</v>
      </c>
      <c r="B10">
        <v>5.9289400149031266E-2</v>
      </c>
      <c r="C10">
        <v>7.3081969519956047</v>
      </c>
      <c r="D10">
        <v>9.5579245542814082</v>
      </c>
      <c r="F10">
        <v>6.547254514020783</v>
      </c>
      <c r="G10">
        <v>5.9008699177655791E-2</v>
      </c>
      <c r="H10">
        <v>7.2970759499212452</v>
      </c>
      <c r="I10">
        <v>9.6312014161228845</v>
      </c>
      <c r="K10">
        <f t="shared" si="4"/>
        <v>4.9797244824792619E-5</v>
      </c>
      <c r="L10">
        <f t="shared" si="0"/>
        <v>7.8793035331135173E-8</v>
      </c>
      <c r="M10">
        <f t="shared" si="1"/>
        <v>1.236766871379085E-4</v>
      </c>
      <c r="N10">
        <f t="shared" si="2"/>
        <v>5.3694984813348057E-3</v>
      </c>
      <c r="W10">
        <v>6.5795493270485101</v>
      </c>
      <c r="X10">
        <v>5.9529887158724397E-3</v>
      </c>
      <c r="Y10">
        <v>7.3477048333520303</v>
      </c>
      <c r="Z10">
        <v>9.5079770482645394</v>
      </c>
      <c r="AB10">
        <v>6.5640378818603402</v>
      </c>
      <c r="AC10">
        <v>5.7712011058072598E-3</v>
      </c>
      <c r="AD10">
        <v>7.3423176767665197</v>
      </c>
      <c r="AE10">
        <v>9.4712721487448501</v>
      </c>
    </row>
    <row r="11" spans="1:31" x14ac:dyDescent="0.4">
      <c r="A11">
        <v>6.5627999390476193</v>
      </c>
      <c r="B11">
        <v>5.9561179659749525E-2</v>
      </c>
      <c r="C11">
        <v>7.2445622149706468</v>
      </c>
      <c r="D11">
        <v>9.5699538757368519</v>
      </c>
      <c r="F11">
        <v>6.5763767903021471</v>
      </c>
      <c r="G11">
        <v>5.9443000181545087E-2</v>
      </c>
      <c r="H11">
        <v>7.3033266437413396</v>
      </c>
      <c r="I11">
        <v>9.5828653110231077</v>
      </c>
      <c r="K11">
        <f t="shared" si="4"/>
        <v>1.8433088998757278E-4</v>
      </c>
      <c r="L11">
        <f t="shared" si="0"/>
        <v>1.3966389068673084E-8</v>
      </c>
      <c r="M11">
        <f t="shared" si="1"/>
        <v>3.4532580887458239E-3</v>
      </c>
      <c r="N11">
        <f t="shared" si="2"/>
        <v>1.6670516115117201E-4</v>
      </c>
      <c r="W11">
        <v>6.5584601136476097</v>
      </c>
      <c r="X11">
        <v>6.19998573883704E-3</v>
      </c>
      <c r="Y11">
        <v>7.3619807823307601</v>
      </c>
      <c r="Z11">
        <v>9.47107613149503</v>
      </c>
      <c r="AB11">
        <v>6.5659240760133297</v>
      </c>
      <c r="AC11">
        <v>5.7687399390962003E-3</v>
      </c>
      <c r="AD11">
        <v>7.3337893715848601</v>
      </c>
      <c r="AE11">
        <v>9.5245205474560297</v>
      </c>
    </row>
    <row r="12" spans="1:31" x14ac:dyDescent="0.4">
      <c r="A12">
        <v>6.5632999999999999</v>
      </c>
      <c r="B12">
        <v>5.943888318236993E-2</v>
      </c>
      <c r="C12">
        <v>7.2532481031580343</v>
      </c>
      <c r="D12">
        <v>9.4649592445432784</v>
      </c>
      <c r="F12">
        <v>6.5605202369791993</v>
      </c>
      <c r="G12">
        <v>5.9765152448275266E-2</v>
      </c>
      <c r="H12">
        <v>7.2461170451302994</v>
      </c>
      <c r="I12">
        <v>9.5304908240827206</v>
      </c>
      <c r="K12">
        <f t="shared" si="4"/>
        <v>7.7270824518106419E-6</v>
      </c>
      <c r="L12">
        <f t="shared" si="0"/>
        <v>1.0645163387440717E-7</v>
      </c>
      <c r="M12">
        <f t="shared" si="1"/>
        <v>5.0851988594921479E-5</v>
      </c>
      <c r="N12">
        <f t="shared" si="2"/>
        <v>4.2943879169342423E-3</v>
      </c>
      <c r="W12">
        <v>6.5536969473984499</v>
      </c>
      <c r="X12">
        <v>6.0228212121292797E-3</v>
      </c>
      <c r="Y12">
        <v>7.3687600520398604</v>
      </c>
      <c r="Z12">
        <v>9.5393357864018107</v>
      </c>
      <c r="AB12">
        <v>6.5558001979617897</v>
      </c>
      <c r="AC12">
        <v>6.4415474330626697E-3</v>
      </c>
      <c r="AD12">
        <v>7.3330038743817001</v>
      </c>
      <c r="AE12">
        <v>9.7293302499610306</v>
      </c>
    </row>
    <row r="13" spans="1:31" x14ac:dyDescent="0.4">
      <c r="A13">
        <v>6.5870046952148726</v>
      </c>
      <c r="B13">
        <v>5.9093989530753441E-2</v>
      </c>
      <c r="C13">
        <v>7.3480625702637168</v>
      </c>
      <c r="D13">
        <v>9.6430184993586998</v>
      </c>
      <c r="F13">
        <v>6.5632244877231134</v>
      </c>
      <c r="G13">
        <v>5.9515445970069414E-2</v>
      </c>
      <c r="H13">
        <v>7.2572243256905038</v>
      </c>
      <c r="I13">
        <v>9.4899526226905575</v>
      </c>
      <c r="K13">
        <f t="shared" si="4"/>
        <v>5.6549826835112236E-4</v>
      </c>
      <c r="L13">
        <f t="shared" si="0"/>
        <v>1.7762553024089852E-7</v>
      </c>
      <c r="M13">
        <f t="shared" si="1"/>
        <v>8.2515866771428591E-3</v>
      </c>
      <c r="N13">
        <f t="shared" si="2"/>
        <v>2.3429162600186952E-2</v>
      </c>
      <c r="W13">
        <v>6.5867854016445904</v>
      </c>
      <c r="X13">
        <v>5.6757100180114201E-3</v>
      </c>
      <c r="Y13">
        <v>7.2883554863632396</v>
      </c>
      <c r="Z13">
        <v>9.5299051418815903</v>
      </c>
      <c r="AB13">
        <v>6.5661787422948903</v>
      </c>
      <c r="AC13">
        <v>6.4505932732040697E-3</v>
      </c>
      <c r="AD13">
        <v>7.3118685227071802</v>
      </c>
      <c r="AE13">
        <v>9.5797888470800707</v>
      </c>
    </row>
    <row r="14" spans="1:31" x14ac:dyDescent="0.4">
      <c r="A14">
        <v>6.5740632658639182</v>
      </c>
      <c r="B14">
        <v>5.9421599999999963E-2</v>
      </c>
      <c r="C14">
        <v>7.2527214186781412</v>
      </c>
      <c r="D14">
        <v>9.5097472864423196</v>
      </c>
      <c r="F14">
        <v>6.559310081147391</v>
      </c>
      <c r="G14">
        <v>6.0207522360840871E-2</v>
      </c>
      <c r="H14">
        <v>7.3387518493810466</v>
      </c>
      <c r="I14">
        <v>9.6452576818003237</v>
      </c>
      <c r="K14">
        <f t="shared" si="4"/>
        <v>2.1765645927997179E-4</v>
      </c>
      <c r="L14">
        <f t="shared" si="0"/>
        <v>6.1767395726974506E-7</v>
      </c>
      <c r="M14">
        <f t="shared" si="1"/>
        <v>7.4012350069274065E-3</v>
      </c>
      <c r="N14">
        <f t="shared" si="2"/>
        <v>1.8363067250082587E-2</v>
      </c>
      <c r="W14">
        <v>6.5603805832360802</v>
      </c>
      <c r="X14">
        <v>5.7562266677708496E-3</v>
      </c>
      <c r="Y14">
        <v>7.3023688694530904</v>
      </c>
      <c r="Z14">
        <v>9.6045572875908594</v>
      </c>
      <c r="AB14">
        <v>6.5449855387877998</v>
      </c>
      <c r="AC14">
        <v>5.74075703325716E-3</v>
      </c>
      <c r="AD14">
        <v>7.3284956979402596</v>
      </c>
      <c r="AE14">
        <v>9.5699970561527206</v>
      </c>
    </row>
    <row r="15" spans="1:31" x14ac:dyDescent="0.4">
      <c r="A15">
        <v>6.5486739846888495</v>
      </c>
      <c r="B15">
        <v>5.9449533502968645E-2</v>
      </c>
      <c r="C15">
        <v>7.3123675598176749</v>
      </c>
      <c r="D15">
        <v>9.6378677004692932</v>
      </c>
      <c r="F15">
        <v>6.5637313068500314</v>
      </c>
      <c r="G15">
        <v>6.009415690684216E-2</v>
      </c>
      <c r="H15">
        <v>7.2412110817769166</v>
      </c>
      <c r="I15">
        <v>9.5279090223664138</v>
      </c>
      <c r="K15">
        <f t="shared" si="4"/>
        <v>2.2672295066561744E-4</v>
      </c>
      <c r="L15">
        <f t="shared" si="0"/>
        <v>4.1553933282147673E-7</v>
      </c>
      <c r="M15">
        <f t="shared" si="1"/>
        <v>5.0632443671649197E-3</v>
      </c>
      <c r="N15">
        <f t="shared" si="2"/>
        <v>1.209091089013265E-2</v>
      </c>
      <c r="W15">
        <v>6.5694512386240804</v>
      </c>
      <c r="X15">
        <v>6.6761626566662104E-3</v>
      </c>
      <c r="Y15">
        <v>7.4055954218879698</v>
      </c>
      <c r="Z15">
        <v>9.5447455257485405</v>
      </c>
      <c r="AB15">
        <v>6.5639389080792903</v>
      </c>
      <c r="AC15">
        <v>6.2939561474792396E-3</v>
      </c>
      <c r="AD15">
        <v>7.3277588943873404</v>
      </c>
      <c r="AE15">
        <v>9.52966757934289</v>
      </c>
    </row>
    <row r="16" spans="1:31" x14ac:dyDescent="0.4">
      <c r="A16">
        <v>6.5734713300312988</v>
      </c>
      <c r="B16">
        <v>5.8798481418600272E-2</v>
      </c>
      <c r="C16">
        <v>7.3030735399686932</v>
      </c>
      <c r="D16">
        <v>9.6685082846691923</v>
      </c>
      <c r="F16">
        <v>6.559751469553361</v>
      </c>
      <c r="G16">
        <v>5.9793688284644056E-2</v>
      </c>
      <c r="H16">
        <v>7.2956643576019777</v>
      </c>
      <c r="I16">
        <v>9.5067303573952984</v>
      </c>
      <c r="K16">
        <f t="shared" si="4"/>
        <v>1.8823457153408041E-4</v>
      </c>
      <c r="L16">
        <f t="shared" si="0"/>
        <v>9.9043670622068981E-7</v>
      </c>
      <c r="M16">
        <f t="shared" si="1"/>
        <v>5.4895983343247977E-5</v>
      </c>
      <c r="N16">
        <f t="shared" si="2"/>
        <v>2.6172097753037322E-2</v>
      </c>
      <c r="W16">
        <v>6.5576954880268703</v>
      </c>
      <c r="X16">
        <v>5.9096325678490297E-3</v>
      </c>
      <c r="Y16">
        <v>7.3788117501188903</v>
      </c>
      <c r="Z16">
        <v>9.5523843502915202</v>
      </c>
      <c r="AB16">
        <v>6.5967657076018904</v>
      </c>
      <c r="AC16">
        <v>5.5772544544819402E-3</v>
      </c>
      <c r="AD16">
        <v>7.2503196497953502</v>
      </c>
      <c r="AE16">
        <v>9.5730024232299993</v>
      </c>
    </row>
    <row r="17" spans="1:15" x14ac:dyDescent="0.4">
      <c r="A17">
        <v>6.559715673543689</v>
      </c>
      <c r="B17">
        <v>5.9164932709745162E-2</v>
      </c>
      <c r="C17">
        <v>7.3057197792125512</v>
      </c>
      <c r="D17">
        <v>9.6374288074582957</v>
      </c>
      <c r="F17">
        <v>6.5611993322665905</v>
      </c>
      <c r="G17">
        <v>5.977810342545993E-2</v>
      </c>
      <c r="H17">
        <v>7.2900288847926724</v>
      </c>
      <c r="I17">
        <v>9.5641705871046394</v>
      </c>
      <c r="K17">
        <f t="shared" si="4"/>
        <v>2.2012432060415906E-6</v>
      </c>
      <c r="L17">
        <f t="shared" si="0"/>
        <v>3.7597832661016132E-7</v>
      </c>
      <c r="M17">
        <f t="shared" si="1"/>
        <v>2.4620416769578394E-4</v>
      </c>
      <c r="N17">
        <f t="shared" si="2"/>
        <v>5.3667668493848561E-3</v>
      </c>
    </row>
    <row r="19" spans="1:15" x14ac:dyDescent="0.4">
      <c r="K19">
        <f>AVERAGE(K3:K17)</f>
        <v>1.9888686016194791E-4</v>
      </c>
      <c r="L19">
        <f t="shared" ref="L19:N19" si="6">AVERAGE(L3:L17)</f>
        <v>3.4904642627010258E-7</v>
      </c>
      <c r="M19">
        <f t="shared" si="6"/>
        <v>2.7499692870160269E-3</v>
      </c>
      <c r="N19">
        <f t="shared" si="6"/>
        <v>9.5082596940216316E-3</v>
      </c>
    </row>
    <row r="20" spans="1:15" x14ac:dyDescent="0.4">
      <c r="A20">
        <f>AVERAGE(A3:A17)</f>
        <v>6.5649807055602878</v>
      </c>
      <c r="B20">
        <f t="shared" ref="B20:D20" si="7">AVERAGE(B3:B17)</f>
        <v>5.9278127919103009E-2</v>
      </c>
      <c r="C20">
        <f t="shared" si="7"/>
        <v>7.3041139296444308</v>
      </c>
      <c r="D20">
        <f t="shared" si="7"/>
        <v>9.5894064089511311</v>
      </c>
    </row>
    <row r="21" spans="1:15" x14ac:dyDescent="0.4">
      <c r="A21">
        <f>_xlfn.STDEV.P(A3:A17)</f>
        <v>1.1658811992964806E-2</v>
      </c>
      <c r="B21">
        <f t="shared" ref="B21:D21" si="8">_xlfn.STDEV.P(B3:B17)</f>
        <v>4.3799690697957956E-4</v>
      </c>
      <c r="C21">
        <f t="shared" si="8"/>
        <v>4.1403686458193992E-2</v>
      </c>
      <c r="D21">
        <f t="shared" si="8"/>
        <v>6.4920850422497192E-2</v>
      </c>
      <c r="F21" t="s">
        <v>11</v>
      </c>
    </row>
    <row r="30" spans="1:15" x14ac:dyDescent="0.4">
      <c r="A30" t="s">
        <v>12</v>
      </c>
    </row>
    <row r="31" spans="1:15" x14ac:dyDescent="0.4">
      <c r="A31">
        <v>6.5586033113162303</v>
      </c>
      <c r="B31">
        <v>6.5835280997453003</v>
      </c>
      <c r="C31">
        <v>6.5813428899818502</v>
      </c>
      <c r="D31">
        <v>6.5758869417999799</v>
      </c>
      <c r="E31">
        <v>6.5785864869670103</v>
      </c>
      <c r="F31">
        <v>6.5754915568301104</v>
      </c>
      <c r="G31">
        <v>6.5653558764640101</v>
      </c>
      <c r="H31">
        <v>6.5621257219406104</v>
      </c>
      <c r="I31">
        <v>6.5795493270485101</v>
      </c>
      <c r="J31">
        <v>6.5584601136476097</v>
      </c>
      <c r="K31">
        <v>6.5536969473984499</v>
      </c>
      <c r="L31">
        <v>6.5867854016445904</v>
      </c>
      <c r="M31">
        <v>6.5603805832360802</v>
      </c>
      <c r="N31">
        <v>6.5694512386240804</v>
      </c>
      <c r="O31">
        <v>6.5576954880268703</v>
      </c>
    </row>
    <row r="32" spans="1:15" x14ac:dyDescent="0.4">
      <c r="A32">
        <v>5.0861443452087001E-3</v>
      </c>
      <c r="B32">
        <v>6.5591585653270003E-3</v>
      </c>
      <c r="C32">
        <v>5.3211566986747696E-3</v>
      </c>
      <c r="D32">
        <v>6.7982391884448398E-3</v>
      </c>
      <c r="E32">
        <v>5.7655890411778101E-3</v>
      </c>
      <c r="F32">
        <v>6.1388386153093501E-3</v>
      </c>
      <c r="G32">
        <v>4.9420488709268897E-3</v>
      </c>
      <c r="H32">
        <v>6.3903925304701296E-3</v>
      </c>
      <c r="I32">
        <v>5.9529887158724397E-3</v>
      </c>
      <c r="J32">
        <v>6.19998573883704E-3</v>
      </c>
      <c r="K32">
        <v>6.0228212121292797E-3</v>
      </c>
      <c r="L32">
        <v>5.6757100180114201E-3</v>
      </c>
      <c r="M32">
        <v>5.7562266677708496E-3</v>
      </c>
      <c r="N32">
        <v>6.6761626566662104E-3</v>
      </c>
      <c r="O32">
        <v>5.9096325678490297E-3</v>
      </c>
    </row>
    <row r="33" spans="1:15" x14ac:dyDescent="0.4">
      <c r="A33">
        <v>7.2777128013599697</v>
      </c>
      <c r="B33">
        <v>7.2885706567050699</v>
      </c>
      <c r="C33">
        <v>7.3308448362572696</v>
      </c>
      <c r="D33">
        <v>7.1805103133148096</v>
      </c>
      <c r="E33">
        <v>7.30011855788403</v>
      </c>
      <c r="F33">
        <v>7.2936033120584103</v>
      </c>
      <c r="G33">
        <v>7.3147104887679602</v>
      </c>
      <c r="H33">
        <v>7.3066186849914301</v>
      </c>
      <c r="I33">
        <v>7.3477048333520303</v>
      </c>
      <c r="J33">
        <v>7.3619807823307601</v>
      </c>
      <c r="K33">
        <v>7.3687600520398604</v>
      </c>
      <c r="L33">
        <v>7.2883554863632396</v>
      </c>
      <c r="M33">
        <v>7.3023688694530904</v>
      </c>
      <c r="N33">
        <v>7.4055954218879698</v>
      </c>
      <c r="O33">
        <v>7.3788117501188903</v>
      </c>
    </row>
    <row r="34" spans="1:15" x14ac:dyDescent="0.4">
      <c r="A34">
        <v>9.6101464694670398</v>
      </c>
      <c r="B34">
        <v>9.4999966539262193</v>
      </c>
      <c r="C34">
        <v>9.6120773560888306</v>
      </c>
      <c r="D34">
        <v>9.6605363275307408</v>
      </c>
      <c r="E34">
        <v>9.4741610574608899</v>
      </c>
      <c r="F34">
        <v>9.6675665290480097</v>
      </c>
      <c r="G34">
        <v>9.5169957747872296</v>
      </c>
      <c r="H34">
        <v>9.5649208733877007</v>
      </c>
      <c r="I34">
        <v>9.5079770482645394</v>
      </c>
      <c r="J34">
        <v>9.47107613149503</v>
      </c>
      <c r="K34">
        <v>9.5393357864018107</v>
      </c>
      <c r="L34">
        <v>9.5299051418815903</v>
      </c>
      <c r="M34">
        <v>9.6045572875908594</v>
      </c>
      <c r="N34">
        <v>9.5447455257485405</v>
      </c>
      <c r="O34">
        <v>9.5523843502915202</v>
      </c>
    </row>
    <row r="37" spans="1:15" x14ac:dyDescent="0.4">
      <c r="A37" t="s">
        <v>13</v>
      </c>
    </row>
    <row r="38" spans="1:15" x14ac:dyDescent="0.4">
      <c r="A38">
        <v>6.5580062411422704</v>
      </c>
      <c r="B38">
        <v>6.5562176800477596</v>
      </c>
      <c r="C38">
        <v>6.5774625443587702</v>
      </c>
      <c r="D38">
        <v>6.5612447141253201</v>
      </c>
      <c r="E38">
        <v>6.5466079210501498</v>
      </c>
      <c r="F38">
        <v>6.5473145963135204</v>
      </c>
      <c r="G38">
        <v>6.5833593254204699</v>
      </c>
      <c r="H38">
        <v>6.5627452958355903</v>
      </c>
      <c r="I38">
        <v>6.5640378818603402</v>
      </c>
      <c r="J38">
        <v>6.5659240760133297</v>
      </c>
      <c r="K38">
        <v>6.5558001979617897</v>
      </c>
      <c r="L38">
        <v>6.5661787422948903</v>
      </c>
      <c r="M38">
        <v>6.5449855387877998</v>
      </c>
      <c r="N38">
        <v>6.5639389080792903</v>
      </c>
      <c r="O38">
        <v>6.5967657076018904</v>
      </c>
    </row>
    <row r="39" spans="1:15" x14ac:dyDescent="0.4">
      <c r="A39">
        <v>6.1274596578206096E-3</v>
      </c>
      <c r="B39">
        <v>5.8967910773889297E-3</v>
      </c>
      <c r="C39">
        <v>5.2903234929840203E-3</v>
      </c>
      <c r="D39">
        <v>4.9729430922976596E-3</v>
      </c>
      <c r="E39">
        <v>5.6872810764815101E-3</v>
      </c>
      <c r="F39">
        <v>5.67782799918132E-3</v>
      </c>
      <c r="G39">
        <v>6.7008778619177803E-3</v>
      </c>
      <c r="H39">
        <v>6.0819950066234698E-3</v>
      </c>
      <c r="I39">
        <v>5.7712011058072598E-3</v>
      </c>
      <c r="J39">
        <v>5.7687399390962003E-3</v>
      </c>
      <c r="K39">
        <v>6.4415474330626697E-3</v>
      </c>
      <c r="L39">
        <v>6.4505932732040697E-3</v>
      </c>
      <c r="M39">
        <v>5.74075703325716E-3</v>
      </c>
      <c r="N39">
        <v>6.2939561474792396E-3</v>
      </c>
      <c r="O39">
        <v>5.5772544544819402E-3</v>
      </c>
    </row>
    <row r="40" spans="1:15" x14ac:dyDescent="0.4">
      <c r="A40">
        <v>7.3700769508406596</v>
      </c>
      <c r="B40">
        <v>7.2728093019981097</v>
      </c>
      <c r="C40">
        <v>7.3040887467742097</v>
      </c>
      <c r="D40">
        <v>7.3076199621637903</v>
      </c>
      <c r="E40">
        <v>7.3266771500935297</v>
      </c>
      <c r="F40">
        <v>7.2846531455465096</v>
      </c>
      <c r="G40">
        <v>7.2857790926633497</v>
      </c>
      <c r="H40">
        <v>7.3281233993516501</v>
      </c>
      <c r="I40">
        <v>7.3423176767665197</v>
      </c>
      <c r="J40">
        <v>7.3337893715848601</v>
      </c>
      <c r="K40">
        <v>7.3330038743817001</v>
      </c>
      <c r="L40">
        <v>7.3118685227071802</v>
      </c>
      <c r="M40">
        <v>7.3284956979402596</v>
      </c>
      <c r="N40">
        <v>7.3277588943873404</v>
      </c>
      <c r="O40">
        <v>7.2503196497953502</v>
      </c>
    </row>
    <row r="41" spans="1:15" x14ac:dyDescent="0.4">
      <c r="A41">
        <v>9.5629263907458899</v>
      </c>
      <c r="B41">
        <v>9.5348436291753806</v>
      </c>
      <c r="C41">
        <v>9.6481356182149192</v>
      </c>
      <c r="D41">
        <v>9.7273206857786398</v>
      </c>
      <c r="E41">
        <v>9.5094601700440506</v>
      </c>
      <c r="F41">
        <v>9.6576092126913498</v>
      </c>
      <c r="G41">
        <v>9.6360229306575906</v>
      </c>
      <c r="H41">
        <v>9.6199541764844998</v>
      </c>
      <c r="I41">
        <v>9.4712721487448501</v>
      </c>
      <c r="J41">
        <v>9.5245205474560297</v>
      </c>
      <c r="K41">
        <v>9.7293302499610306</v>
      </c>
      <c r="L41">
        <v>9.5797888470800707</v>
      </c>
      <c r="M41">
        <v>9.5699970561527206</v>
      </c>
      <c r="N41">
        <v>9.52966757934289</v>
      </c>
      <c r="O41">
        <v>9.5730024232299993</v>
      </c>
    </row>
  </sheetData>
  <dataConsolidate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0" sqref="B20"/>
    </sheetView>
  </sheetViews>
  <sheetFormatPr defaultColWidth="8.796875" defaultRowHeight="13.9" x14ac:dyDescent="0.4"/>
  <cols>
    <col min="1" max="1" width="10.6640625" bestFit="1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2">
        <v>42517</v>
      </c>
      <c r="B2">
        <v>6.5632999999999999</v>
      </c>
      <c r="C2">
        <v>5.9499999999999997E-2</v>
      </c>
      <c r="D2">
        <v>7.2950999999999997</v>
      </c>
      <c r="E2">
        <v>9.5988000000000007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F25" workbookViewId="0">
      <selection activeCell="K48" sqref="K48"/>
    </sheetView>
  </sheetViews>
  <sheetFormatPr defaultRowHeight="13.9" x14ac:dyDescent="0.4"/>
  <sheetData>
    <row r="1" spans="1:14" x14ac:dyDescent="0.4">
      <c r="A1" t="s">
        <v>14</v>
      </c>
      <c r="F1" t="s">
        <v>15</v>
      </c>
      <c r="K1" t="s">
        <v>16</v>
      </c>
    </row>
    <row r="2" spans="1:14" x14ac:dyDescent="0.4">
      <c r="A2">
        <v>6.5586033113162303</v>
      </c>
      <c r="B2">
        <v>5.0861443452087001E-3</v>
      </c>
      <c r="C2">
        <v>7.2777128013599697</v>
      </c>
      <c r="D2">
        <v>9.6101464694670398</v>
      </c>
      <c r="F2">
        <v>6.5580062411422704</v>
      </c>
      <c r="G2">
        <v>6.1274596578206096E-3</v>
      </c>
      <c r="H2">
        <v>7.3700769508406596</v>
      </c>
      <c r="I2">
        <v>9.5629263907458899</v>
      </c>
      <c r="K2">
        <v>6.5831999999999997</v>
      </c>
      <c r="L2">
        <v>5.9985802413136141E-2</v>
      </c>
      <c r="M2">
        <v>7.3380000000000001</v>
      </c>
      <c r="N2">
        <v>9.6372000000000018</v>
      </c>
    </row>
    <row r="3" spans="1:14" x14ac:dyDescent="0.4">
      <c r="A3">
        <v>6.5835280997453003</v>
      </c>
      <c r="B3">
        <v>6.5591585653270003E-3</v>
      </c>
      <c r="C3">
        <v>7.2885706567050699</v>
      </c>
      <c r="D3">
        <v>9.4999966539262193</v>
      </c>
      <c r="F3">
        <v>6.5562176800477596</v>
      </c>
      <c r="G3">
        <v>5.8967910773889297E-3</v>
      </c>
      <c r="H3">
        <v>7.2728093019981097</v>
      </c>
      <c r="I3">
        <v>9.5348436291753806</v>
      </c>
      <c r="K3">
        <v>6.5630009068538104</v>
      </c>
      <c r="L3">
        <v>5.9275128228201183E-2</v>
      </c>
      <c r="M3">
        <v>7.2852578781684372</v>
      </c>
      <c r="N3">
        <v>9.4927243556219647</v>
      </c>
    </row>
    <row r="4" spans="1:14" x14ac:dyDescent="0.4">
      <c r="A4">
        <v>6.5813428899818502</v>
      </c>
      <c r="B4">
        <v>5.3211566986747696E-3</v>
      </c>
      <c r="C4">
        <v>7.3308448362572696</v>
      </c>
      <c r="D4">
        <v>9.6120773560888306</v>
      </c>
      <c r="F4">
        <v>6.5774625443587702</v>
      </c>
      <c r="G4">
        <v>5.2903234929840203E-3</v>
      </c>
      <c r="H4">
        <v>7.3040887467742097</v>
      </c>
      <c r="I4">
        <v>9.6481356182149192</v>
      </c>
      <c r="K4">
        <v>6.5555232238071373</v>
      </c>
      <c r="L4">
        <v>5.8865820612410809E-2</v>
      </c>
      <c r="M4">
        <v>7.3236707577680447</v>
      </c>
      <c r="N4">
        <v>9.546327728288583</v>
      </c>
    </row>
    <row r="5" spans="1:14" x14ac:dyDescent="0.4">
      <c r="A5">
        <v>6.5758869417999799</v>
      </c>
      <c r="B5">
        <v>6.7982391884448398E-3</v>
      </c>
      <c r="C5">
        <v>7.1805103133148096</v>
      </c>
      <c r="D5">
        <v>9.6605363275307408</v>
      </c>
      <c r="F5">
        <v>6.5612447141253201</v>
      </c>
      <c r="G5">
        <v>4.9729430922976596E-3</v>
      </c>
      <c r="H5">
        <v>7.3076199621637903</v>
      </c>
      <c r="I5">
        <v>9.7273206857786398</v>
      </c>
      <c r="K5">
        <v>6.5726831302945961</v>
      </c>
      <c r="L5">
        <v>5.9136035789281477E-2</v>
      </c>
      <c r="M5">
        <v>7.2807216085798165</v>
      </c>
      <c r="N5">
        <v>9.6173320659169086</v>
      </c>
    </row>
    <row r="6" spans="1:14" x14ac:dyDescent="0.4">
      <c r="A6">
        <v>6.5785864869670103</v>
      </c>
      <c r="B6">
        <v>5.7655890411778101E-3</v>
      </c>
      <c r="C6">
        <v>7.30011855788403</v>
      </c>
      <c r="D6">
        <v>9.4741610574608899</v>
      </c>
      <c r="F6">
        <v>6.5466079210501498</v>
      </c>
      <c r="G6">
        <v>5.6872810764815101E-3</v>
      </c>
      <c r="H6">
        <v>7.3266771500935297</v>
      </c>
      <c r="I6">
        <v>9.5094601700440506</v>
      </c>
      <c r="K6">
        <v>6.5436634277469814</v>
      </c>
      <c r="L6">
        <v>5.8226483556862031E-2</v>
      </c>
      <c r="M6">
        <v>7.4143285796003973</v>
      </c>
      <c r="N6">
        <v>9.6343776895618607</v>
      </c>
    </row>
    <row r="7" spans="1:14" x14ac:dyDescent="0.4">
      <c r="A7">
        <v>6.5754915568301104</v>
      </c>
      <c r="B7">
        <v>6.1388386153093501E-3</v>
      </c>
      <c r="C7">
        <v>7.2936033120584103</v>
      </c>
      <c r="D7">
        <v>9.6675665290480097</v>
      </c>
      <c r="F7">
        <v>6.5473145963135204</v>
      </c>
      <c r="G7">
        <v>5.67782799918132E-3</v>
      </c>
      <c r="H7">
        <v>7.2846531455465096</v>
      </c>
      <c r="I7">
        <v>9.6576092126913498</v>
      </c>
      <c r="K7">
        <v>6.5622002513404833</v>
      </c>
      <c r="L7">
        <v>6.0075283957570648E-2</v>
      </c>
      <c r="M7">
        <v>7.2858128566259719</v>
      </c>
      <c r="N7">
        <v>9.5450263383724483</v>
      </c>
    </row>
    <row r="8" spans="1:14" x14ac:dyDescent="0.4">
      <c r="A8">
        <v>6.5653558764640101</v>
      </c>
      <c r="B8">
        <v>4.9420488709268897E-3</v>
      </c>
      <c r="C8">
        <v>7.3147104887679602</v>
      </c>
      <c r="D8">
        <v>9.5169957747872296</v>
      </c>
      <c r="F8">
        <v>6.5833593254204699</v>
      </c>
      <c r="G8">
        <v>6.7008778619177803E-3</v>
      </c>
      <c r="H8">
        <v>7.2857790926633497</v>
      </c>
      <c r="I8">
        <v>9.6360229306575906</v>
      </c>
      <c r="K8">
        <v>6.5710995246583481</v>
      </c>
      <c r="L8">
        <v>5.9389364075864613E-2</v>
      </c>
      <c r="M8">
        <v>7.3059651258587381</v>
      </c>
      <c r="N8">
        <v>9.6786997035458437</v>
      </c>
    </row>
    <row r="9" spans="1:14" x14ac:dyDescent="0.4">
      <c r="A9">
        <v>6.5621257219406104</v>
      </c>
      <c r="B9">
        <v>6.3903925304701296E-3</v>
      </c>
      <c r="C9">
        <v>7.3066186849914301</v>
      </c>
      <c r="D9">
        <v>9.5649208733877007</v>
      </c>
      <c r="F9">
        <v>6.5627452958355903</v>
      </c>
      <c r="G9">
        <v>6.0819950066234698E-3</v>
      </c>
      <c r="H9">
        <v>7.3281233993516501</v>
      </c>
      <c r="I9">
        <v>9.6199541764844998</v>
      </c>
      <c r="K9">
        <v>6.5543112303127131</v>
      </c>
      <c r="L9">
        <v>5.9289400149031266E-2</v>
      </c>
      <c r="M9">
        <v>7.3081969519956047</v>
      </c>
      <c r="N9">
        <v>9.5579245542814082</v>
      </c>
    </row>
    <row r="10" spans="1:14" x14ac:dyDescent="0.4">
      <c r="A10">
        <v>6.5795493270485101</v>
      </c>
      <c r="B10">
        <v>5.9529887158724397E-3</v>
      </c>
      <c r="C10">
        <v>7.3477048333520303</v>
      </c>
      <c r="D10">
        <v>9.5079770482645394</v>
      </c>
      <c r="F10">
        <v>6.5640378818603402</v>
      </c>
      <c r="G10">
        <v>5.7712011058072598E-3</v>
      </c>
      <c r="H10">
        <v>7.3423176767665197</v>
      </c>
      <c r="I10">
        <v>9.4712721487448501</v>
      </c>
      <c r="K10">
        <v>6.5627999390476193</v>
      </c>
      <c r="L10">
        <v>5.9561179659749525E-2</v>
      </c>
      <c r="M10">
        <v>7.2445622149706468</v>
      </c>
      <c r="N10">
        <v>9.5699538757368519</v>
      </c>
    </row>
    <row r="11" spans="1:14" x14ac:dyDescent="0.4">
      <c r="A11">
        <v>6.5584601136476097</v>
      </c>
      <c r="B11">
        <v>6.19998573883704E-3</v>
      </c>
      <c r="C11">
        <v>7.3619807823307601</v>
      </c>
      <c r="D11">
        <v>9.47107613149503</v>
      </c>
      <c r="F11">
        <v>6.5659240760133297</v>
      </c>
      <c r="G11">
        <v>5.7687399390962003E-3</v>
      </c>
      <c r="H11">
        <v>7.3337893715848601</v>
      </c>
      <c r="I11">
        <v>9.5245205474560297</v>
      </c>
      <c r="K11">
        <v>6.5632999999999999</v>
      </c>
      <c r="L11">
        <v>5.943888318236993E-2</v>
      </c>
      <c r="M11">
        <v>7.2532481031580343</v>
      </c>
      <c r="N11">
        <v>9.4649592445432784</v>
      </c>
    </row>
    <row r="12" spans="1:14" x14ac:dyDescent="0.4">
      <c r="A12">
        <v>6.5536969473984499</v>
      </c>
      <c r="B12">
        <v>6.0228212121292797E-3</v>
      </c>
      <c r="C12">
        <v>7.3687600520398604</v>
      </c>
      <c r="D12">
        <v>9.5393357864018107</v>
      </c>
      <c r="F12">
        <v>6.5558001979617897</v>
      </c>
      <c r="G12">
        <v>6.4415474330626697E-3</v>
      </c>
      <c r="H12">
        <v>7.3330038743817001</v>
      </c>
      <c r="I12">
        <v>9.7293302499610306</v>
      </c>
      <c r="K12">
        <v>6.5870046952148726</v>
      </c>
      <c r="L12">
        <v>5.9093989530753441E-2</v>
      </c>
      <c r="M12">
        <v>7.3480625702637168</v>
      </c>
      <c r="N12">
        <v>9.6430184993586998</v>
      </c>
    </row>
    <row r="13" spans="1:14" x14ac:dyDescent="0.4">
      <c r="A13">
        <v>6.5867854016445904</v>
      </c>
      <c r="B13">
        <v>5.6757100180114201E-3</v>
      </c>
      <c r="C13">
        <v>7.2883554863632396</v>
      </c>
      <c r="D13">
        <v>9.5299051418815903</v>
      </c>
      <c r="F13">
        <v>6.5661787422948903</v>
      </c>
      <c r="G13">
        <v>6.4505932732040697E-3</v>
      </c>
      <c r="H13">
        <v>7.3118685227071802</v>
      </c>
      <c r="I13">
        <v>9.5797888470800707</v>
      </c>
      <c r="K13">
        <v>6.5740632658639182</v>
      </c>
      <c r="L13">
        <v>5.9421599999999963E-2</v>
      </c>
      <c r="M13">
        <v>7.2527214186781412</v>
      </c>
      <c r="N13">
        <v>9.5097472864423196</v>
      </c>
    </row>
    <row r="14" spans="1:14" x14ac:dyDescent="0.4">
      <c r="A14">
        <v>6.5603805832360802</v>
      </c>
      <c r="B14">
        <v>5.7562266677708496E-3</v>
      </c>
      <c r="C14">
        <v>7.3023688694530904</v>
      </c>
      <c r="D14">
        <v>9.6045572875908594</v>
      </c>
      <c r="F14">
        <v>6.5449855387877998</v>
      </c>
      <c r="G14">
        <v>5.74075703325716E-3</v>
      </c>
      <c r="H14">
        <v>7.3284956979402596</v>
      </c>
      <c r="I14">
        <v>9.5699970561527206</v>
      </c>
      <c r="K14">
        <v>6.5486739846888495</v>
      </c>
      <c r="L14">
        <v>5.9449533502968645E-2</v>
      </c>
      <c r="M14">
        <v>7.3123675598176749</v>
      </c>
      <c r="N14">
        <v>9.6378677004692932</v>
      </c>
    </row>
    <row r="15" spans="1:14" x14ac:dyDescent="0.4">
      <c r="A15">
        <v>6.5694512386240804</v>
      </c>
      <c r="B15">
        <v>6.6761626566662104E-3</v>
      </c>
      <c r="C15">
        <v>7.4055954218879698</v>
      </c>
      <c r="D15">
        <v>9.5447455257485405</v>
      </c>
      <c r="F15">
        <v>6.5639389080792903</v>
      </c>
      <c r="G15">
        <v>6.2939561474792396E-3</v>
      </c>
      <c r="H15">
        <v>7.3277588943873404</v>
      </c>
      <c r="I15">
        <v>9.52966757934289</v>
      </c>
      <c r="K15">
        <v>6.5734713300312988</v>
      </c>
      <c r="L15">
        <v>5.8798481418600272E-2</v>
      </c>
      <c r="M15">
        <v>7.3030735399686932</v>
      </c>
      <c r="N15">
        <v>9.6685082846691923</v>
      </c>
    </row>
    <row r="16" spans="1:14" x14ac:dyDescent="0.4">
      <c r="A16">
        <v>6.5576954880268703</v>
      </c>
      <c r="B16">
        <v>5.9096325678490297E-3</v>
      </c>
      <c r="C16">
        <v>7.3788117501188903</v>
      </c>
      <c r="D16">
        <v>9.5523843502915202</v>
      </c>
      <c r="F16">
        <v>6.5967657076018904</v>
      </c>
      <c r="G16">
        <v>5.5772544544819402E-3</v>
      </c>
      <c r="H16">
        <v>7.2503196497953502</v>
      </c>
      <c r="I16">
        <v>9.5730024232299993</v>
      </c>
      <c r="K16">
        <v>6.559715673543689</v>
      </c>
      <c r="L16">
        <v>5.9164932709745162E-2</v>
      </c>
      <c r="M16">
        <v>7.3057197792125512</v>
      </c>
      <c r="N16">
        <v>9.6374288074582957</v>
      </c>
    </row>
    <row r="18" spans="1:14" x14ac:dyDescent="0.4">
      <c r="A18" t="s">
        <v>17</v>
      </c>
      <c r="F18" t="s">
        <v>18</v>
      </c>
      <c r="K18" t="s">
        <v>19</v>
      </c>
    </row>
    <row r="19" spans="1:14" x14ac:dyDescent="0.4">
      <c r="A19">
        <f>A2-K2</f>
        <v>-2.4596688683769408E-2</v>
      </c>
      <c r="B19">
        <f t="shared" ref="B19:D19" si="0">B2-L2</f>
        <v>-5.4899658067927438E-2</v>
      </c>
      <c r="C19">
        <f t="shared" si="0"/>
        <v>-6.0287198640030404E-2</v>
      </c>
      <c r="D19">
        <f t="shared" si="0"/>
        <v>-2.7053530532962E-2</v>
      </c>
      <c r="F19">
        <f>F2-K2</f>
        <v>-2.5193758857729343E-2</v>
      </c>
      <c r="G19">
        <f t="shared" ref="G19:I19" si="1">G2-L2</f>
        <v>-5.3858342755315529E-2</v>
      </c>
      <c r="H19">
        <f t="shared" si="1"/>
        <v>3.2076950840659535E-2</v>
      </c>
      <c r="I19">
        <f t="shared" si="1"/>
        <v>-7.4273609254111861E-2</v>
      </c>
      <c r="K19">
        <v>-1.9013522721034626E-2</v>
      </c>
      <c r="L19">
        <v>1.1332982167566036E-4</v>
      </c>
      <c r="M19">
        <v>-9.3323579191620709E-2</v>
      </c>
      <c r="N19">
        <v>-5.6759303460745869E-2</v>
      </c>
    </row>
    <row r="20" spans="1:14" x14ac:dyDescent="0.4">
      <c r="A20">
        <f t="shared" ref="A20:A33" si="2">A3-K3</f>
        <v>2.0527192891489854E-2</v>
      </c>
      <c r="B20">
        <f t="shared" ref="B20:B33" si="3">B3-L3</f>
        <v>-5.2715969662874181E-2</v>
      </c>
      <c r="C20">
        <f t="shared" ref="C20:C33" si="4">C3-M3</f>
        <v>3.3127785366326989E-3</v>
      </c>
      <c r="D20">
        <f t="shared" ref="D20:D33" si="5">D3-N3</f>
        <v>7.2722983042545764E-3</v>
      </c>
      <c r="F20">
        <f t="shared" ref="F20:I20" si="6">F3-K3</f>
        <v>-6.7832268060508127E-3</v>
      </c>
      <c r="G20">
        <f t="shared" si="6"/>
        <v>-5.3378337150812256E-2</v>
      </c>
      <c r="H20">
        <f t="shared" si="6"/>
        <v>-1.2448576170327463E-2</v>
      </c>
      <c r="I20">
        <f t="shared" si="6"/>
        <v>4.2119273553415937E-2</v>
      </c>
      <c r="K20">
        <v>2.3040684367092723E-4</v>
      </c>
      <c r="L20">
        <v>9.6725149498093355E-5</v>
      </c>
      <c r="M20">
        <v>6.4330780985395464E-3</v>
      </c>
      <c r="N20">
        <v>8.4487956742366421E-2</v>
      </c>
    </row>
    <row r="21" spans="1:14" x14ac:dyDescent="0.4">
      <c r="A21">
        <f t="shared" si="2"/>
        <v>2.5819666174712985E-2</v>
      </c>
      <c r="B21">
        <f t="shared" si="3"/>
        <v>-5.3544663913736038E-2</v>
      </c>
      <c r="C21">
        <f t="shared" si="4"/>
        <v>7.174078489224911E-3</v>
      </c>
      <c r="D21">
        <f t="shared" si="5"/>
        <v>6.5749627800247623E-2</v>
      </c>
      <c r="F21">
        <f t="shared" ref="F21:I21" si="7">F4-K4</f>
        <v>2.1939320551632946E-2</v>
      </c>
      <c r="G21">
        <f t="shared" si="7"/>
        <v>-5.3575497119426788E-2</v>
      </c>
      <c r="H21">
        <f t="shared" si="7"/>
        <v>-1.9582010993834942E-2</v>
      </c>
      <c r="I21">
        <f t="shared" si="7"/>
        <v>0.10180788992633616</v>
      </c>
      <c r="K21">
        <v>1.3459249243475746E-2</v>
      </c>
      <c r="L21">
        <v>5.9261637873744832E-4</v>
      </c>
      <c r="M21">
        <v>-1.9129088799997973E-2</v>
      </c>
      <c r="N21">
        <v>-5.5063495225704528E-2</v>
      </c>
    </row>
    <row r="22" spans="1:14" x14ac:dyDescent="0.4">
      <c r="A22">
        <f t="shared" si="2"/>
        <v>3.2038115053838467E-3</v>
      </c>
      <c r="B22">
        <f t="shared" si="3"/>
        <v>-5.2337796600836636E-2</v>
      </c>
      <c r="C22">
        <f t="shared" si="4"/>
        <v>-0.10021129526500694</v>
      </c>
      <c r="D22">
        <f t="shared" si="5"/>
        <v>4.3204261613832173E-2</v>
      </c>
      <c r="F22">
        <f t="shared" ref="F22:I22" si="8">F5-K5</f>
        <v>-1.1438416169275989E-2</v>
      </c>
      <c r="G22">
        <f t="shared" si="8"/>
        <v>-5.4163092696983814E-2</v>
      </c>
      <c r="H22">
        <f t="shared" si="8"/>
        <v>2.6898353583973744E-2</v>
      </c>
      <c r="I22">
        <f t="shared" si="8"/>
        <v>0.10998861986173125</v>
      </c>
      <c r="K22">
        <v>-1.7957655012314611E-2</v>
      </c>
      <c r="L22">
        <v>4.5926897101861153E-4</v>
      </c>
      <c r="M22">
        <v>-1.5217130060574569E-2</v>
      </c>
      <c r="N22">
        <v>-0.10856534233183979</v>
      </c>
    </row>
    <row r="23" spans="1:14" x14ac:dyDescent="0.4">
      <c r="A23">
        <f t="shared" si="2"/>
        <v>3.4923059220028918E-2</v>
      </c>
      <c r="B23">
        <f t="shared" si="3"/>
        <v>-5.2460894515684219E-2</v>
      </c>
      <c r="C23">
        <f t="shared" si="4"/>
        <v>-0.11421002171636729</v>
      </c>
      <c r="D23">
        <f t="shared" si="5"/>
        <v>-0.16021663210097081</v>
      </c>
      <c r="F23">
        <f t="shared" ref="F23:I23" si="9">F6-K6</f>
        <v>2.9444933031683718E-3</v>
      </c>
      <c r="G23">
        <f t="shared" si="9"/>
        <v>-5.253920248038052E-2</v>
      </c>
      <c r="H23">
        <f t="shared" si="9"/>
        <v>-8.7651429506867551E-2</v>
      </c>
      <c r="I23">
        <f t="shared" si="9"/>
        <v>-0.12491751951781005</v>
      </c>
      <c r="K23">
        <v>1.8069858268644268E-2</v>
      </c>
      <c r="L23">
        <v>1.3651972854142325E-3</v>
      </c>
      <c r="M23">
        <v>-8.3117288391570732E-2</v>
      </c>
      <c r="N23">
        <v>-3.4303771347083512E-2</v>
      </c>
    </row>
    <row r="24" spans="1:14" x14ac:dyDescent="0.4">
      <c r="A24">
        <f t="shared" si="2"/>
        <v>1.3291305489627092E-2</v>
      </c>
      <c r="B24">
        <f t="shared" si="3"/>
        <v>-5.3936445342261295E-2</v>
      </c>
      <c r="C24">
        <f t="shared" si="4"/>
        <v>7.7904554324383923E-3</v>
      </c>
      <c r="D24">
        <f t="shared" si="5"/>
        <v>0.12254019067556143</v>
      </c>
      <c r="F24">
        <f t="shared" ref="F24:I24" si="10">F7-K7</f>
        <v>-1.488565502696293E-2</v>
      </c>
      <c r="G24">
        <f t="shared" si="10"/>
        <v>-5.4397455958389331E-2</v>
      </c>
      <c r="H24">
        <f t="shared" si="10"/>
        <v>-1.1597110794623333E-3</v>
      </c>
      <c r="I24">
        <f t="shared" si="10"/>
        <v>0.11258287431890146</v>
      </c>
      <c r="K24">
        <v>-1.9223980201488189E-4</v>
      </c>
      <c r="L24">
        <v>-2.6967172986350207E-5</v>
      </c>
      <c r="M24">
        <v>-1.1585858100335855E-3</v>
      </c>
      <c r="N24">
        <v>4.5548517233733321E-3</v>
      </c>
    </row>
    <row r="25" spans="1:14" x14ac:dyDescent="0.4">
      <c r="A25">
        <f t="shared" si="2"/>
        <v>-5.7436481943380358E-3</v>
      </c>
      <c r="B25">
        <f t="shared" si="3"/>
        <v>-5.4447315204937723E-2</v>
      </c>
      <c r="C25">
        <f t="shared" si="4"/>
        <v>8.7453629092220098E-3</v>
      </c>
      <c r="D25">
        <f t="shared" si="5"/>
        <v>-0.16170392875861417</v>
      </c>
      <c r="F25">
        <f t="shared" ref="F25:I25" si="11">F8-K8</f>
        <v>1.2259800762121742E-2</v>
      </c>
      <c r="G25">
        <f t="shared" si="11"/>
        <v>-5.2688486213946832E-2</v>
      </c>
      <c r="H25">
        <f t="shared" si="11"/>
        <v>-2.0186033195388475E-2</v>
      </c>
      <c r="I25">
        <f t="shared" si="11"/>
        <v>-4.2676772888253112E-2</v>
      </c>
      <c r="K25">
        <v>-1.8691751143796509E-2</v>
      </c>
      <c r="L25">
        <v>-1.0207381142212507E-4</v>
      </c>
      <c r="M25">
        <v>1.8617260144433878E-2</v>
      </c>
      <c r="N25">
        <v>-0.14489840468160864</v>
      </c>
    </row>
    <row r="26" spans="1:14" x14ac:dyDescent="0.4">
      <c r="A26">
        <f t="shared" si="2"/>
        <v>7.8144916278972687E-3</v>
      </c>
      <c r="B26">
        <f t="shared" si="3"/>
        <v>-5.2899007618561138E-2</v>
      </c>
      <c r="C26">
        <f t="shared" si="4"/>
        <v>-1.5782670041746272E-3</v>
      </c>
      <c r="D26">
        <f t="shared" si="5"/>
        <v>6.9963191062925034E-3</v>
      </c>
      <c r="F26">
        <f t="shared" ref="F26:I26" si="12">F9-K9</f>
        <v>8.4340655228771766E-3</v>
      </c>
      <c r="G26">
        <f t="shared" si="12"/>
        <v>-5.3207405142407793E-2</v>
      </c>
      <c r="H26">
        <f t="shared" si="12"/>
        <v>1.9926447356045429E-2</v>
      </c>
      <c r="I26">
        <f t="shared" si="12"/>
        <v>6.2029622203091606E-2</v>
      </c>
      <c r="K26">
        <v>-7.0567162919301651E-3</v>
      </c>
      <c r="L26">
        <v>-2.8070097137547489E-4</v>
      </c>
      <c r="M26">
        <v>-1.1121002074359509E-2</v>
      </c>
      <c r="N26">
        <v>7.3276861841476304E-2</v>
      </c>
    </row>
    <row r="27" spans="1:14" x14ac:dyDescent="0.4">
      <c r="A27">
        <f t="shared" si="2"/>
        <v>1.6749388000890875E-2</v>
      </c>
      <c r="B27">
        <f t="shared" si="3"/>
        <v>-5.3608190943877088E-2</v>
      </c>
      <c r="C27">
        <f t="shared" si="4"/>
        <v>0.1031426183813835</v>
      </c>
      <c r="D27">
        <f t="shared" si="5"/>
        <v>-6.1976827472312479E-2</v>
      </c>
      <c r="F27">
        <f t="shared" ref="F27:I27" si="13">F10-K10</f>
        <v>1.237942812720938E-3</v>
      </c>
      <c r="G27">
        <f t="shared" si="13"/>
        <v>-5.3789978553942262E-2</v>
      </c>
      <c r="H27">
        <f t="shared" si="13"/>
        <v>9.7755461795872911E-2</v>
      </c>
      <c r="I27">
        <f t="shared" si="13"/>
        <v>-9.8681726992001728E-2</v>
      </c>
      <c r="K27">
        <v>1.3576851254527789E-2</v>
      </c>
      <c r="L27">
        <v>-1.1817947820443736E-4</v>
      </c>
      <c r="M27">
        <v>5.8764428770692767E-2</v>
      </c>
      <c r="N27">
        <v>1.2911435286255823E-2</v>
      </c>
    </row>
    <row r="28" spans="1:14" x14ac:dyDescent="0.4">
      <c r="A28">
        <f t="shared" si="2"/>
        <v>-4.8398863523901881E-3</v>
      </c>
      <c r="B28">
        <f t="shared" si="3"/>
        <v>-5.3238897443532891E-2</v>
      </c>
      <c r="C28">
        <f t="shared" si="4"/>
        <v>0.10873267917272589</v>
      </c>
      <c r="D28">
        <f t="shared" si="5"/>
        <v>6.11688695175161E-3</v>
      </c>
      <c r="F28">
        <f t="shared" ref="F28:I28" si="14">F11-K11</f>
        <v>2.6240760133298124E-3</v>
      </c>
      <c r="G28">
        <f t="shared" si="14"/>
        <v>-5.3670143243273731E-2</v>
      </c>
      <c r="H28">
        <f t="shared" si="14"/>
        <v>8.0541268426825852E-2</v>
      </c>
      <c r="I28">
        <f t="shared" si="14"/>
        <v>5.9561302912751302E-2</v>
      </c>
      <c r="K28">
        <v>-2.7797630208006296E-3</v>
      </c>
      <c r="L28">
        <v>3.262692659053365E-4</v>
      </c>
      <c r="M28">
        <v>-7.1310580277348379E-3</v>
      </c>
      <c r="N28">
        <v>6.553157953944222E-2</v>
      </c>
    </row>
    <row r="29" spans="1:14" x14ac:dyDescent="0.4">
      <c r="A29">
        <f t="shared" si="2"/>
        <v>-3.3307747816422761E-2</v>
      </c>
      <c r="B29">
        <f t="shared" si="3"/>
        <v>-5.3071168318624164E-2</v>
      </c>
      <c r="C29">
        <f t="shared" si="4"/>
        <v>2.0697481776143611E-2</v>
      </c>
      <c r="D29">
        <f t="shared" si="5"/>
        <v>-0.10368271295688913</v>
      </c>
      <c r="F29">
        <f t="shared" ref="F29:I29" si="15">F12-K12</f>
        <v>-3.1204497253082941E-2</v>
      </c>
      <c r="G29">
        <f t="shared" si="15"/>
        <v>-5.2652442097690773E-2</v>
      </c>
      <c r="H29">
        <f t="shared" si="15"/>
        <v>-1.5058695882016693E-2</v>
      </c>
      <c r="I29">
        <f t="shared" si="15"/>
        <v>8.6311750602330761E-2</v>
      </c>
      <c r="K29">
        <v>-2.3780207491759242E-2</v>
      </c>
      <c r="L29">
        <v>4.214564393159731E-4</v>
      </c>
      <c r="M29">
        <v>-9.083824457321299E-2</v>
      </c>
      <c r="N29">
        <v>-0.15306587666814231</v>
      </c>
    </row>
    <row r="30" spans="1:14" x14ac:dyDescent="0.4">
      <c r="A30">
        <f t="shared" si="2"/>
        <v>1.2722135780672161E-2</v>
      </c>
      <c r="B30">
        <f t="shared" si="3"/>
        <v>-5.3745889981988544E-2</v>
      </c>
      <c r="C30">
        <f t="shared" si="4"/>
        <v>3.5634067685098358E-2</v>
      </c>
      <c r="D30">
        <f t="shared" si="5"/>
        <v>2.0157855439270733E-2</v>
      </c>
      <c r="F30">
        <f t="shared" ref="F30:I30" si="16">F13-K13</f>
        <v>-7.8845235690279125E-3</v>
      </c>
      <c r="G30">
        <f t="shared" si="16"/>
        <v>-5.2971006726795895E-2</v>
      </c>
      <c r="H30">
        <f t="shared" si="16"/>
        <v>5.9147104029038999E-2</v>
      </c>
      <c r="I30">
        <f t="shared" si="16"/>
        <v>7.0041560637751132E-2</v>
      </c>
      <c r="K30">
        <v>-1.4753184716527201E-2</v>
      </c>
      <c r="L30">
        <v>7.8592236084090716E-4</v>
      </c>
      <c r="M30">
        <v>8.6030430702905392E-2</v>
      </c>
      <c r="N30">
        <v>0.13551039535800413</v>
      </c>
    </row>
    <row r="31" spans="1:14" x14ac:dyDescent="0.4">
      <c r="A31">
        <f t="shared" si="2"/>
        <v>1.1706598547230662E-2</v>
      </c>
      <c r="B31">
        <f t="shared" si="3"/>
        <v>-5.3693306835197796E-2</v>
      </c>
      <c r="C31">
        <f t="shared" si="4"/>
        <v>-9.9986903645845615E-3</v>
      </c>
      <c r="D31">
        <f t="shared" si="5"/>
        <v>-3.3310412878433837E-2</v>
      </c>
      <c r="F31">
        <f t="shared" ref="F31:I31" si="17">F14-K14</f>
        <v>-3.688445901049775E-3</v>
      </c>
      <c r="G31">
        <f t="shared" si="17"/>
        <v>-5.3708776469711485E-2</v>
      </c>
      <c r="H31">
        <f t="shared" si="17"/>
        <v>1.6128138122584623E-2</v>
      </c>
      <c r="I31">
        <f t="shared" si="17"/>
        <v>-6.7870644316572637E-2</v>
      </c>
      <c r="K31">
        <v>1.505732216118183E-2</v>
      </c>
      <c r="L31">
        <v>6.4462340387351491E-4</v>
      </c>
      <c r="M31">
        <v>-7.1156478040758309E-2</v>
      </c>
      <c r="N31">
        <v>-0.1099586781028794</v>
      </c>
    </row>
    <row r="32" spans="1:14" x14ac:dyDescent="0.4">
      <c r="A32">
        <f t="shared" si="2"/>
        <v>-4.0200914072183735E-3</v>
      </c>
      <c r="B32">
        <f t="shared" si="3"/>
        <v>-5.2122318761934058E-2</v>
      </c>
      <c r="C32">
        <f t="shared" si="4"/>
        <v>0.10252188191927658</v>
      </c>
      <c r="D32">
        <f t="shared" si="5"/>
        <v>-0.12376275892065181</v>
      </c>
      <c r="F32">
        <f t="shared" ref="F32:I32" si="18">F15-K15</f>
        <v>-9.5324219520085407E-3</v>
      </c>
      <c r="G32">
        <f t="shared" si="18"/>
        <v>-5.2504525271121032E-2</v>
      </c>
      <c r="H32">
        <f t="shared" si="18"/>
        <v>2.4685354418647165E-2</v>
      </c>
      <c r="I32">
        <f t="shared" si="18"/>
        <v>-0.13884070532630233</v>
      </c>
      <c r="K32">
        <v>-1.3719860477937829E-2</v>
      </c>
      <c r="L32">
        <v>9.9520686604378378E-4</v>
      </c>
      <c r="M32">
        <v>-7.4091823667155055E-3</v>
      </c>
      <c r="N32">
        <v>-0.16177792727389395</v>
      </c>
    </row>
    <row r="33" spans="1:14" x14ac:dyDescent="0.4">
      <c r="A33">
        <f t="shared" si="2"/>
        <v>-2.0201855168187066E-3</v>
      </c>
      <c r="B33">
        <f t="shared" si="3"/>
        <v>-5.3255300141896132E-2</v>
      </c>
      <c r="C33">
        <f t="shared" si="4"/>
        <v>7.3091970906339121E-2</v>
      </c>
      <c r="D33">
        <f t="shared" si="5"/>
        <v>-8.5044457166775445E-2</v>
      </c>
      <c r="F33">
        <f t="shared" ref="F33:I33" si="19">F16-K16</f>
        <v>3.7050034058201398E-2</v>
      </c>
      <c r="G33">
        <f t="shared" si="19"/>
        <v>-5.358767825526322E-2</v>
      </c>
      <c r="H33">
        <f t="shared" si="19"/>
        <v>-5.5400129417201072E-2</v>
      </c>
      <c r="I33">
        <f t="shared" si="19"/>
        <v>-6.4426384228296385E-2</v>
      </c>
      <c r="K33">
        <v>1.4836587229014597E-3</v>
      </c>
      <c r="L33">
        <v>6.1317071571476839E-4</v>
      </c>
      <c r="M33">
        <v>-1.5690894419878809E-2</v>
      </c>
      <c r="N33">
        <v>-7.3258220353656256E-2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I5" sqref="I5"/>
    </sheetView>
  </sheetViews>
  <sheetFormatPr defaultRowHeight="13.9" x14ac:dyDescent="0.4"/>
  <sheetData>
    <row r="2" spans="1:9" x14ac:dyDescent="0.4">
      <c r="A2">
        <v>6.5831999999999997</v>
      </c>
      <c r="B2">
        <v>5.9985802413136141E-2</v>
      </c>
      <c r="C2">
        <v>7.3380000000000001</v>
      </c>
      <c r="D2">
        <v>9.6372000000000018</v>
      </c>
      <c r="F2">
        <v>0.7</v>
      </c>
      <c r="G2">
        <v>0.1</v>
      </c>
      <c r="H2">
        <v>0.1</v>
      </c>
      <c r="I2">
        <v>0.1</v>
      </c>
    </row>
    <row r="3" spans="1:9" x14ac:dyDescent="0.4">
      <c r="A3">
        <v>6.5630009068538104</v>
      </c>
      <c r="B3">
        <v>5.9275128228201183E-2</v>
      </c>
      <c r="C3">
        <v>7.2852578781684372</v>
      </c>
      <c r="D3">
        <v>9.4927243556219647</v>
      </c>
    </row>
    <row r="4" spans="1:9" x14ac:dyDescent="0.4">
      <c r="A4">
        <v>6.5555232238071373</v>
      </c>
      <c r="B4">
        <v>5.8865820612410809E-2</v>
      </c>
      <c r="C4">
        <v>7.3236707577680447</v>
      </c>
      <c r="D4">
        <v>9.546327728288583</v>
      </c>
    </row>
    <row r="5" spans="1:9" x14ac:dyDescent="0.4">
      <c r="A5">
        <v>6.5726831302945961</v>
      </c>
      <c r="B5">
        <v>5.9136035789281477E-2</v>
      </c>
      <c r="C5">
        <v>7.2807216085798165</v>
      </c>
      <c r="D5">
        <v>9.6173320659169086</v>
      </c>
      <c r="F5">
        <v>-1.96</v>
      </c>
      <c r="G5">
        <f t="array" ref="G5">MMULT(F2:I2,TRANSPOSE(A18:D18))</f>
        <v>1.949858398940164E-2</v>
      </c>
      <c r="H5">
        <v>6.2919999999999998</v>
      </c>
      <c r="I5">
        <f>F5*G5*H5</f>
        <v>-0.24046277730417762</v>
      </c>
    </row>
    <row r="6" spans="1:9" x14ac:dyDescent="0.4">
      <c r="A6">
        <v>6.5436634277469814</v>
      </c>
      <c r="B6">
        <v>5.8226483556862031E-2</v>
      </c>
      <c r="C6">
        <v>7.4143285796003973</v>
      </c>
      <c r="D6">
        <v>9.6343776895618607</v>
      </c>
    </row>
    <row r="7" spans="1:9" x14ac:dyDescent="0.4">
      <c r="A7">
        <v>6.5622002513404833</v>
      </c>
      <c r="B7">
        <v>6.0075283957570648E-2</v>
      </c>
      <c r="C7">
        <v>7.2858128566259719</v>
      </c>
      <c r="D7">
        <v>9.5450263383724483</v>
      </c>
    </row>
    <row r="8" spans="1:9" x14ac:dyDescent="0.4">
      <c r="A8">
        <v>6.5710995246583481</v>
      </c>
      <c r="B8">
        <v>5.9389364075864613E-2</v>
      </c>
      <c r="C8">
        <v>7.3059651258587381</v>
      </c>
      <c r="D8">
        <v>9.6786997035458437</v>
      </c>
    </row>
    <row r="9" spans="1:9" x14ac:dyDescent="0.4">
      <c r="A9">
        <v>6.5543112303127131</v>
      </c>
      <c r="B9">
        <v>5.9289400149031266E-2</v>
      </c>
      <c r="C9">
        <v>7.3081969519956047</v>
      </c>
      <c r="D9">
        <v>9.5579245542814082</v>
      </c>
    </row>
    <row r="10" spans="1:9" x14ac:dyDescent="0.4">
      <c r="A10">
        <v>6.5627999390476193</v>
      </c>
      <c r="B10">
        <v>5.9561179659749525E-2</v>
      </c>
      <c r="C10">
        <v>7.2445622149706468</v>
      </c>
      <c r="D10">
        <v>9.5699538757368519</v>
      </c>
    </row>
    <row r="11" spans="1:9" x14ac:dyDescent="0.4">
      <c r="A11">
        <v>6.5632999999999999</v>
      </c>
      <c r="B11">
        <v>5.943888318236993E-2</v>
      </c>
      <c r="C11">
        <v>7.2532481031580343</v>
      </c>
      <c r="D11">
        <v>9.4649592445432784</v>
      </c>
    </row>
    <row r="12" spans="1:9" x14ac:dyDescent="0.4">
      <c r="A12">
        <v>6.5870046952148726</v>
      </c>
      <c r="B12">
        <v>5.9093989530753441E-2</v>
      </c>
      <c r="C12">
        <v>7.3480625702637168</v>
      </c>
      <c r="D12">
        <v>9.6430184993586998</v>
      </c>
    </row>
    <row r="13" spans="1:9" x14ac:dyDescent="0.4">
      <c r="A13">
        <v>6.5740632658639182</v>
      </c>
      <c r="B13">
        <v>5.9421599999999963E-2</v>
      </c>
      <c r="C13">
        <v>7.2527214186781412</v>
      </c>
      <c r="D13">
        <v>9.5097472864423196</v>
      </c>
    </row>
    <row r="14" spans="1:9" x14ac:dyDescent="0.4">
      <c r="A14">
        <v>6.5486739846888495</v>
      </c>
      <c r="B14">
        <v>5.9449533502968645E-2</v>
      </c>
      <c r="C14">
        <v>7.3123675598176749</v>
      </c>
      <c r="D14">
        <v>9.6378677004692932</v>
      </c>
    </row>
    <row r="15" spans="1:9" x14ac:dyDescent="0.4">
      <c r="A15">
        <v>6.5734713300312988</v>
      </c>
      <c r="B15">
        <v>5.8798481418600272E-2</v>
      </c>
      <c r="C15">
        <v>7.3030735399686932</v>
      </c>
      <c r="D15">
        <v>9.6685082846691923</v>
      </c>
    </row>
    <row r="16" spans="1:9" x14ac:dyDescent="0.4">
      <c r="A16">
        <v>6.559715673543689</v>
      </c>
      <c r="B16">
        <v>5.9164932709745162E-2</v>
      </c>
      <c r="C16">
        <v>7.3057197792125512</v>
      </c>
      <c r="D16">
        <v>9.6374288074582957</v>
      </c>
      <c r="E16">
        <f>0.7*A16+0.1*B16+0.1*C16+0.1*D16</f>
        <v>6.2920323234186419</v>
      </c>
    </row>
    <row r="18" spans="1:4" x14ac:dyDescent="0.4">
      <c r="A18">
        <f>_xlfn.STDEV.S(A2:A16)</f>
        <v>1.2068016928788909E-2</v>
      </c>
      <c r="B18">
        <f t="shared" ref="B18:D18" si="0">_xlfn.STDEV.S(B2:B16)</f>
        <v>4.5336987090762701E-4</v>
      </c>
      <c r="C18">
        <f t="shared" si="0"/>
        <v>4.2856887081913639E-2</v>
      </c>
      <c r="D18">
        <f t="shared" si="0"/>
        <v>6.7199464439672757E-2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D5167-FAD9-43FD-AF2B-857E621249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Huang</dc:creator>
  <cp:lastModifiedBy>Harvey Huang</cp:lastModifiedBy>
  <dcterms:created xsi:type="dcterms:W3CDTF">2016-06-17T22:10:58Z</dcterms:created>
  <dcterms:modified xsi:type="dcterms:W3CDTF">2016-06-18T06:43:18Z</dcterms:modified>
</cp:coreProperties>
</file>