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9525"/>
  </bookViews>
  <sheets>
    <sheet name="Dash Board" sheetId="12" r:id="rId1"/>
    <sheet name="OpenVX Object APIs" sheetId="1" r:id="rId2"/>
    <sheet name="TI Object APIs" sheetId="8" r:id="rId3"/>
    <sheet name="OpenVX Kernels" sheetId="2" r:id="rId4"/>
    <sheet name="OpenVX Conformance Test" sheetId="7" r:id="rId5"/>
    <sheet name="TODO" sheetId="10" r:id="rId6"/>
    <sheet name="Initial Effort Analysis" sheetId="11" r:id="rId7"/>
    <sheet name="Revision History" sheetId="9" r:id="rId8"/>
  </sheets>
  <definedNames>
    <definedName name="_xlnm._FilterDatabase" localSheetId="4" hidden="1">'OpenVX Conformance Test'!$A$4:$H$58</definedName>
    <definedName name="_xlnm._FilterDatabase" localSheetId="3" hidden="1">'OpenVX Kernels'!$B$4:$S$51</definedName>
    <definedName name="_xlnm._FilterDatabase" localSheetId="1" hidden="1">'OpenVX Object APIs'!$A$4:$H$246</definedName>
    <definedName name="_xlnm._FilterDatabase" localSheetId="2" hidden="1">'TI Object APIs'!$B$4:$F$92</definedName>
  </definedNames>
  <calcPr calcId="145621"/>
</workbook>
</file>

<file path=xl/calcChain.xml><?xml version="1.0" encoding="utf-8"?>
<calcChain xmlns="http://schemas.openxmlformats.org/spreadsheetml/2006/main">
  <c r="H34" i="7" l="1"/>
  <c r="C10" i="10" l="1"/>
  <c r="C11" i="10" s="1"/>
  <c r="C12" i="10" s="1"/>
  <c r="C13" i="10" s="1"/>
  <c r="C14" i="10" s="1"/>
  <c r="C15" i="10" s="1"/>
  <c r="C16" i="10" s="1"/>
  <c r="H6" i="7" l="1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" i="7"/>
  <c r="H60" i="7" l="1"/>
  <c r="C51" i="2"/>
  <c r="G20" i="12" s="1"/>
  <c r="G58" i="7" l="1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F64" i="7" l="1"/>
  <c r="G18" i="12" s="1"/>
  <c r="F63" i="7"/>
  <c r="F18" i="12" s="1"/>
  <c r="E87" i="8" l="1"/>
  <c r="B92" i="8" l="1"/>
  <c r="E39" i="8"/>
  <c r="E82" i="8"/>
  <c r="F60" i="7" l="1"/>
  <c r="E33" i="8"/>
  <c r="E23" i="8"/>
  <c r="E18" i="12" l="1"/>
  <c r="C9" i="10"/>
  <c r="C8" i="10"/>
  <c r="E49" i="8" l="1"/>
  <c r="C92" i="8" l="1"/>
  <c r="C13" i="12" s="1"/>
  <c r="C7" i="10"/>
  <c r="C6" i="10"/>
  <c r="E75" i="8"/>
  <c r="E58" i="8" l="1"/>
  <c r="E68" i="8" l="1"/>
  <c r="F92" i="8" l="1"/>
  <c r="F13" i="12" s="1"/>
  <c r="E28" i="8" l="1"/>
  <c r="E13" i="12" l="1"/>
  <c r="E16" i="8"/>
  <c r="E10" i="8"/>
  <c r="E5" i="8"/>
  <c r="E92" i="8" l="1"/>
  <c r="G94" i="8" l="1"/>
  <c r="F14" i="12" s="1"/>
  <c r="D13" i="12"/>
  <c r="E60" i="7"/>
  <c r="D20" i="12" s="1"/>
  <c r="D60" i="7"/>
  <c r="G108" i="1"/>
  <c r="F108" i="1"/>
  <c r="G98" i="1"/>
  <c r="F98" i="1"/>
  <c r="F62" i="7" l="1"/>
  <c r="F21" i="12" s="1"/>
  <c r="C18" i="12"/>
  <c r="D18" i="12" s="1"/>
  <c r="B246" i="1"/>
  <c r="E8" i="12" s="1"/>
  <c r="F5" i="1" l="1"/>
  <c r="H246" i="1" l="1"/>
  <c r="F8" i="12" s="1"/>
  <c r="C246" i="1" l="1"/>
  <c r="C8" i="12" s="1"/>
  <c r="G246" i="1"/>
  <c r="F246" i="1"/>
  <c r="F111" i="1"/>
  <c r="G239" i="1"/>
  <c r="F239" i="1"/>
  <c r="G232" i="1"/>
  <c r="F232" i="1"/>
  <c r="G217" i="1"/>
  <c r="F217" i="1"/>
  <c r="G212" i="1"/>
  <c r="F212" i="1"/>
  <c r="G203" i="1"/>
  <c r="F203" i="1"/>
  <c r="G193" i="1"/>
  <c r="F193" i="1"/>
  <c r="G182" i="1"/>
  <c r="F182" i="1"/>
  <c r="G172" i="1"/>
  <c r="F172" i="1"/>
  <c r="G146" i="1"/>
  <c r="F146" i="1"/>
  <c r="G134" i="1"/>
  <c r="F134" i="1"/>
  <c r="G125" i="1"/>
  <c r="F125" i="1"/>
  <c r="I58" i="2"/>
  <c r="I59" i="2" s="1"/>
  <c r="I60" i="2" s="1"/>
  <c r="I61" i="2" s="1"/>
  <c r="I62" i="2" s="1"/>
  <c r="I63" i="2" s="1"/>
  <c r="I64" i="2" s="1"/>
  <c r="I65" i="2" s="1"/>
  <c r="I57" i="2"/>
  <c r="S50" i="2"/>
  <c r="R50" i="2"/>
  <c r="Q50" i="2"/>
  <c r="P50" i="2"/>
  <c r="O50" i="2"/>
  <c r="N50" i="2"/>
  <c r="M50" i="2"/>
  <c r="L50" i="2"/>
  <c r="K50" i="2"/>
  <c r="J50" i="2"/>
  <c r="I50" i="2"/>
  <c r="K60" i="2" s="1"/>
  <c r="H50" i="2"/>
  <c r="G50" i="2"/>
  <c r="F50" i="2"/>
  <c r="E50" i="2"/>
  <c r="K57" i="2" s="1"/>
  <c r="D50" i="2"/>
  <c r="C50" i="2"/>
  <c r="F20" i="12" s="1"/>
  <c r="G111" i="1"/>
  <c r="G88" i="1"/>
  <c r="F88" i="1"/>
  <c r="G33" i="1"/>
  <c r="F33" i="1"/>
  <c r="G77" i="1"/>
  <c r="F77" i="1"/>
  <c r="G50" i="1"/>
  <c r="F50" i="1"/>
  <c r="G69" i="1"/>
  <c r="F69" i="1"/>
  <c r="G13" i="1"/>
  <c r="F13" i="1"/>
  <c r="G5" i="1"/>
  <c r="K59" i="2" l="1"/>
  <c r="K56" i="2"/>
  <c r="H248" i="1"/>
  <c r="F9" i="12" s="1"/>
  <c r="D8" i="12"/>
  <c r="K55" i="2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K58" i="2"/>
  <c r="K61" i="2"/>
</calcChain>
</file>

<file path=xl/sharedStrings.xml><?xml version="1.0" encoding="utf-8"?>
<sst xmlns="http://schemas.openxmlformats.org/spreadsheetml/2006/main" count="1032" uniqueCount="538">
  <si>
    <t>Framework</t>
  </si>
  <si>
    <t>Context</t>
  </si>
  <si>
    <t>Graph</t>
  </si>
  <si>
    <t>Kernel</t>
  </si>
  <si>
    <t>Parameter</t>
  </si>
  <si>
    <t>Node</t>
  </si>
  <si>
    <t>Array</t>
  </si>
  <si>
    <t>Convolution</t>
  </si>
  <si>
    <t>Delay</t>
  </si>
  <si>
    <t>Distribution</t>
  </si>
  <si>
    <t>Image</t>
  </si>
  <si>
    <t>LUT</t>
  </si>
  <si>
    <t>Matrix</t>
  </si>
  <si>
    <t>Pyramid</t>
  </si>
  <si>
    <t>Remap</t>
  </si>
  <si>
    <t>Scalar</t>
  </si>
  <si>
    <t>Threshold</t>
  </si>
  <si>
    <t>ObjectArray</t>
  </si>
  <si>
    <t>Reference</t>
  </si>
  <si>
    <t>vxQueryReference</t>
  </si>
  <si>
    <t>vxReleaseReference</t>
  </si>
  <si>
    <t>vxRetainReference</t>
  </si>
  <si>
    <t>vxSetReferenceName</t>
  </si>
  <si>
    <t>VX_REF_ATTRIBUTE_COUNT</t>
  </si>
  <si>
    <t>VX_REF_ATTRIBUTE_TYPE</t>
  </si>
  <si>
    <t>VX_REF_ATTRIBUTE_NAME</t>
  </si>
  <si>
    <t>vxCreateContext</t>
  </si>
  <si>
    <t>vxGetContext</t>
  </si>
  <si>
    <t>vxQueryContext</t>
  </si>
  <si>
    <t>vxReleaseContext</t>
  </si>
  <si>
    <t>vxSetContextAttribute</t>
  </si>
  <si>
    <t>vxSetImmediateModeTarget</t>
  </si>
  <si>
    <t>VX_CONTEXT_VENDOR_ID</t>
  </si>
  <si>
    <t>VX_CONTEXT_VERSION</t>
  </si>
  <si>
    <t>VX_CONTEXT_UNIQUE_KERNELS</t>
  </si>
  <si>
    <t>VX_CONTEXT_MODULES</t>
  </si>
  <si>
    <t>VX_CONTEXT_REFERENCES</t>
  </si>
  <si>
    <t>VX_CONTEXT_IMPLEMENTATION</t>
  </si>
  <si>
    <t>VX_CONTEXT_EXTENSIONS_SIZE</t>
  </si>
  <si>
    <t>VX_CONTEXT_EXTENSIONS</t>
  </si>
  <si>
    <t>VX_CONTEXT_CONVOLUTION_MAX_DIMENSION</t>
  </si>
  <si>
    <t>VX_CONTEXT_OPTICAL_FLOW_MAX_WINDOW_DIMENSION</t>
  </si>
  <si>
    <t>VX_CONTEXT_IMMEDIATE_BORDER</t>
  </si>
  <si>
    <t>VX_CONTEXT_UNIQUE_KERNEL_TABLE</t>
  </si>
  <si>
    <t>VX_CONTEXT_IMMEDIATE_BORDER_POLICY</t>
  </si>
  <si>
    <t>VX_CONTEXT_NONLINEAR_MAX_DIMENSION</t>
  </si>
  <si>
    <t>vxCreateGraph</t>
  </si>
  <si>
    <t>vxIsGraphVerified</t>
  </si>
  <si>
    <t>vxProcessGraph</t>
  </si>
  <si>
    <t>vxQueryGraph</t>
  </si>
  <si>
    <t>vxRegisterAutoAging</t>
  </si>
  <si>
    <t>vxReleaseGraph</t>
  </si>
  <si>
    <t>vxScheduleGraph</t>
  </si>
  <si>
    <t>vxSetGraphAttribute</t>
  </si>
  <si>
    <t>vxVerifyGraph</t>
  </si>
  <si>
    <t>vxWaitGraph</t>
  </si>
  <si>
    <t>VX_GRAPH_NUMNODES</t>
  </si>
  <si>
    <t>VX_GRAPH_PERFORMANCE</t>
  </si>
  <si>
    <t>VX_GRAPH_NUMPARAMETERS</t>
  </si>
  <si>
    <t>VX_GRAPH_STATE</t>
  </si>
  <si>
    <t>Object</t>
  </si>
  <si>
    <t>API</t>
  </si>
  <si>
    <t xml:space="preserve"># Attribute's </t>
  </si>
  <si>
    <t>Attribute's</t>
  </si>
  <si>
    <t>vxQueryNode</t>
  </si>
  <si>
    <t>vxReleaseNode</t>
  </si>
  <si>
    <t>vxRemoveNode</t>
  </si>
  <si>
    <t>vxReplicateNode</t>
  </si>
  <si>
    <t>vxSetNodeAttribute</t>
  </si>
  <si>
    <t>vxSetNodeTarget</t>
  </si>
  <si>
    <t>VX_NODE_STATUS</t>
  </si>
  <si>
    <t>VX_NODE_PERFORMANCE</t>
  </si>
  <si>
    <t>VX_NODE_BORDER</t>
  </si>
  <si>
    <t>VX_NODE_LOCAL_DATA_SIZE</t>
  </si>
  <si>
    <t>VX_NODE_LOCAL_DATA_PTR</t>
  </si>
  <si>
    <t>VX_NODE_PARAMETERS</t>
  </si>
  <si>
    <t>VX_NODE_IS_REPLICATED</t>
  </si>
  <si>
    <t>VX_NODE_REPLICATE_FLAGS</t>
  </si>
  <si>
    <t>VX_NODE_VALID_RECT_RESET</t>
  </si>
  <si>
    <t>vxCreateGenericNode</t>
  </si>
  <si>
    <t>vxGetKernelByEnum</t>
  </si>
  <si>
    <t>vxGetKernelByName</t>
  </si>
  <si>
    <t>vxQueryKernel</t>
  </si>
  <si>
    <t>vxReleaseKernel</t>
  </si>
  <si>
    <t>VX_KERNEL_PARAMETERS</t>
  </si>
  <si>
    <t>VX_KERNEL_NAME</t>
  </si>
  <si>
    <t>VX_KERNEL_ENUM</t>
  </si>
  <si>
    <t>VX_KERNEL_LOCAL_DATA_SIZE</t>
  </si>
  <si>
    <t>vxGetKernelParameterByIndex</t>
  </si>
  <si>
    <t>vxGetParameterByIndex</t>
  </si>
  <si>
    <t>vxQueryParameter</t>
  </si>
  <si>
    <t>vxReleaseParameter</t>
  </si>
  <si>
    <t>vxSetParameterByIndex</t>
  </si>
  <si>
    <t>vxSetParameterByReference</t>
  </si>
  <si>
    <t>VX_PARAMETER_INDEX</t>
  </si>
  <si>
    <t>VX_PARAMETER_DIRECTION</t>
  </si>
  <si>
    <t>VX_PARAMETER_TYPE</t>
  </si>
  <si>
    <t>VX_PARAMETER_STATE</t>
  </si>
  <si>
    <t>VX_PARAMETER_REF</t>
  </si>
  <si>
    <t>vxAssignNodeCallback</t>
  </si>
  <si>
    <t>vxRetrieveNodeCallback</t>
  </si>
  <si>
    <t>vxAddLogEntry</t>
  </si>
  <si>
    <t>vxRegisterLogCallback</t>
  </si>
  <si>
    <t>vxHint</t>
  </si>
  <si>
    <t>vxDirective</t>
  </si>
  <si>
    <t>VX_DIRECTIVE_DISABLE_LOGGING</t>
  </si>
  <si>
    <t>VX_DIRECTIVE_ENABLE_LOGGING</t>
  </si>
  <si>
    <t>VX_DIRECTIVE_DISABLE_PERFORMANCE</t>
  </si>
  <si>
    <t>VX_DIRECTIVE_ENABLE_PERFORMANCE</t>
  </si>
  <si>
    <t>VX_HINT_PERFORMANCE_DEFAULT</t>
  </si>
  <si>
    <t>VX_HINT_PERFORMANCE_LOW_POWER</t>
  </si>
  <si>
    <t>VX_HINT_PERFORMANCE_HIGH_SPEED</t>
  </si>
  <si>
    <t>vxAddParameterToGraph</t>
  </si>
  <si>
    <t>vxSetGraphParameterByIndex</t>
  </si>
  <si>
    <t>User Kernel</t>
  </si>
  <si>
    <t>vxAllocateUserKernelId</t>
  </si>
  <si>
    <t>vxAllocateUserKernelLibraryId</t>
  </si>
  <si>
    <t>vxLoadKernels</t>
  </si>
  <si>
    <t>vxUnloadKernels</t>
  </si>
  <si>
    <t>vxAddUserKernel</t>
  </si>
  <si>
    <t>vxFinalizeKernel</t>
  </si>
  <si>
    <t>vxAddParameterToKernel</t>
  </si>
  <si>
    <t>vxRemoveKernel</t>
  </si>
  <si>
    <t>vxSetKernelAttribute</t>
  </si>
  <si>
    <t>vxSetMetaFormatAttribute</t>
  </si>
  <si>
    <t>vxSetMetaFormatFromReference</t>
  </si>
  <si>
    <t>vxCreateArray</t>
  </si>
  <si>
    <t>vxCreateVirtualArray</t>
  </si>
  <si>
    <t>vxAddArrayItems</t>
  </si>
  <si>
    <t>vxCopyArrayRange</t>
  </si>
  <si>
    <t>vxMapArrayRange</t>
  </si>
  <si>
    <t>vxQueryArray</t>
  </si>
  <si>
    <t>vxReleaseArray</t>
  </si>
  <si>
    <t>vxTruncateArray</t>
  </si>
  <si>
    <t>vxUnmapArrayRange</t>
  </si>
  <si>
    <t>VX_ARRAY_ITEMTYPE</t>
  </si>
  <si>
    <t>VX_ARRAY_NUMITEMS</t>
  </si>
  <si>
    <t>VX_ARRAY_CAPACITY</t>
  </si>
  <si>
    <t>VX_ARRAY_ITEMSIZE</t>
  </si>
  <si>
    <t>vxAbsDiffNode</t>
  </si>
  <si>
    <t>IMAGE (U8 or S16)</t>
  </si>
  <si>
    <t>vxAccumulateImageNode</t>
  </si>
  <si>
    <t>SCALAR</t>
  </si>
  <si>
    <t>vxAccumulateSquareImageNode</t>
  </si>
  <si>
    <t>vxAccumulateWeightedImageNode</t>
  </si>
  <si>
    <t>vxAddNode</t>
  </si>
  <si>
    <t>vxSubtractNode</t>
  </si>
  <si>
    <t>vxAndNode</t>
  </si>
  <si>
    <t>vxXorNode</t>
  </si>
  <si>
    <t>vxOrNode</t>
  </si>
  <si>
    <t>vxNotNode</t>
  </si>
  <si>
    <t>vxBox3x3Node</t>
  </si>
  <si>
    <t>vxCannyEdgeDetectorNode</t>
  </si>
  <si>
    <t>THRESHOLD</t>
  </si>
  <si>
    <t>INPUT</t>
  </si>
  <si>
    <t>OUTPUT</t>
  </si>
  <si>
    <t>vxChannelCombineNode</t>
  </si>
  <si>
    <t>IMAGE (OTHER)</t>
  </si>
  <si>
    <t>vxChannelExtractNode</t>
  </si>
  <si>
    <t>vxColorConvertNode</t>
  </si>
  <si>
    <t>vxConvertDepthNode</t>
  </si>
  <si>
    <t>vxConvolveNode</t>
  </si>
  <si>
    <t>CONVOLUTION</t>
  </si>
  <si>
    <t>vxDilate3x3Node</t>
  </si>
  <si>
    <t>vxEqualizeHistNode</t>
  </si>
  <si>
    <t>vxErode3x3Node</t>
  </si>
  <si>
    <t>vxFastCornersNode</t>
  </si>
  <si>
    <t>ARRAY</t>
  </si>
  <si>
    <t>vxGaussian3x3Node</t>
  </si>
  <si>
    <t>vxNonLinearFilterNode</t>
  </si>
  <si>
    <t>MATRIX</t>
  </si>
  <si>
    <t>vxHarrisCornersNode</t>
  </si>
  <si>
    <t>vxHistogramNode</t>
  </si>
  <si>
    <t>DISTRIBUTION</t>
  </si>
  <si>
    <t>vxGaussianPyramidNode</t>
  </si>
  <si>
    <t>PYRAMID</t>
  </si>
  <si>
    <t>vxLaplacianPyramidNode</t>
  </si>
  <si>
    <t>vxLaplacianReconstructNode</t>
  </si>
  <si>
    <t>vxIntegralImageNode</t>
  </si>
  <si>
    <t>IMAGE (U8 or S16 or U32)</t>
  </si>
  <si>
    <t>vxMagnitudeNode</t>
  </si>
  <si>
    <t>vxMeanStdDevNode</t>
  </si>
  <si>
    <t>vxMedian3x3Node</t>
  </si>
  <si>
    <t>vxMinMaxLocNode</t>
  </si>
  <si>
    <t>vxOpticalFlowPyrLKNode</t>
  </si>
  <si>
    <t>vxPhaseNode</t>
  </si>
  <si>
    <t>vxMultiplyNode</t>
  </si>
  <si>
    <t>vxRemapNode</t>
  </si>
  <si>
    <t>REMAP</t>
  </si>
  <si>
    <t>vxHalfScaleGaussianNode</t>
  </si>
  <si>
    <t>vxScaleImageNode</t>
  </si>
  <si>
    <t>vxSobel3x3Node</t>
  </si>
  <si>
    <t>vxTableLookupNode</t>
  </si>
  <si>
    <t>vxThresholdNode</t>
  </si>
  <si>
    <t>vxWarpAffineNode</t>
  </si>
  <si>
    <t>vxWarpPerspectiveNode</t>
  </si>
  <si>
    <t>TOTAL</t>
  </si>
  <si>
    <t>KERNELS</t>
  </si>
  <si>
    <t>Total</t>
  </si>
  <si>
    <t>%</t>
  </si>
  <si>
    <t>Total (All)</t>
  </si>
  <si>
    <t>Matirx</t>
  </si>
  <si>
    <t>#</t>
  </si>
  <si>
    <t>vxCreateConvolution</t>
  </si>
  <si>
    <t>vxReleaseConvolution</t>
  </si>
  <si>
    <t>vxQueryConvolution</t>
  </si>
  <si>
    <t>vxSetConvolutionAttribute</t>
  </si>
  <si>
    <t>vxCopyConvolutionCoefficients</t>
  </si>
  <si>
    <t>VX_CONVOLUTION_ROWS</t>
  </si>
  <si>
    <t>VX_CONVOLUTION_COLUMNS</t>
  </si>
  <si>
    <t>VX_CONVOLUTION_SCALE</t>
  </si>
  <si>
    <t>VX_CONVOLUTION_SIZE</t>
  </si>
  <si>
    <t>vxCopyDistribution</t>
  </si>
  <si>
    <t>vxCreateDistribution</t>
  </si>
  <si>
    <t>vxMapDistribution</t>
  </si>
  <si>
    <t>vxQueryDistribution</t>
  </si>
  <si>
    <t>vxReleaseDistribution</t>
  </si>
  <si>
    <t>vxUnmapDistribution</t>
  </si>
  <si>
    <t>VX_DISTRIBUTION_DIMENSIONS</t>
  </si>
  <si>
    <t>VX_DISTRIBUTION_OFFSET</t>
  </si>
  <si>
    <t>VX_DISTRIBUTION_RANGE</t>
  </si>
  <si>
    <t>VX_DISTRIBUTION_BINS</t>
  </si>
  <si>
    <t>VX_DISTRIBUTION_WINDOW</t>
  </si>
  <si>
    <t>VX_DISTRIBUTION_SIZE</t>
  </si>
  <si>
    <t>vxComputeImagePatchSize</t>
  </si>
  <si>
    <t>vxCopyImagePatch</t>
  </si>
  <si>
    <t>vxCreateImage</t>
  </si>
  <si>
    <t>vxCreateImageFromChannel</t>
  </si>
  <si>
    <t>vxCreateImageFromHandle</t>
  </si>
  <si>
    <t>vxCreateImageFromROI</t>
  </si>
  <si>
    <t>vxCreateUniformImage</t>
  </si>
  <si>
    <t>vxCreateVirtualImage</t>
  </si>
  <si>
    <t>vxFormatImagePatchAddress1d</t>
  </si>
  <si>
    <t>vxFormatImagePatchAddress2d</t>
  </si>
  <si>
    <t>vxGetValidRegionImage</t>
  </si>
  <si>
    <t>vxMapImagePatch</t>
  </si>
  <si>
    <t>vxQueryImage</t>
  </si>
  <si>
    <t>vxReleaseImage</t>
  </si>
  <si>
    <t>vxSetImageAttribute</t>
  </si>
  <si>
    <t>vxSetImageValidRectangle</t>
  </si>
  <si>
    <t>vxSwapImageHandle</t>
  </si>
  <si>
    <t>vxUnmapImagePatch</t>
  </si>
  <si>
    <t>VX_IMAGE_WIDTH</t>
  </si>
  <si>
    <t>VX_IMAGE_HEIGHT</t>
  </si>
  <si>
    <t>VX_IMAGE_FORMAT</t>
  </si>
  <si>
    <t>VX_IMAGE_PLANES</t>
  </si>
  <si>
    <t>VX_IMAGE_SPACE</t>
  </si>
  <si>
    <t>VX_IMAGE_RANGE</t>
  </si>
  <si>
    <t>VX_IMAGE_SIZE</t>
  </si>
  <si>
    <t>VX_IMAGE_MEMORY_TYPE</t>
  </si>
  <si>
    <t>vxCopyLUT</t>
  </si>
  <si>
    <t>vxCreateLUT</t>
  </si>
  <si>
    <t>vxMapLUT</t>
  </si>
  <si>
    <t>vxQueryLUT</t>
  </si>
  <si>
    <t>vxReleaseLUT</t>
  </si>
  <si>
    <t>vxUnmapLUT</t>
  </si>
  <si>
    <t>VX_LUT_TYPE</t>
  </si>
  <si>
    <t>VX_LUT_COUNT</t>
  </si>
  <si>
    <t>VX_LUT_SIZE</t>
  </si>
  <si>
    <t>VX_LUT_OFFSET</t>
  </si>
  <si>
    <t>vxCopyMatrix</t>
  </si>
  <si>
    <t>vxCreateMatrix</t>
  </si>
  <si>
    <t>vxCreateMatrixFromPattern</t>
  </si>
  <si>
    <t>vxQueryMatrix</t>
  </si>
  <si>
    <t>vxReleaseMatrix</t>
  </si>
  <si>
    <t>VX_MATRIX_TYPE</t>
  </si>
  <si>
    <t>VX_MATRIX_ROWS</t>
  </si>
  <si>
    <t>VX_MATRIX_COLUMNS</t>
  </si>
  <si>
    <t>VX_MATRIX_SIZE</t>
  </si>
  <si>
    <t>VX_MATRIX_ORIGIN</t>
  </si>
  <si>
    <t>VX_MATRIX_PATTERN</t>
  </si>
  <si>
    <t>vxCreatePyramid</t>
  </si>
  <si>
    <t>vxCreateVirtualPyramid</t>
  </si>
  <si>
    <t>vxGetPyramidLevel</t>
  </si>
  <si>
    <t>vxQueryPyramid</t>
  </si>
  <si>
    <t>vxReleasePyramid</t>
  </si>
  <si>
    <t>VX_PYRAMID_LEVELS</t>
  </si>
  <si>
    <t>VX_PYRAMID_SCALE</t>
  </si>
  <si>
    <t>VX_PYRAMID_WIDTH</t>
  </si>
  <si>
    <t>VX_PYRAMID_HEIGHT</t>
  </si>
  <si>
    <t>VX_PYRAMID_FORMAT</t>
  </si>
  <si>
    <t>vxCreateRemap</t>
  </si>
  <si>
    <t>vxGetRemapPoint</t>
  </si>
  <si>
    <t>vxQueryRemap</t>
  </si>
  <si>
    <t>vxReleaseRemap</t>
  </si>
  <si>
    <t>vxSetRemapPoint</t>
  </si>
  <si>
    <t>VX_REMAP_SOURCE_WIDTH</t>
  </si>
  <si>
    <t>VX_REMAP_SOURCE_HEIGHT</t>
  </si>
  <si>
    <t>VX_REMAP_DESTINATION_WIDTH</t>
  </si>
  <si>
    <t>VX_REMAP_DESTINATION_HEIGHT</t>
  </si>
  <si>
    <t>vxCopyScalar</t>
  </si>
  <si>
    <t>vxCreateScalar</t>
  </si>
  <si>
    <t>vxQueryScalar</t>
  </si>
  <si>
    <t>vxReleaseScalar</t>
  </si>
  <si>
    <t>VX_SCALAR_TYPE</t>
  </si>
  <si>
    <t>vxCreateThreshold</t>
  </si>
  <si>
    <t>vxQueryThreshold</t>
  </si>
  <si>
    <t>vxReleaseThreshold</t>
  </si>
  <si>
    <t>vxSetThresholdAttribute</t>
  </si>
  <si>
    <t>VX_THRESHOLD_TYPE</t>
  </si>
  <si>
    <t>VX_THRESHOLD_THRESHOLD_VALUE</t>
  </si>
  <si>
    <t>VX_THRESHOLD_THRESHOLD_LOWER</t>
  </si>
  <si>
    <t>VX_THRESHOLD_THRESHOLD_UPPER</t>
  </si>
  <si>
    <t>VX_THRESHOLD_TRUE_VALUE</t>
  </si>
  <si>
    <t>VX_THRESHOLD_FALSE_VALUE</t>
  </si>
  <si>
    <t>VX_THRESHOLD_DATA_TYPE</t>
  </si>
  <si>
    <t>vxCreateObjectArray</t>
  </si>
  <si>
    <t>vxCreateVirtualObjectArray</t>
  </si>
  <si>
    <t>vxGetObjectArrayItem</t>
  </si>
  <si>
    <t>vxQueryObjectArray</t>
  </si>
  <si>
    <t>vxReleaseObjectArray</t>
  </si>
  <si>
    <t>VX_OBJECT_ARRAY_ITEMTYPE</t>
  </si>
  <si>
    <t>VX_OBJECT_ARRAY_NUMITEMS</t>
  </si>
  <si>
    <t>vxAgeDelay</t>
  </si>
  <si>
    <t>vxCreateDelay</t>
  </si>
  <si>
    <t>vxGetReferenceFromDelay</t>
  </si>
  <si>
    <t>vxQueryDelay</t>
  </si>
  <si>
    <t>vxReleaseDelay</t>
  </si>
  <si>
    <t>VX_DELAY_TYPE</t>
  </si>
  <si>
    <t>VX_DELAY_SLOTS</t>
  </si>
  <si>
    <t>vxRegisterUserStruct</t>
  </si>
  <si>
    <t>kernel</t>
  </si>
  <si>
    <t>MetaFormat</t>
  </si>
  <si>
    <t>x</t>
  </si>
  <si>
    <t># API's Implemented</t>
  </si>
  <si>
    <t>vxGetStatus</t>
  </si>
  <si>
    <t>Completed Objects</t>
  </si>
  <si>
    <t>Modules</t>
  </si>
  <si>
    <t>test_accumulate.c</t>
  </si>
  <si>
    <t>test_accumulatesquare.c</t>
  </si>
  <si>
    <t>test_accumulateweighted.c</t>
  </si>
  <si>
    <t>test_addsub.c</t>
  </si>
  <si>
    <t>test_array.c</t>
  </si>
  <si>
    <t>test_binop16s.c</t>
  </si>
  <si>
    <t>test_binop8u.c</t>
  </si>
  <si>
    <t>test_box3x3.c</t>
  </si>
  <si>
    <t>test_canny.c</t>
  </si>
  <si>
    <t>test_channelcombine.c</t>
  </si>
  <si>
    <t>test_channelextract.c</t>
  </si>
  <si>
    <t>test_convertcolor.c</t>
  </si>
  <si>
    <t>test_convertdepth.c</t>
  </si>
  <si>
    <t>test_convolution.c</t>
  </si>
  <si>
    <t>test_convolve.c</t>
  </si>
  <si>
    <t>test_dilate3x3.c</t>
  </si>
  <si>
    <t>test_eqhist.c</t>
  </si>
  <si>
    <t>test_erode3x3.c</t>
  </si>
  <si>
    <t>test_fast.c</t>
  </si>
  <si>
    <t>test_gaussian3x3.c</t>
  </si>
  <si>
    <t>test_gaussianpyramid.c</t>
  </si>
  <si>
    <t>test_graph.c</t>
  </si>
  <si>
    <t>test_graph_callbacks.c</t>
  </si>
  <si>
    <t>test_graph_delay.c</t>
  </si>
  <si>
    <t>test_graph_roi.c</t>
  </si>
  <si>
    <t>test_halfscalegaussian.c</t>
  </si>
  <si>
    <t>test_harriscorners.c</t>
  </si>
  <si>
    <t>test_histogram.c</t>
  </si>
  <si>
    <t>test_integral.c</t>
  </si>
  <si>
    <t>test_laplacianpyramid.c</t>
  </si>
  <si>
    <t>test_logging.c</t>
  </si>
  <si>
    <t>test_lut.c</t>
  </si>
  <si>
    <t>test_magnitude.c</t>
  </si>
  <si>
    <t>test_matrix.c</t>
  </si>
  <si>
    <t>test_meanstddev.c</t>
  </si>
  <si>
    <t>test_median3x3.c</t>
  </si>
  <si>
    <t>test_minmaxloc.c</t>
  </si>
  <si>
    <t>test_multiply.c</t>
  </si>
  <si>
    <t>test_nonlinearfilter.c</t>
  </si>
  <si>
    <t>test_not.c</t>
  </si>
  <si>
    <t>test_object_array.c</t>
  </si>
  <si>
    <t>test_optflowpyrlk.c</t>
  </si>
  <si>
    <t>test_phase.c</t>
  </si>
  <si>
    <t>test_remap.c</t>
  </si>
  <si>
    <t>test_scalar.c</t>
  </si>
  <si>
    <t>test_scale.c</t>
  </si>
  <si>
    <t>test_smoke.c</t>
  </si>
  <si>
    <t>test_sobel3x3.c</t>
  </si>
  <si>
    <t>test_target.c</t>
  </si>
  <si>
    <t>test_threshold.c</t>
  </si>
  <si>
    <t>test_usernode.c</t>
  </si>
  <si>
    <t>test_vximage.c</t>
  </si>
  <si>
    <t>test_warpaffine.c</t>
  </si>
  <si>
    <t>test_warpperspective.c</t>
  </si>
  <si>
    <t># of enabled tests</t>
  </si>
  <si>
    <t># of disabled tests</t>
  </si>
  <si>
    <t>Type</t>
  </si>
  <si>
    <t>data</t>
  </si>
  <si>
    <t>framework</t>
  </si>
  <si>
    <t>mutex</t>
  </si>
  <si>
    <t>event</t>
  </si>
  <si>
    <t>task</t>
  </si>
  <si>
    <t>mem</t>
  </si>
  <si>
    <t>target_kernel</t>
  </si>
  <si>
    <t>target</t>
  </si>
  <si>
    <t>queue</t>
  </si>
  <si>
    <t>obj_desc</t>
  </si>
  <si>
    <t># APIs</t>
  </si>
  <si>
    <t>tivxMutexCreate</t>
  </si>
  <si>
    <t>tivxMutexDelete</t>
  </si>
  <si>
    <t>tivxMutexLock</t>
  </si>
  <si>
    <t>tivxMutexUnlock</t>
  </si>
  <si>
    <t>tivxEventCreate</t>
  </si>
  <si>
    <t>tivxEventDelete</t>
  </si>
  <si>
    <t>tivxEventPost</t>
  </si>
  <si>
    <t>tivxEventWait</t>
  </si>
  <si>
    <t>tivxEventClear</t>
  </si>
  <si>
    <t>tivxMemBufferAlloc</t>
  </si>
  <si>
    <t>tivxMemBufferFree</t>
  </si>
  <si>
    <t>tivxMemBufferMap</t>
  </si>
  <si>
    <t>tivxMemBufferUnmap</t>
  </si>
  <si>
    <t>tivxMemHost2SharedPtr</t>
  </si>
  <si>
    <t>tivxMemShared2HostPtr</t>
  </si>
  <si>
    <t>tivxAddTargetKernel</t>
  </si>
  <si>
    <t>tivxObjDescAlloc</t>
  </si>
  <si>
    <t>tivxObjDescFree</t>
  </si>
  <si>
    <t>platform</t>
  </si>
  <si>
    <t>tivxObjDescSend</t>
  </si>
  <si>
    <t>tivxTaskSetDefaultCreateParams</t>
  </si>
  <si>
    <t>tivxTaskCreate</t>
  </si>
  <si>
    <t>tivxTaskDelete</t>
  </si>
  <si>
    <t>tivxQueueCreate</t>
  </si>
  <si>
    <t>tivxQueueDelete</t>
  </si>
  <si>
    <t>tivxQueuePut</t>
  </si>
  <si>
    <t>tivxQueueGet</t>
  </si>
  <si>
    <t>tivxTargetGetCpuId</t>
  </si>
  <si>
    <t>tivxTargetQueueObjDesc</t>
  </si>
  <si>
    <t>tivxTargetSetDefaultCreateParams</t>
  </si>
  <si>
    <t>tivxTargetCreate</t>
  </si>
  <si>
    <t>tivxTargetDelete</t>
  </si>
  <si>
    <t>Implementation Status</t>
  </si>
  <si>
    <t>Revision History</t>
  </si>
  <si>
    <t>Date</t>
  </si>
  <si>
    <t>Version</t>
  </si>
  <si>
    <t>Author</t>
  </si>
  <si>
    <t>Remarks</t>
  </si>
  <si>
    <t>Kedar C</t>
  </si>
  <si>
    <t>First draft. Added revision history.
Marked vx_object_array and vx_pyramid as complete</t>
  </si>
  <si>
    <t>tivxTargetInit</t>
  </si>
  <si>
    <t>tivxPlatformGetTargetId</t>
  </si>
  <si>
    <t>tivxPlatformTargetMatch</t>
  </si>
  <si>
    <t>tivxPlatformGetTimeInUsecs</t>
  </si>
  <si>
    <t>tivxTargetKernelInstanceGet</t>
  </si>
  <si>
    <t>tivxTargetKernelExecute</t>
  </si>
  <si>
    <t>tivxTargetKernelCreate</t>
  </si>
  <si>
    <t>tivxTargetKernelDelete</t>
  </si>
  <si>
    <t>tivxTargetKernelControl</t>
  </si>
  <si>
    <t>tivxTargetKernelInstanceAlloc</t>
  </si>
  <si>
    <t>tivxTargetKernelInstanceFree</t>
  </si>
  <si>
    <t>tivxTargetKernelInstanceGetIndex</t>
  </si>
  <si>
    <t>tivxObjDescGet</t>
  </si>
  <si>
    <t>tivxObjDescIsValidType</t>
  </si>
  <si>
    <t>Updated TI Object APIs to add newly discovered APIs</t>
  </si>
  <si>
    <t>tivxPlatformGetObjDescTableInfo</t>
  </si>
  <si>
    <t>tivxPlatformSystemLock</t>
  </si>
  <si>
    <t>tivxPlatformSystemUnlock</t>
  </si>
  <si>
    <t>tivxPlatformInit</t>
  </si>
  <si>
    <t>tivxObjDescInit</t>
  </si>
  <si>
    <t>target_kernel_instance</t>
  </si>
  <si>
    <t>tivxSetTargetKernelInstanceContext</t>
  </si>
  <si>
    <t>tivxGetTargetKernelInstanceContext</t>
  </si>
  <si>
    <t>tivxTargetKernelGet</t>
  </si>
  <si>
    <t>tivxTargetKernelInstanceGetKernel</t>
  </si>
  <si>
    <t>tivxTargetKernelInstanceInit</t>
  </si>
  <si>
    <t>tivxTargetKernelInstanceDeInit</t>
  </si>
  <si>
    <t>Replicate node</t>
  </si>
  <si>
    <t>Delay object</t>
  </si>
  <si>
    <t>Virtual image, array</t>
  </si>
  <si>
    <t>Updated TI Object APIs to add APIs that need to be implemented to complete the implementation</t>
  </si>
  <si>
    <t>tivxTargetKernelInit</t>
  </si>
  <si>
    <t>Objects to alloc</t>
  </si>
  <si>
    <t>object descriptor</t>
  </si>
  <si>
    <t>target kernel</t>
  </si>
  <si>
    <t>modules</t>
  </si>
  <si>
    <t>reference</t>
  </si>
  <si>
    <t>yes</t>
  </si>
  <si>
    <t>no</t>
  </si>
  <si>
    <t xml:space="preserve">target kernel instance </t>
  </si>
  <si>
    <t>na</t>
  </si>
  <si>
    <t>System lock should be a multi processor lock</t>
  </si>
  <si>
    <t>Status</t>
  </si>
  <si>
    <t>ipc</t>
  </si>
  <si>
    <t>tivxIpcSendMsg</t>
  </si>
  <si>
    <t>tivxIpcRegisterHandler</t>
  </si>
  <si>
    <t>tivxIpcGetSelfCpuId</t>
  </si>
  <si>
    <t>tivxIpcInit</t>
  </si>
  <si>
    <t>tivxIpcDeInit</t>
  </si>
  <si>
    <t>tivxTaskWaitMsecs</t>
  </si>
  <si>
    <t>tivxPlatformDeInit</t>
  </si>
  <si>
    <t>Need System lock?</t>
  </si>
  <si>
    <t>Need lock?</t>
  </si>
  <si>
    <t>Defined in Platform</t>
  </si>
  <si>
    <t># of Modules</t>
  </si>
  <si>
    <t># of APIs</t>
  </si>
  <si>
    <t># of APIs Implemented</t>
  </si>
  <si>
    <t># of Modules Implemented</t>
  </si>
  <si>
    <t>OpenVX Defined Modules</t>
  </si>
  <si>
    <t>TI Defined Modules</t>
  </si>
  <si>
    <t># of tests passing</t>
  </si>
  <si>
    <t>OpenVX Conformance Tests</t>
  </si>
  <si>
    <t>Test Completion Status</t>
  </si>
  <si>
    <t>1.0</t>
  </si>
  <si>
    <t>Added dash board and updated xls based on current status</t>
  </si>
  <si>
    <t>Implementation and Test Dashboard</t>
  </si>
  <si>
    <t>tivxPlatformPrintf</t>
  </si>
  <si>
    <t>objects</t>
  </si>
  <si>
    <t>tivxObjectAlloc</t>
  </si>
  <si>
    <t>tivxObjectFree</t>
  </si>
  <si>
    <t>tivxObjectInit</t>
  </si>
  <si>
    <t>tivxObjectDeInit</t>
  </si>
  <si>
    <t>Meta format - make it complete for all object types</t>
  </si>
  <si>
    <t>host</t>
  </si>
  <si>
    <t>tivxInit</t>
  </si>
  <si>
    <t>tivxDeInit</t>
  </si>
  <si>
    <t>tivxHostInit</t>
  </si>
  <si>
    <t>tivxHostDeInit</t>
  </si>
  <si>
    <t>Updated to reflect current status</t>
  </si>
  <si>
    <t>Multi Host support</t>
  </si>
  <si>
    <t>Total Number of test modules</t>
  </si>
  <si>
    <t>Completed test modules</t>
  </si>
  <si>
    <t>Module Completed</t>
  </si>
  <si>
    <t>Updated dash board to show conformance test status</t>
  </si>
  <si>
    <t>COMPLETED</t>
  </si>
  <si>
    <t># of Kernels Integrated</t>
  </si>
  <si>
    <t xml:space="preserve"># of Kernels </t>
  </si>
  <si>
    <t># of Test Modules</t>
  </si>
  <si>
    <t># of Test Modules Completed</t>
  </si>
  <si>
    <t>pass</t>
  </si>
  <si>
    <t># of tests</t>
  </si>
  <si>
    <t>2 tests fail in Win32</t>
  </si>
  <si>
    <t>Valid Rect / ROI Image test</t>
  </si>
  <si>
    <t>Meta format - use it to check against output objects, i.e not just virtual output objects</t>
  </si>
  <si>
    <t>Graph reverify logic - is it called at requied places</t>
  </si>
  <si>
    <t>List of features to do / test more</t>
  </si>
  <si>
    <t>Valid region callback</t>
  </si>
  <si>
    <t>User Kernel logic</t>
  </si>
  <si>
    <t xml:space="preserve">Is topological sort of graph required during verify ? </t>
  </si>
  <si>
    <t>Updated based on current execution status</t>
  </si>
  <si>
    <t>Run Status with Win32/Target</t>
  </si>
  <si>
    <t>test pass is based on v1.2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</si>
</sst>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u/>
      <sz val="18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5" xfId="0" applyBorder="1" applyProtection="1">
      <protection locked="0"/>
    </xf>
    <xf numFmtId="0" fontId="1" fillId="0" borderId="7" xfId="0" applyFont="1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0" xfId="0" applyNumberFormat="1"/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9" fontId="1" fillId="0" borderId="0" xfId="1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1" fillId="2" borderId="12" xfId="0" applyFont="1" applyFill="1" applyBorder="1"/>
    <xf numFmtId="0" fontId="0" fillId="0" borderId="0" xfId="0" applyAlignment="1">
      <alignment vertical="center" wrapText="1"/>
    </xf>
    <xf numFmtId="15" fontId="0" fillId="0" borderId="0" xfId="0" applyNumberFormat="1"/>
    <xf numFmtId="15" fontId="0" fillId="0" borderId="0" xfId="0" quotePrefix="1" applyNumberFormat="1"/>
    <xf numFmtId="0" fontId="0" fillId="0" borderId="0" xfId="0" applyAlignment="1">
      <alignment horizontal="right" vertical="center" wrapText="1"/>
    </xf>
    <xf numFmtId="0" fontId="4" fillId="0" borderId="0" xfId="2"/>
    <xf numFmtId="0" fontId="0" fillId="0" borderId="0" xfId="0" quotePrefix="1"/>
    <xf numFmtId="0" fontId="0" fillId="0" borderId="12" xfId="0" applyBorder="1"/>
    <xf numFmtId="0" fontId="1" fillId="3" borderId="12" xfId="0" quotePrefix="1" applyFont="1" applyFill="1" applyBorder="1"/>
    <xf numFmtId="0" fontId="0" fillId="0" borderId="0" xfId="0" quotePrefix="1" applyAlignment="1">
      <alignment horizontal="right"/>
    </xf>
    <xf numFmtId="0" fontId="0" fillId="0" borderId="2" xfId="0" applyBorder="1"/>
    <xf numFmtId="0" fontId="5" fillId="0" borderId="0" xfId="0" applyFont="1" applyBorder="1"/>
    <xf numFmtId="0" fontId="1" fillId="0" borderId="0" xfId="0" applyFont="1" applyBorder="1" applyAlignment="1">
      <alignment horizontal="right"/>
    </xf>
    <xf numFmtId="9" fontId="6" fillId="0" borderId="0" xfId="0" applyNumberFormat="1" applyFont="1" applyBorder="1"/>
    <xf numFmtId="0" fontId="1" fillId="0" borderId="0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0" xfId="0" applyFont="1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10" fontId="6" fillId="0" borderId="0" xfId="0" applyNumberFormat="1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3</xdr:row>
      <xdr:rowOff>123825</xdr:rowOff>
    </xdr:from>
    <xdr:to>
      <xdr:col>12</xdr:col>
      <xdr:colOff>400050</xdr:colOff>
      <xdr:row>28</xdr:row>
      <xdr:rowOff>104776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650" y="695325"/>
          <a:ext cx="6324600" cy="4743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>
      <selection activeCell="F20" sqref="F20"/>
    </sheetView>
  </sheetViews>
  <sheetFormatPr defaultRowHeight="15" x14ac:dyDescent="0.25"/>
  <cols>
    <col min="3" max="3" width="35.28515625" customWidth="1"/>
    <col min="4" max="4" width="21.85546875" bestFit="1" customWidth="1"/>
    <col min="5" max="5" width="25.7109375" bestFit="1" customWidth="1"/>
    <col min="6" max="6" width="21.5703125" bestFit="1" customWidth="1"/>
    <col min="7" max="7" width="27.5703125" bestFit="1" customWidth="1"/>
  </cols>
  <sheetData>
    <row r="2" spans="2:8" ht="15.75" thickBot="1" x14ac:dyDescent="0.3"/>
    <row r="3" spans="2:8" x14ac:dyDescent="0.25">
      <c r="B3" s="38"/>
      <c r="C3" s="4"/>
      <c r="D3" s="4"/>
      <c r="E3" s="4"/>
      <c r="F3" s="4"/>
      <c r="G3" s="4"/>
      <c r="H3" s="5"/>
    </row>
    <row r="4" spans="2:8" ht="23.25" x14ac:dyDescent="0.35">
      <c r="B4" s="6"/>
      <c r="C4" s="46" t="s">
        <v>501</v>
      </c>
      <c r="D4" s="7"/>
      <c r="E4" s="7"/>
      <c r="F4" s="7"/>
      <c r="G4" s="7"/>
      <c r="H4" s="8"/>
    </row>
    <row r="5" spans="2:8" x14ac:dyDescent="0.25">
      <c r="B5" s="6"/>
      <c r="C5" s="7"/>
      <c r="D5" s="7"/>
      <c r="E5" s="7"/>
      <c r="F5" s="7"/>
      <c r="G5" s="7"/>
      <c r="H5" s="8"/>
    </row>
    <row r="6" spans="2:8" ht="18.75" x14ac:dyDescent="0.3">
      <c r="B6" s="6"/>
      <c r="C6" s="39" t="s">
        <v>494</v>
      </c>
      <c r="D6" s="7"/>
      <c r="E6" s="7"/>
      <c r="F6" s="7"/>
      <c r="G6" s="7"/>
      <c r="H6" s="8"/>
    </row>
    <row r="7" spans="2:8" x14ac:dyDescent="0.25">
      <c r="B7" s="6"/>
      <c r="C7" s="36" t="s">
        <v>490</v>
      </c>
      <c r="D7" s="36" t="s">
        <v>491</v>
      </c>
      <c r="E7" s="36" t="s">
        <v>493</v>
      </c>
      <c r="F7" s="36" t="s">
        <v>492</v>
      </c>
      <c r="G7" s="7"/>
      <c r="H7" s="8"/>
    </row>
    <row r="8" spans="2:8" x14ac:dyDescent="0.25">
      <c r="B8" s="6"/>
      <c r="C8" s="35">
        <f>'OpenVX Object APIs'!C246</f>
        <v>21</v>
      </c>
      <c r="D8" s="35">
        <f>'OpenVX Object APIs'!F246</f>
        <v>136</v>
      </c>
      <c r="E8" s="35">
        <f>'OpenVX Object APIs'!B246</f>
        <v>21</v>
      </c>
      <c r="F8" s="35">
        <f>'OpenVX Object APIs'!H246</f>
        <v>136</v>
      </c>
      <c r="G8" s="7"/>
      <c r="H8" s="8"/>
    </row>
    <row r="9" spans="2:8" ht="18.75" x14ac:dyDescent="0.3">
      <c r="B9" s="6"/>
      <c r="C9" s="7"/>
      <c r="D9" s="7"/>
      <c r="E9" s="40" t="s">
        <v>428</v>
      </c>
      <c r="F9" s="41">
        <f>'OpenVX Object APIs'!H248</f>
        <v>1</v>
      </c>
      <c r="G9" s="7"/>
      <c r="H9" s="8"/>
    </row>
    <row r="10" spans="2:8" x14ac:dyDescent="0.25">
      <c r="B10" s="6"/>
      <c r="C10" s="7"/>
      <c r="D10" s="7"/>
      <c r="E10" s="7"/>
      <c r="F10" s="7"/>
      <c r="G10" s="7"/>
      <c r="H10" s="8"/>
    </row>
    <row r="11" spans="2:8" ht="18.75" x14ac:dyDescent="0.3">
      <c r="B11" s="6"/>
      <c r="C11" s="39" t="s">
        <v>495</v>
      </c>
      <c r="D11" s="7"/>
      <c r="E11" s="7"/>
      <c r="F11" s="7"/>
      <c r="G11" s="7"/>
      <c r="H11" s="8"/>
    </row>
    <row r="12" spans="2:8" x14ac:dyDescent="0.25">
      <c r="B12" s="6"/>
      <c r="C12" s="36" t="s">
        <v>490</v>
      </c>
      <c r="D12" s="36" t="s">
        <v>491</v>
      </c>
      <c r="E12" s="36" t="s">
        <v>493</v>
      </c>
      <c r="F12" s="36" t="s">
        <v>492</v>
      </c>
      <c r="G12" s="7"/>
      <c r="H12" s="8"/>
    </row>
    <row r="13" spans="2:8" x14ac:dyDescent="0.25">
      <c r="B13" s="6"/>
      <c r="C13" s="35">
        <f>'TI Object APIs'!C92</f>
        <v>13</v>
      </c>
      <c r="D13" s="35">
        <f>'TI Object APIs'!E92</f>
        <v>74</v>
      </c>
      <c r="E13" s="35">
        <f>'TI Object APIs'!B92</f>
        <v>13</v>
      </c>
      <c r="F13" s="35">
        <f>'TI Object APIs'!F92</f>
        <v>74</v>
      </c>
      <c r="G13" s="7"/>
      <c r="H13" s="8"/>
    </row>
    <row r="14" spans="2:8" ht="18.75" x14ac:dyDescent="0.3">
      <c r="B14" s="6"/>
      <c r="C14" s="7"/>
      <c r="D14" s="7"/>
      <c r="E14" s="40" t="s">
        <v>428</v>
      </c>
      <c r="F14" s="41">
        <f>'TI Object APIs'!G94</f>
        <v>1</v>
      </c>
      <c r="G14" s="7"/>
      <c r="H14" s="8"/>
    </row>
    <row r="15" spans="2:8" x14ac:dyDescent="0.25">
      <c r="B15" s="6"/>
      <c r="C15" s="7"/>
      <c r="D15" s="7"/>
      <c r="E15" s="7"/>
      <c r="F15" s="7"/>
      <c r="G15" s="7"/>
      <c r="H15" s="8"/>
    </row>
    <row r="16" spans="2:8" ht="18.75" x14ac:dyDescent="0.3">
      <c r="B16" s="6"/>
      <c r="C16" s="39" t="s">
        <v>497</v>
      </c>
      <c r="D16" s="7"/>
      <c r="E16" s="7"/>
      <c r="F16" s="7"/>
      <c r="G16" s="7"/>
      <c r="H16" s="8"/>
    </row>
    <row r="17" spans="2:8" x14ac:dyDescent="0.25">
      <c r="B17" s="6"/>
      <c r="C17" s="36" t="s">
        <v>526</v>
      </c>
      <c r="D17" s="36" t="s">
        <v>382</v>
      </c>
      <c r="E17" s="36" t="s">
        <v>496</v>
      </c>
      <c r="F17" s="36" t="s">
        <v>523</v>
      </c>
      <c r="G17" s="36" t="s">
        <v>524</v>
      </c>
      <c r="H17" s="8"/>
    </row>
    <row r="18" spans="2:8" x14ac:dyDescent="0.25">
      <c r="B18" s="6"/>
      <c r="C18" s="35">
        <f>'OpenVX Conformance Test'!D60</f>
        <v>12424</v>
      </c>
      <c r="D18" s="35">
        <f>C18-D20</f>
        <v>5664</v>
      </c>
      <c r="E18" s="35">
        <f>'OpenVX Conformance Test'!F60</f>
        <v>5664</v>
      </c>
      <c r="F18" s="35">
        <f>'OpenVX Conformance Test'!F63</f>
        <v>54</v>
      </c>
      <c r="G18" s="35">
        <f>'OpenVX Conformance Test'!F64</f>
        <v>54</v>
      </c>
      <c r="H18" s="8"/>
    </row>
    <row r="19" spans="2:8" x14ac:dyDescent="0.25">
      <c r="B19" s="6"/>
      <c r="C19" s="7"/>
      <c r="D19" s="36" t="s">
        <v>383</v>
      </c>
      <c r="E19" s="7"/>
      <c r="F19" s="36" t="s">
        <v>522</v>
      </c>
      <c r="G19" s="36" t="s">
        <v>521</v>
      </c>
      <c r="H19" s="8"/>
    </row>
    <row r="20" spans="2:8" x14ac:dyDescent="0.25">
      <c r="B20" s="6"/>
      <c r="C20" s="7"/>
      <c r="D20" s="35">
        <f>'OpenVX Conformance Test'!E60</f>
        <v>6760</v>
      </c>
      <c r="E20" s="7"/>
      <c r="F20" s="35">
        <f>'OpenVX Kernels'!C50</f>
        <v>44</v>
      </c>
      <c r="G20" s="35">
        <f>'OpenVX Kernels'!C51</f>
        <v>44</v>
      </c>
      <c r="H20" s="8"/>
    </row>
    <row r="21" spans="2:8" ht="18.75" x14ac:dyDescent="0.3">
      <c r="B21" s="6"/>
      <c r="C21" s="7"/>
      <c r="D21" s="7"/>
      <c r="E21" s="42" t="s">
        <v>498</v>
      </c>
      <c r="F21" s="51">
        <f>'OpenVX Conformance Test'!F62</f>
        <v>1</v>
      </c>
      <c r="G21" s="7"/>
      <c r="H21" s="8"/>
    </row>
    <row r="22" spans="2:8" ht="15.75" thickBot="1" x14ac:dyDescent="0.3">
      <c r="B22" s="43"/>
      <c r="C22" s="44"/>
      <c r="D22" s="44"/>
      <c r="E22" s="44"/>
      <c r="F22" s="44"/>
      <c r="G22" s="44"/>
      <c r="H22" s="45"/>
    </row>
  </sheetData>
  <pageMargins left="0.7" right="0.7" top="0.75" bottom="0.75" header="0.3" footer="0.3"/>
  <ignoredErrors>
    <ignoredError sqref="E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48"/>
  <sheetViews>
    <sheetView workbookViewId="0">
      <pane xSplit="3" ySplit="4" topLeftCell="D223" activePane="bottomRight" state="frozen"/>
      <selection pane="topRight" activeCell="E1" sqref="E1"/>
      <selection pane="bottomLeft" activeCell="A5" sqref="A5"/>
      <selection pane="bottomRight" activeCell="B240" sqref="B240"/>
    </sheetView>
  </sheetViews>
  <sheetFormatPr defaultRowHeight="15" x14ac:dyDescent="0.25"/>
  <cols>
    <col min="1" max="1" width="5.42578125" bestFit="1" customWidth="1"/>
    <col min="2" max="2" width="13.140625" bestFit="1" customWidth="1"/>
    <col min="3" max="3" width="11.85546875" style="19" bestFit="1" customWidth="1"/>
    <col min="4" max="4" width="31.140625" bestFit="1" customWidth="1"/>
    <col min="5" max="5" width="54.7109375" bestFit="1" customWidth="1"/>
    <col min="6" max="6" width="18" customWidth="1"/>
    <col min="7" max="7" width="14.7109375" hidden="1" customWidth="1"/>
    <col min="8" max="8" width="22" bestFit="1" customWidth="1"/>
  </cols>
  <sheetData>
    <row r="4" spans="1:8" ht="30" x14ac:dyDescent="0.25">
      <c r="A4" s="21"/>
      <c r="B4" s="22" t="s">
        <v>326</v>
      </c>
      <c r="C4" s="23" t="s">
        <v>60</v>
      </c>
      <c r="D4" s="23" t="s">
        <v>61</v>
      </c>
      <c r="E4" s="23" t="s">
        <v>63</v>
      </c>
      <c r="F4" s="24" t="s">
        <v>395</v>
      </c>
      <c r="G4" s="24" t="s">
        <v>62</v>
      </c>
      <c r="H4" s="23" t="s">
        <v>324</v>
      </c>
    </row>
    <row r="5" spans="1:8" x14ac:dyDescent="0.25">
      <c r="A5" s="21"/>
      <c r="B5" s="21" t="s">
        <v>323</v>
      </c>
      <c r="C5" s="21" t="s">
        <v>18</v>
      </c>
      <c r="D5" s="21"/>
      <c r="E5" s="21"/>
      <c r="F5" s="21">
        <f>COUNTA(D6:D12)</f>
        <v>5</v>
      </c>
      <c r="G5" s="21">
        <f>COUNTA(E6:E11)</f>
        <v>3</v>
      </c>
      <c r="H5" s="21"/>
    </row>
    <row r="6" spans="1:8" x14ac:dyDescent="0.25">
      <c r="A6" s="21"/>
      <c r="B6" s="21"/>
      <c r="C6" s="21"/>
      <c r="D6" s="21" t="s">
        <v>19</v>
      </c>
      <c r="E6" s="21" t="s">
        <v>23</v>
      </c>
      <c r="F6" s="21"/>
      <c r="G6" s="21"/>
      <c r="H6" s="21" t="s">
        <v>323</v>
      </c>
    </row>
    <row r="7" spans="1:8" x14ac:dyDescent="0.25">
      <c r="A7" s="21"/>
      <c r="B7" s="21"/>
      <c r="C7" s="21"/>
      <c r="D7" s="21"/>
      <c r="E7" s="21" t="s">
        <v>24</v>
      </c>
      <c r="F7" s="21"/>
      <c r="G7" s="21"/>
      <c r="H7" s="21"/>
    </row>
    <row r="8" spans="1:8" x14ac:dyDescent="0.25">
      <c r="A8" s="21"/>
      <c r="B8" s="21"/>
      <c r="C8" s="21"/>
      <c r="D8" s="21"/>
      <c r="E8" s="21" t="s">
        <v>25</v>
      </c>
      <c r="F8" s="21"/>
      <c r="G8" s="21"/>
      <c r="H8" s="21"/>
    </row>
    <row r="9" spans="1:8" x14ac:dyDescent="0.25">
      <c r="A9" s="21"/>
      <c r="B9" s="21"/>
      <c r="C9" s="21"/>
      <c r="D9" s="21" t="s">
        <v>20</v>
      </c>
      <c r="E9" s="21"/>
      <c r="F9" s="21"/>
      <c r="G9" s="21"/>
      <c r="H9" s="21" t="s">
        <v>323</v>
      </c>
    </row>
    <row r="10" spans="1:8" x14ac:dyDescent="0.25">
      <c r="A10" s="21"/>
      <c r="B10" s="21"/>
      <c r="C10" s="21"/>
      <c r="D10" s="21" t="s">
        <v>21</v>
      </c>
      <c r="E10" s="21"/>
      <c r="F10" s="21"/>
      <c r="G10" s="21"/>
      <c r="H10" s="21" t="s">
        <v>323</v>
      </c>
    </row>
    <row r="11" spans="1:8" x14ac:dyDescent="0.25">
      <c r="A11" s="21"/>
      <c r="B11" s="21"/>
      <c r="C11" s="21"/>
      <c r="D11" s="21" t="s">
        <v>22</v>
      </c>
      <c r="E11" s="21"/>
      <c r="F11" s="21"/>
      <c r="G11" s="21"/>
      <c r="H11" s="21" t="s">
        <v>323</v>
      </c>
    </row>
    <row r="12" spans="1:8" x14ac:dyDescent="0.25">
      <c r="A12" s="21"/>
      <c r="B12" s="21"/>
      <c r="C12" s="21"/>
      <c r="D12" s="21" t="s">
        <v>325</v>
      </c>
      <c r="E12" s="21"/>
      <c r="F12" s="21"/>
      <c r="G12" s="21"/>
      <c r="H12" s="21" t="s">
        <v>323</v>
      </c>
    </row>
    <row r="13" spans="1:8" x14ac:dyDescent="0.25">
      <c r="A13" s="21"/>
      <c r="B13" s="21" t="s">
        <v>323</v>
      </c>
      <c r="C13" s="21" t="s">
        <v>1</v>
      </c>
      <c r="D13" s="21"/>
      <c r="E13" s="21"/>
      <c r="F13" s="21">
        <f>COUNTA(D14:D32)</f>
        <v>6</v>
      </c>
      <c r="G13" s="21">
        <f>COUNTA(E14:E32)</f>
        <v>15</v>
      </c>
      <c r="H13" s="21"/>
    </row>
    <row r="14" spans="1:8" x14ac:dyDescent="0.25">
      <c r="A14" s="21"/>
      <c r="B14" s="21"/>
      <c r="C14" s="21"/>
      <c r="D14" s="21" t="s">
        <v>26</v>
      </c>
      <c r="E14" s="21"/>
      <c r="F14" s="21"/>
      <c r="G14" s="21"/>
      <c r="H14" s="21" t="s">
        <v>323</v>
      </c>
    </row>
    <row r="15" spans="1:8" x14ac:dyDescent="0.25">
      <c r="A15" s="21"/>
      <c r="B15" s="21"/>
      <c r="C15" s="21"/>
      <c r="D15" s="21" t="s">
        <v>28</v>
      </c>
      <c r="E15" s="21" t="s">
        <v>32</v>
      </c>
      <c r="F15" s="21"/>
      <c r="G15" s="21"/>
      <c r="H15" s="21" t="s">
        <v>323</v>
      </c>
    </row>
    <row r="16" spans="1:8" x14ac:dyDescent="0.25">
      <c r="A16" s="21"/>
      <c r="B16" s="21"/>
      <c r="C16" s="21"/>
      <c r="D16" s="21"/>
      <c r="E16" s="21" t="s">
        <v>33</v>
      </c>
      <c r="F16" s="21"/>
      <c r="G16" s="21"/>
      <c r="H16" s="21"/>
    </row>
    <row r="17" spans="1:8" x14ac:dyDescent="0.25">
      <c r="A17" s="21"/>
      <c r="B17" s="21"/>
      <c r="C17" s="21"/>
      <c r="D17" s="21"/>
      <c r="E17" s="21" t="s">
        <v>34</v>
      </c>
      <c r="F17" s="21"/>
      <c r="G17" s="21"/>
      <c r="H17" s="21"/>
    </row>
    <row r="18" spans="1:8" x14ac:dyDescent="0.25">
      <c r="A18" s="21"/>
      <c r="B18" s="21"/>
      <c r="C18" s="21"/>
      <c r="D18" s="21"/>
      <c r="E18" s="21" t="s">
        <v>35</v>
      </c>
      <c r="F18" s="21"/>
      <c r="G18" s="21"/>
      <c r="H18" s="21"/>
    </row>
    <row r="19" spans="1:8" x14ac:dyDescent="0.25">
      <c r="A19" s="21"/>
      <c r="B19" s="21"/>
      <c r="C19" s="21"/>
      <c r="D19" s="21"/>
      <c r="E19" s="21" t="s">
        <v>36</v>
      </c>
      <c r="F19" s="21"/>
      <c r="G19" s="21"/>
      <c r="H19" s="21"/>
    </row>
    <row r="20" spans="1:8" x14ac:dyDescent="0.25">
      <c r="A20" s="21"/>
      <c r="B20" s="21"/>
      <c r="C20" s="21"/>
      <c r="D20" s="21"/>
      <c r="E20" s="21" t="s">
        <v>37</v>
      </c>
      <c r="F20" s="21"/>
      <c r="G20" s="21"/>
      <c r="H20" s="21"/>
    </row>
    <row r="21" spans="1:8" x14ac:dyDescent="0.25">
      <c r="A21" s="21"/>
      <c r="B21" s="21"/>
      <c r="C21" s="21"/>
      <c r="D21" s="21"/>
      <c r="E21" s="21" t="s">
        <v>38</v>
      </c>
      <c r="F21" s="21"/>
      <c r="G21" s="21"/>
      <c r="H21" s="21"/>
    </row>
    <row r="22" spans="1:8" x14ac:dyDescent="0.25">
      <c r="A22" s="21"/>
      <c r="B22" s="21"/>
      <c r="C22" s="21"/>
      <c r="D22" s="21"/>
      <c r="E22" s="21" t="s">
        <v>39</v>
      </c>
      <c r="F22" s="21"/>
      <c r="G22" s="21"/>
      <c r="H22" s="21"/>
    </row>
    <row r="23" spans="1:8" x14ac:dyDescent="0.25">
      <c r="A23" s="21"/>
      <c r="B23" s="21"/>
      <c r="C23" s="21"/>
      <c r="D23" s="21"/>
      <c r="E23" s="21" t="s">
        <v>40</v>
      </c>
      <c r="F23" s="21"/>
      <c r="G23" s="21"/>
      <c r="H23" s="21"/>
    </row>
    <row r="24" spans="1:8" x14ac:dyDescent="0.25">
      <c r="A24" s="21"/>
      <c r="B24" s="21"/>
      <c r="C24" s="21"/>
      <c r="D24" s="21"/>
      <c r="E24" s="21" t="s">
        <v>41</v>
      </c>
      <c r="F24" s="21"/>
      <c r="G24" s="21"/>
      <c r="H24" s="21"/>
    </row>
    <row r="25" spans="1:8" x14ac:dyDescent="0.25">
      <c r="A25" s="21"/>
      <c r="B25" s="21"/>
      <c r="C25" s="21"/>
      <c r="D25" s="21"/>
      <c r="E25" s="21" t="s">
        <v>42</v>
      </c>
      <c r="F25" s="21"/>
      <c r="G25" s="21"/>
      <c r="H25" s="21"/>
    </row>
    <row r="26" spans="1:8" x14ac:dyDescent="0.25">
      <c r="A26" s="21"/>
      <c r="B26" s="21"/>
      <c r="C26" s="21"/>
      <c r="D26" s="21"/>
      <c r="E26" s="21" t="s">
        <v>43</v>
      </c>
      <c r="F26" s="21"/>
      <c r="G26" s="21"/>
      <c r="H26" s="21"/>
    </row>
    <row r="27" spans="1:8" x14ac:dyDescent="0.25">
      <c r="A27" s="21"/>
      <c r="B27" s="21"/>
      <c r="C27" s="21"/>
      <c r="D27" s="21"/>
      <c r="E27" s="21" t="s">
        <v>44</v>
      </c>
      <c r="F27" s="21"/>
      <c r="G27" s="21"/>
      <c r="H27" s="21"/>
    </row>
    <row r="28" spans="1:8" x14ac:dyDescent="0.25">
      <c r="A28" s="21"/>
      <c r="B28" s="21"/>
      <c r="C28" s="21"/>
      <c r="D28" s="21"/>
      <c r="E28" s="21" t="s">
        <v>45</v>
      </c>
      <c r="F28" s="21"/>
      <c r="G28" s="21"/>
      <c r="H28" s="21"/>
    </row>
    <row r="29" spans="1:8" x14ac:dyDescent="0.25">
      <c r="A29" s="21"/>
      <c r="B29" s="21"/>
      <c r="C29" s="21"/>
      <c r="D29" s="21" t="s">
        <v>29</v>
      </c>
      <c r="E29" s="21"/>
      <c r="F29" s="21"/>
      <c r="G29" s="21"/>
      <c r="H29" s="21" t="s">
        <v>323</v>
      </c>
    </row>
    <row r="30" spans="1:8" x14ac:dyDescent="0.25">
      <c r="A30" s="21"/>
      <c r="B30" s="21"/>
      <c r="C30" s="21"/>
      <c r="D30" s="21" t="s">
        <v>30</v>
      </c>
      <c r="E30" s="21" t="s">
        <v>42</v>
      </c>
      <c r="F30" s="21"/>
      <c r="G30" s="21"/>
      <c r="H30" s="21" t="s">
        <v>323</v>
      </c>
    </row>
    <row r="31" spans="1:8" x14ac:dyDescent="0.25">
      <c r="A31" s="21"/>
      <c r="B31" s="21"/>
      <c r="C31" s="21"/>
      <c r="D31" s="21" t="s">
        <v>31</v>
      </c>
      <c r="E31" s="21"/>
      <c r="F31" s="21"/>
      <c r="G31" s="21"/>
      <c r="H31" s="21" t="s">
        <v>323</v>
      </c>
    </row>
    <row r="32" spans="1:8" x14ac:dyDescent="0.25">
      <c r="A32" s="21"/>
      <c r="B32" s="21"/>
      <c r="C32" s="21"/>
      <c r="D32" s="21" t="s">
        <v>27</v>
      </c>
      <c r="E32" s="21"/>
      <c r="F32" s="21"/>
      <c r="G32" s="21"/>
      <c r="H32" s="21" t="s">
        <v>323</v>
      </c>
    </row>
    <row r="33" spans="1:8" x14ac:dyDescent="0.25">
      <c r="A33" s="21"/>
      <c r="B33" s="21" t="s">
        <v>323</v>
      </c>
      <c r="C33" s="21" t="s">
        <v>2</v>
      </c>
      <c r="D33" s="21"/>
      <c r="E33" s="21"/>
      <c r="F33" s="21">
        <f>COUNTA(D34:D49)</f>
        <v>13</v>
      </c>
      <c r="G33" s="21">
        <f>COUNTA(E34:E49)</f>
        <v>4</v>
      </c>
      <c r="H33" s="21"/>
    </row>
    <row r="34" spans="1:8" x14ac:dyDescent="0.25">
      <c r="A34" s="21"/>
      <c r="B34" s="21"/>
      <c r="C34" s="21"/>
      <c r="D34" s="21" t="s">
        <v>46</v>
      </c>
      <c r="E34" s="21"/>
      <c r="F34" s="21"/>
      <c r="G34" s="21"/>
      <c r="H34" s="21" t="s">
        <v>323</v>
      </c>
    </row>
    <row r="35" spans="1:8" x14ac:dyDescent="0.25">
      <c r="A35" s="21"/>
      <c r="B35" s="21"/>
      <c r="C35" s="21"/>
      <c r="D35" s="21" t="s">
        <v>47</v>
      </c>
      <c r="E35" s="21"/>
      <c r="F35" s="21"/>
      <c r="G35" s="21"/>
      <c r="H35" s="21" t="s">
        <v>323</v>
      </c>
    </row>
    <row r="36" spans="1:8" x14ac:dyDescent="0.25">
      <c r="A36" s="21"/>
      <c r="B36" s="21"/>
      <c r="C36" s="21"/>
      <c r="D36" s="21" t="s">
        <v>48</v>
      </c>
      <c r="E36" s="21"/>
      <c r="F36" s="21"/>
      <c r="G36" s="21"/>
      <c r="H36" s="21" t="s">
        <v>323</v>
      </c>
    </row>
    <row r="37" spans="1:8" x14ac:dyDescent="0.25">
      <c r="A37" s="21"/>
      <c r="B37" s="21"/>
      <c r="C37" s="21"/>
      <c r="D37" s="21" t="s">
        <v>49</v>
      </c>
      <c r="E37" s="21" t="s">
        <v>56</v>
      </c>
      <c r="F37" s="21"/>
      <c r="G37" s="21"/>
      <c r="H37" s="21" t="s">
        <v>323</v>
      </c>
    </row>
    <row r="38" spans="1:8" x14ac:dyDescent="0.25">
      <c r="A38" s="21"/>
      <c r="B38" s="21"/>
      <c r="C38" s="21"/>
      <c r="D38" s="21"/>
      <c r="E38" s="21" t="s">
        <v>57</v>
      </c>
      <c r="F38" s="21"/>
      <c r="G38" s="21"/>
      <c r="H38" s="21"/>
    </row>
    <row r="39" spans="1:8" x14ac:dyDescent="0.25">
      <c r="A39" s="21"/>
      <c r="B39" s="21"/>
      <c r="C39" s="21"/>
      <c r="D39" s="21"/>
      <c r="E39" s="21" t="s">
        <v>58</v>
      </c>
      <c r="F39" s="21"/>
      <c r="G39" s="21"/>
      <c r="H39" s="21"/>
    </row>
    <row r="40" spans="1:8" x14ac:dyDescent="0.25">
      <c r="A40" s="21"/>
      <c r="B40" s="21"/>
      <c r="C40" s="21"/>
      <c r="D40" s="21"/>
      <c r="E40" s="21" t="s">
        <v>59</v>
      </c>
      <c r="F40" s="21"/>
      <c r="G40" s="21"/>
      <c r="H40" s="21"/>
    </row>
    <row r="41" spans="1:8" x14ac:dyDescent="0.25">
      <c r="A41" s="21"/>
      <c r="B41" s="21"/>
      <c r="C41" s="21"/>
      <c r="D41" s="21" t="s">
        <v>50</v>
      </c>
      <c r="E41" s="21"/>
      <c r="F41" s="21"/>
      <c r="G41" s="21"/>
      <c r="H41" s="21" t="s">
        <v>323</v>
      </c>
    </row>
    <row r="42" spans="1:8" x14ac:dyDescent="0.25">
      <c r="A42" s="21"/>
      <c r="B42" s="21"/>
      <c r="C42" s="21"/>
      <c r="D42" s="21" t="s">
        <v>51</v>
      </c>
      <c r="E42" s="21"/>
      <c r="F42" s="21"/>
      <c r="G42" s="21"/>
      <c r="H42" s="21" t="s">
        <v>323</v>
      </c>
    </row>
    <row r="43" spans="1:8" x14ac:dyDescent="0.25">
      <c r="A43" s="21"/>
      <c r="B43" s="21"/>
      <c r="C43" s="21"/>
      <c r="D43" s="21" t="s">
        <v>52</v>
      </c>
      <c r="E43" s="21"/>
      <c r="F43" s="21"/>
      <c r="G43" s="21"/>
      <c r="H43" s="21" t="s">
        <v>323</v>
      </c>
    </row>
    <row r="44" spans="1:8" x14ac:dyDescent="0.25">
      <c r="A44" s="21"/>
      <c r="B44" s="21"/>
      <c r="C44" s="21"/>
      <c r="D44" s="21" t="s">
        <v>53</v>
      </c>
      <c r="E44" s="21"/>
      <c r="F44" s="21"/>
      <c r="G44" s="21"/>
      <c r="H44" s="21" t="s">
        <v>323</v>
      </c>
    </row>
    <row r="45" spans="1:8" x14ac:dyDescent="0.25">
      <c r="A45" s="21"/>
      <c r="B45" s="21"/>
      <c r="C45" s="21"/>
      <c r="D45" s="21" t="s">
        <v>54</v>
      </c>
      <c r="E45" s="21"/>
      <c r="F45" s="21"/>
      <c r="G45" s="21"/>
      <c r="H45" s="21" t="s">
        <v>323</v>
      </c>
    </row>
    <row r="46" spans="1:8" x14ac:dyDescent="0.25">
      <c r="A46" s="21"/>
      <c r="B46" s="21"/>
      <c r="C46" s="21"/>
      <c r="D46" s="21" t="s">
        <v>55</v>
      </c>
      <c r="E46" s="21"/>
      <c r="F46" s="21"/>
      <c r="G46" s="21"/>
      <c r="H46" s="21" t="s">
        <v>323</v>
      </c>
    </row>
    <row r="47" spans="1:8" x14ac:dyDescent="0.25">
      <c r="A47" s="21"/>
      <c r="B47" s="21"/>
      <c r="C47" s="21"/>
      <c r="D47" s="21" t="s">
        <v>112</v>
      </c>
      <c r="E47" s="21"/>
      <c r="F47" s="21"/>
      <c r="G47" s="21"/>
      <c r="H47" s="21" t="s">
        <v>323</v>
      </c>
    </row>
    <row r="48" spans="1:8" x14ac:dyDescent="0.25">
      <c r="A48" s="21"/>
      <c r="B48" s="21"/>
      <c r="C48" s="21"/>
      <c r="D48" s="21" t="s">
        <v>113</v>
      </c>
      <c r="E48" s="21"/>
      <c r="F48" s="21"/>
      <c r="G48" s="21"/>
      <c r="H48" s="21" t="s">
        <v>323</v>
      </c>
    </row>
    <row r="49" spans="1:8" x14ac:dyDescent="0.25">
      <c r="A49" s="21"/>
      <c r="B49" s="21"/>
      <c r="C49" s="21"/>
      <c r="D49" s="21" t="s">
        <v>113</v>
      </c>
      <c r="E49" s="21"/>
      <c r="F49" s="21"/>
      <c r="G49" s="21"/>
      <c r="H49" s="21" t="s">
        <v>323</v>
      </c>
    </row>
    <row r="50" spans="1:8" x14ac:dyDescent="0.25">
      <c r="A50" s="21"/>
      <c r="B50" s="21" t="s">
        <v>323</v>
      </c>
      <c r="C50" s="21" t="s">
        <v>5</v>
      </c>
      <c r="D50" s="21"/>
      <c r="E50" s="21"/>
      <c r="F50" s="21">
        <f>COUNTA(D51:D68)</f>
        <v>9</v>
      </c>
      <c r="G50" s="21">
        <f>COUNTA(E51:E68)</f>
        <v>11</v>
      </c>
      <c r="H50" s="21"/>
    </row>
    <row r="51" spans="1:8" x14ac:dyDescent="0.25">
      <c r="A51" s="21"/>
      <c r="B51" s="21"/>
      <c r="C51" s="21"/>
      <c r="D51" s="21" t="s">
        <v>64</v>
      </c>
      <c r="E51" s="21" t="s">
        <v>70</v>
      </c>
      <c r="F51" s="21"/>
      <c r="G51" s="21"/>
      <c r="H51" s="21" t="s">
        <v>323</v>
      </c>
    </row>
    <row r="52" spans="1:8" x14ac:dyDescent="0.25">
      <c r="A52" s="21"/>
      <c r="B52" s="21"/>
      <c r="C52" s="21"/>
      <c r="D52" s="21"/>
      <c r="E52" s="21" t="s">
        <v>71</v>
      </c>
      <c r="F52" s="21"/>
      <c r="G52" s="21"/>
      <c r="H52" s="21"/>
    </row>
    <row r="53" spans="1:8" x14ac:dyDescent="0.25">
      <c r="A53" s="21"/>
      <c r="B53" s="21"/>
      <c r="C53" s="21"/>
      <c r="D53" s="21"/>
      <c r="E53" s="21" t="s">
        <v>72</v>
      </c>
      <c r="F53" s="21"/>
      <c r="G53" s="21"/>
      <c r="H53" s="21"/>
    </row>
    <row r="54" spans="1:8" x14ac:dyDescent="0.25">
      <c r="A54" s="21"/>
      <c r="B54" s="21"/>
      <c r="C54" s="21"/>
      <c r="D54" s="21"/>
      <c r="E54" s="21" t="s">
        <v>73</v>
      </c>
      <c r="F54" s="21"/>
      <c r="G54" s="21"/>
      <c r="H54" s="21"/>
    </row>
    <row r="55" spans="1:8" x14ac:dyDescent="0.25">
      <c r="A55" s="21"/>
      <c r="B55" s="21"/>
      <c r="C55" s="21"/>
      <c r="D55" s="21"/>
      <c r="E55" s="21" t="s">
        <v>74</v>
      </c>
      <c r="F55" s="21"/>
      <c r="G55" s="21"/>
      <c r="H55" s="21"/>
    </row>
    <row r="56" spans="1:8" x14ac:dyDescent="0.25">
      <c r="A56" s="21"/>
      <c r="B56" s="21"/>
      <c r="C56" s="21"/>
      <c r="D56" s="21"/>
      <c r="E56" s="21" t="s">
        <v>75</v>
      </c>
      <c r="F56" s="21"/>
      <c r="G56" s="21"/>
      <c r="H56" s="21"/>
    </row>
    <row r="57" spans="1:8" x14ac:dyDescent="0.25">
      <c r="A57" s="21"/>
      <c r="B57" s="21"/>
      <c r="C57" s="21"/>
      <c r="D57" s="21"/>
      <c r="E57" s="21" t="s">
        <v>76</v>
      </c>
      <c r="F57" s="21"/>
      <c r="G57" s="21"/>
      <c r="H57" s="21"/>
    </row>
    <row r="58" spans="1:8" x14ac:dyDescent="0.25">
      <c r="A58" s="21"/>
      <c r="B58" s="21"/>
      <c r="C58" s="21"/>
      <c r="D58" s="21"/>
      <c r="E58" s="21" t="s">
        <v>77</v>
      </c>
      <c r="F58" s="21"/>
      <c r="G58" s="21"/>
      <c r="H58" s="21"/>
    </row>
    <row r="59" spans="1:8" x14ac:dyDescent="0.25">
      <c r="A59" s="21"/>
      <c r="B59" s="21"/>
      <c r="C59" s="21"/>
      <c r="D59" s="21"/>
      <c r="E59" s="21" t="s">
        <v>78</v>
      </c>
      <c r="F59" s="21"/>
      <c r="G59" s="21"/>
      <c r="H59" s="21"/>
    </row>
    <row r="60" spans="1:8" x14ac:dyDescent="0.25">
      <c r="A60" s="21"/>
      <c r="B60" s="21"/>
      <c r="C60" s="21"/>
      <c r="D60" s="21" t="s">
        <v>65</v>
      </c>
      <c r="E60" s="21"/>
      <c r="F60" s="21"/>
      <c r="G60" s="21"/>
      <c r="H60" s="21" t="s">
        <v>323</v>
      </c>
    </row>
    <row r="61" spans="1:8" x14ac:dyDescent="0.25">
      <c r="A61" s="21"/>
      <c r="B61" s="21"/>
      <c r="C61" s="21"/>
      <c r="D61" s="21" t="s">
        <v>66</v>
      </c>
      <c r="E61" s="21"/>
      <c r="F61" s="21"/>
      <c r="G61" s="21"/>
      <c r="H61" s="21" t="s">
        <v>323</v>
      </c>
    </row>
    <row r="62" spans="1:8" x14ac:dyDescent="0.25">
      <c r="A62" s="21"/>
      <c r="B62" s="21"/>
      <c r="C62" s="21"/>
      <c r="D62" s="21" t="s">
        <v>67</v>
      </c>
      <c r="E62" s="21"/>
      <c r="F62" s="21"/>
      <c r="G62" s="21"/>
      <c r="H62" s="21" t="s">
        <v>323</v>
      </c>
    </row>
    <row r="63" spans="1:8" x14ac:dyDescent="0.25">
      <c r="A63" s="21"/>
      <c r="B63" s="21"/>
      <c r="C63" s="21"/>
      <c r="D63" s="21" t="s">
        <v>68</v>
      </c>
      <c r="E63" s="21" t="s">
        <v>72</v>
      </c>
      <c r="F63" s="21"/>
      <c r="G63" s="21"/>
      <c r="H63" s="21" t="s">
        <v>323</v>
      </c>
    </row>
    <row r="64" spans="1:8" x14ac:dyDescent="0.25">
      <c r="A64" s="21"/>
      <c r="B64" s="21"/>
      <c r="C64" s="21"/>
      <c r="D64" s="21"/>
      <c r="E64" s="21" t="s">
        <v>74</v>
      </c>
      <c r="F64" s="21"/>
      <c r="G64" s="21"/>
      <c r="H64" s="21"/>
    </row>
    <row r="65" spans="1:8" x14ac:dyDescent="0.25">
      <c r="A65" s="21"/>
      <c r="B65" s="21"/>
      <c r="C65" s="21"/>
      <c r="D65" s="21" t="s">
        <v>69</v>
      </c>
      <c r="E65" s="21"/>
      <c r="F65" s="21"/>
      <c r="G65" s="21"/>
      <c r="H65" s="21" t="s">
        <v>323</v>
      </c>
    </row>
    <row r="66" spans="1:8" x14ac:dyDescent="0.25">
      <c r="A66" s="21"/>
      <c r="B66" s="21"/>
      <c r="C66" s="21"/>
      <c r="D66" s="21" t="s">
        <v>79</v>
      </c>
      <c r="E66" s="21"/>
      <c r="F66" s="21"/>
      <c r="G66" s="21"/>
      <c r="H66" s="21" t="s">
        <v>323</v>
      </c>
    </row>
    <row r="67" spans="1:8" x14ac:dyDescent="0.25">
      <c r="A67" s="21"/>
      <c r="B67" s="21"/>
      <c r="C67" s="21"/>
      <c r="D67" s="21" t="s">
        <v>99</v>
      </c>
      <c r="E67" s="21"/>
      <c r="F67" s="21"/>
      <c r="G67" s="21"/>
      <c r="H67" s="21" t="s">
        <v>323</v>
      </c>
    </row>
    <row r="68" spans="1:8" x14ac:dyDescent="0.25">
      <c r="A68" s="21"/>
      <c r="B68" s="21"/>
      <c r="C68" s="21"/>
      <c r="D68" s="21" t="s">
        <v>100</v>
      </c>
      <c r="E68" s="21"/>
      <c r="F68" s="21"/>
      <c r="G68" s="21"/>
      <c r="H68" s="21" t="s">
        <v>323</v>
      </c>
    </row>
    <row r="69" spans="1:8" x14ac:dyDescent="0.25">
      <c r="A69" s="21"/>
      <c r="B69" s="21" t="s">
        <v>323</v>
      </c>
      <c r="C69" s="21" t="s">
        <v>3</v>
      </c>
      <c r="D69" s="21"/>
      <c r="E69" s="21"/>
      <c r="F69" s="21">
        <f>COUNTA(D70:D76)</f>
        <v>4</v>
      </c>
      <c r="G69" s="21">
        <f>COUNTA(E70:E76)</f>
        <v>4</v>
      </c>
      <c r="H69" s="21"/>
    </row>
    <row r="70" spans="1:8" x14ac:dyDescent="0.25">
      <c r="A70" s="21"/>
      <c r="B70" s="21"/>
      <c r="C70" s="21"/>
      <c r="D70" s="21" t="s">
        <v>80</v>
      </c>
      <c r="E70" s="21"/>
      <c r="F70" s="21"/>
      <c r="G70" s="21"/>
      <c r="H70" s="21" t="s">
        <v>323</v>
      </c>
    </row>
    <row r="71" spans="1:8" x14ac:dyDescent="0.25">
      <c r="A71" s="21"/>
      <c r="B71" s="21"/>
      <c r="C71" s="21"/>
      <c r="D71" s="21" t="s">
        <v>81</v>
      </c>
      <c r="E71" s="21"/>
      <c r="F71" s="21"/>
      <c r="G71" s="21"/>
      <c r="H71" s="21" t="s">
        <v>323</v>
      </c>
    </row>
    <row r="72" spans="1:8" x14ac:dyDescent="0.25">
      <c r="A72" s="21"/>
      <c r="B72" s="21"/>
      <c r="C72" s="21"/>
      <c r="D72" s="21" t="s">
        <v>82</v>
      </c>
      <c r="E72" s="21" t="s">
        <v>84</v>
      </c>
      <c r="F72" s="21"/>
      <c r="G72" s="21"/>
      <c r="H72" s="21" t="s">
        <v>323</v>
      </c>
    </row>
    <row r="73" spans="1:8" x14ac:dyDescent="0.25">
      <c r="A73" s="21"/>
      <c r="B73" s="21"/>
      <c r="C73" s="21"/>
      <c r="D73" s="21"/>
      <c r="E73" s="21" t="s">
        <v>85</v>
      </c>
      <c r="F73" s="21"/>
      <c r="G73" s="21"/>
      <c r="H73" s="21"/>
    </row>
    <row r="74" spans="1:8" x14ac:dyDescent="0.25">
      <c r="A74" s="21"/>
      <c r="B74" s="21"/>
      <c r="C74" s="21"/>
      <c r="D74" s="21"/>
      <c r="E74" s="21" t="s">
        <v>86</v>
      </c>
      <c r="F74" s="21"/>
      <c r="G74" s="21"/>
      <c r="H74" s="21"/>
    </row>
    <row r="75" spans="1:8" x14ac:dyDescent="0.25">
      <c r="A75" s="21"/>
      <c r="B75" s="21"/>
      <c r="C75" s="21"/>
      <c r="D75" s="21"/>
      <c r="E75" s="21" t="s">
        <v>87</v>
      </c>
      <c r="F75" s="21"/>
      <c r="G75" s="21"/>
      <c r="H75" s="21"/>
    </row>
    <row r="76" spans="1:8" x14ac:dyDescent="0.25">
      <c r="A76" s="21"/>
      <c r="B76" s="21"/>
      <c r="C76" s="21"/>
      <c r="D76" s="21" t="s">
        <v>83</v>
      </c>
      <c r="E76" s="21"/>
      <c r="F76" s="21"/>
      <c r="G76" s="21"/>
      <c r="H76" s="21" t="s">
        <v>323</v>
      </c>
    </row>
    <row r="77" spans="1:8" x14ac:dyDescent="0.25">
      <c r="A77" s="21"/>
      <c r="B77" s="21" t="s">
        <v>323</v>
      </c>
      <c r="C77" s="21" t="s">
        <v>4</v>
      </c>
      <c r="D77" s="21"/>
      <c r="E77" s="21"/>
      <c r="F77" s="21">
        <f>COUNTA(D78:D87)</f>
        <v>6</v>
      </c>
      <c r="G77" s="21">
        <f>COUNTA(E78:E87)</f>
        <v>5</v>
      </c>
      <c r="H77" s="21"/>
    </row>
    <row r="78" spans="1:8" x14ac:dyDescent="0.25">
      <c r="A78" s="21"/>
      <c r="B78" s="21"/>
      <c r="C78" s="21"/>
      <c r="D78" s="21" t="s">
        <v>88</v>
      </c>
      <c r="E78" s="21"/>
      <c r="F78" s="21"/>
      <c r="G78" s="21"/>
      <c r="H78" s="21" t="s">
        <v>323</v>
      </c>
    </row>
    <row r="79" spans="1:8" x14ac:dyDescent="0.25">
      <c r="A79" s="21"/>
      <c r="B79" s="21"/>
      <c r="C79" s="21"/>
      <c r="D79" s="21" t="s">
        <v>89</v>
      </c>
      <c r="E79" s="21"/>
      <c r="F79" s="21"/>
      <c r="G79" s="21"/>
      <c r="H79" s="21" t="s">
        <v>323</v>
      </c>
    </row>
    <row r="80" spans="1:8" x14ac:dyDescent="0.25">
      <c r="A80" s="21"/>
      <c r="B80" s="21"/>
      <c r="C80" s="21"/>
      <c r="D80" s="21" t="s">
        <v>90</v>
      </c>
      <c r="E80" s="21" t="s">
        <v>94</v>
      </c>
      <c r="F80" s="21"/>
      <c r="G80" s="21"/>
      <c r="H80" s="21" t="s">
        <v>323</v>
      </c>
    </row>
    <row r="81" spans="1:8" x14ac:dyDescent="0.25">
      <c r="A81" s="21"/>
      <c r="B81" s="21"/>
      <c r="C81" s="21"/>
      <c r="D81" s="21"/>
      <c r="E81" s="21" t="s">
        <v>95</v>
      </c>
      <c r="F81" s="21"/>
      <c r="G81" s="21"/>
      <c r="H81" s="21"/>
    </row>
    <row r="82" spans="1:8" x14ac:dyDescent="0.25">
      <c r="A82" s="21"/>
      <c r="B82" s="21"/>
      <c r="C82" s="21"/>
      <c r="D82" s="21"/>
      <c r="E82" s="21" t="s">
        <v>96</v>
      </c>
      <c r="F82" s="21"/>
      <c r="G82" s="21"/>
      <c r="H82" s="21"/>
    </row>
    <row r="83" spans="1:8" x14ac:dyDescent="0.25">
      <c r="A83" s="21"/>
      <c r="B83" s="21"/>
      <c r="C83" s="21"/>
      <c r="D83" s="21"/>
      <c r="E83" s="21" t="s">
        <v>97</v>
      </c>
      <c r="F83" s="21"/>
      <c r="G83" s="21"/>
      <c r="H83" s="21"/>
    </row>
    <row r="84" spans="1:8" x14ac:dyDescent="0.25">
      <c r="A84" s="21"/>
      <c r="B84" s="21"/>
      <c r="C84" s="21"/>
      <c r="D84" s="21"/>
      <c r="E84" s="21" t="s">
        <v>98</v>
      </c>
      <c r="F84" s="21"/>
      <c r="G84" s="21"/>
      <c r="H84" s="21"/>
    </row>
    <row r="85" spans="1:8" x14ac:dyDescent="0.25">
      <c r="A85" s="21"/>
      <c r="B85" s="21"/>
      <c r="C85" s="21"/>
      <c r="D85" s="21" t="s">
        <v>91</v>
      </c>
      <c r="E85" s="21"/>
      <c r="F85" s="21"/>
      <c r="G85" s="21"/>
      <c r="H85" s="21" t="s">
        <v>323</v>
      </c>
    </row>
    <row r="86" spans="1:8" x14ac:dyDescent="0.25">
      <c r="A86" s="21"/>
      <c r="B86" s="21"/>
      <c r="C86" s="21"/>
      <c r="D86" s="21" t="s">
        <v>92</v>
      </c>
      <c r="E86" s="21"/>
      <c r="F86" s="21"/>
      <c r="G86" s="21"/>
      <c r="H86" s="21" t="s">
        <v>323</v>
      </c>
    </row>
    <row r="87" spans="1:8" x14ac:dyDescent="0.25">
      <c r="A87" s="21"/>
      <c r="B87" s="21"/>
      <c r="C87" s="21"/>
      <c r="D87" s="21" t="s">
        <v>93</v>
      </c>
      <c r="E87" s="21"/>
      <c r="F87" s="21"/>
      <c r="G87" s="21"/>
      <c r="H87" s="21" t="s">
        <v>323</v>
      </c>
    </row>
    <row r="88" spans="1:8" x14ac:dyDescent="0.25">
      <c r="A88" s="21"/>
      <c r="B88" s="21" t="s">
        <v>323</v>
      </c>
      <c r="C88" s="21" t="s">
        <v>0</v>
      </c>
      <c r="D88" s="21"/>
      <c r="E88" s="21"/>
      <c r="F88" s="21">
        <f>COUNTA(D89:D97)</f>
        <v>4</v>
      </c>
      <c r="G88" s="21">
        <f>COUNTA(E89:E97)</f>
        <v>7</v>
      </c>
      <c r="H88" s="21"/>
    </row>
    <row r="89" spans="1:8" x14ac:dyDescent="0.25">
      <c r="A89" s="21"/>
      <c r="B89" s="21"/>
      <c r="C89" s="21"/>
      <c r="D89" s="21" t="s">
        <v>101</v>
      </c>
      <c r="E89" s="21"/>
      <c r="F89" s="21"/>
      <c r="G89" s="21"/>
      <c r="H89" s="21" t="s">
        <v>323</v>
      </c>
    </row>
    <row r="90" spans="1:8" x14ac:dyDescent="0.25">
      <c r="A90" s="21"/>
      <c r="B90" s="21"/>
      <c r="C90" s="21"/>
      <c r="D90" s="21" t="s">
        <v>102</v>
      </c>
      <c r="E90" s="21"/>
      <c r="F90" s="21"/>
      <c r="G90" s="21"/>
      <c r="H90" s="21" t="s">
        <v>323</v>
      </c>
    </row>
    <row r="91" spans="1:8" x14ac:dyDescent="0.25">
      <c r="A91" s="21"/>
      <c r="B91" s="21"/>
      <c r="C91" s="21"/>
      <c r="D91" s="21" t="s">
        <v>103</v>
      </c>
      <c r="E91" s="21" t="s">
        <v>109</v>
      </c>
      <c r="F91" s="21"/>
      <c r="G91" s="21"/>
      <c r="H91" s="21" t="s">
        <v>323</v>
      </c>
    </row>
    <row r="92" spans="1:8" x14ac:dyDescent="0.25">
      <c r="A92" s="21"/>
      <c r="B92" s="21"/>
      <c r="C92" s="21"/>
      <c r="D92" s="21"/>
      <c r="E92" s="21" t="s">
        <v>110</v>
      </c>
      <c r="F92" s="21"/>
      <c r="G92" s="21"/>
      <c r="H92" s="21"/>
    </row>
    <row r="93" spans="1:8" x14ac:dyDescent="0.25">
      <c r="A93" s="21"/>
      <c r="B93" s="21"/>
      <c r="C93" s="21"/>
      <c r="D93" s="21"/>
      <c r="E93" s="21" t="s">
        <v>111</v>
      </c>
      <c r="F93" s="21"/>
      <c r="G93" s="21"/>
      <c r="H93" s="21"/>
    </row>
    <row r="94" spans="1:8" x14ac:dyDescent="0.25">
      <c r="A94" s="21"/>
      <c r="B94" s="21"/>
      <c r="C94" s="21"/>
      <c r="D94" s="21" t="s">
        <v>104</v>
      </c>
      <c r="E94" s="21" t="s">
        <v>105</v>
      </c>
      <c r="F94" s="21"/>
      <c r="G94" s="21"/>
      <c r="H94" s="21" t="s">
        <v>323</v>
      </c>
    </row>
    <row r="95" spans="1:8" x14ac:dyDescent="0.25">
      <c r="A95" s="21"/>
      <c r="B95" s="21"/>
      <c r="C95" s="21"/>
      <c r="D95" s="21"/>
      <c r="E95" s="21" t="s">
        <v>106</v>
      </c>
      <c r="F95" s="21"/>
      <c r="G95" s="21"/>
      <c r="H95" s="21"/>
    </row>
    <row r="96" spans="1:8" x14ac:dyDescent="0.25">
      <c r="A96" s="21"/>
      <c r="B96" s="21"/>
      <c r="C96" s="21"/>
      <c r="D96" s="21"/>
      <c r="E96" s="21" t="s">
        <v>107</v>
      </c>
      <c r="F96" s="21"/>
      <c r="G96" s="21"/>
      <c r="H96" s="21"/>
    </row>
    <row r="97" spans="1:8" x14ac:dyDescent="0.25">
      <c r="A97" s="21"/>
      <c r="B97" s="21"/>
      <c r="C97" s="21"/>
      <c r="D97" s="21"/>
      <c r="E97" s="21" t="s">
        <v>108</v>
      </c>
      <c r="F97" s="21"/>
      <c r="G97" s="21"/>
      <c r="H97" s="21"/>
    </row>
    <row r="98" spans="1:8" x14ac:dyDescent="0.25">
      <c r="A98" s="21"/>
      <c r="B98" s="21" t="s">
        <v>323</v>
      </c>
      <c r="C98" s="21" t="s">
        <v>114</v>
      </c>
      <c r="D98" s="21"/>
      <c r="E98" s="21"/>
      <c r="F98" s="21">
        <f>COUNTA(D99:D107)</f>
        <v>9</v>
      </c>
      <c r="G98" s="21">
        <f>COUNTA(E99:E107)</f>
        <v>1</v>
      </c>
      <c r="H98" s="21"/>
    </row>
    <row r="99" spans="1:8" x14ac:dyDescent="0.25">
      <c r="A99" s="21"/>
      <c r="B99" s="21"/>
      <c r="C99" s="21"/>
      <c r="D99" s="21" t="s">
        <v>115</v>
      </c>
      <c r="E99" s="21"/>
      <c r="F99" s="21"/>
      <c r="G99" s="21"/>
      <c r="H99" s="21" t="s">
        <v>323</v>
      </c>
    </row>
    <row r="100" spans="1:8" x14ac:dyDescent="0.25">
      <c r="A100" s="21"/>
      <c r="B100" s="21"/>
      <c r="C100" s="21"/>
      <c r="D100" s="21" t="s">
        <v>116</v>
      </c>
      <c r="E100" s="21"/>
      <c r="F100" s="21"/>
      <c r="G100" s="21"/>
      <c r="H100" s="21" t="s">
        <v>323</v>
      </c>
    </row>
    <row r="101" spans="1:8" x14ac:dyDescent="0.25">
      <c r="A101" s="21"/>
      <c r="B101" s="21"/>
      <c r="C101" s="21"/>
      <c r="D101" s="21" t="s">
        <v>117</v>
      </c>
      <c r="E101" s="21"/>
      <c r="F101" s="21"/>
      <c r="G101" s="21"/>
      <c r="H101" s="21" t="s">
        <v>323</v>
      </c>
    </row>
    <row r="102" spans="1:8" x14ac:dyDescent="0.25">
      <c r="A102" s="21"/>
      <c r="B102" s="21"/>
      <c r="C102" s="21"/>
      <c r="D102" s="21" t="s">
        <v>118</v>
      </c>
      <c r="E102" s="21"/>
      <c r="F102" s="21"/>
      <c r="G102" s="21"/>
      <c r="H102" s="21" t="s">
        <v>323</v>
      </c>
    </row>
    <row r="103" spans="1:8" x14ac:dyDescent="0.25">
      <c r="A103" s="21"/>
      <c r="B103" s="21"/>
      <c r="C103" s="21"/>
      <c r="D103" s="21" t="s">
        <v>119</v>
      </c>
      <c r="E103" s="21"/>
      <c r="F103" s="21"/>
      <c r="G103" s="21"/>
      <c r="H103" s="21" t="s">
        <v>323</v>
      </c>
    </row>
    <row r="104" spans="1:8" x14ac:dyDescent="0.25">
      <c r="A104" s="21"/>
      <c r="B104" s="21"/>
      <c r="C104" s="21"/>
      <c r="D104" s="21" t="s">
        <v>120</v>
      </c>
      <c r="E104" s="21"/>
      <c r="F104" s="21"/>
      <c r="G104" s="21"/>
      <c r="H104" s="21" t="s">
        <v>323</v>
      </c>
    </row>
    <row r="105" spans="1:8" x14ac:dyDescent="0.25">
      <c r="A105" s="21"/>
      <c r="B105" s="21"/>
      <c r="C105" s="21"/>
      <c r="D105" s="21" t="s">
        <v>121</v>
      </c>
      <c r="E105" s="21"/>
      <c r="F105" s="21"/>
      <c r="G105" s="21"/>
      <c r="H105" s="21" t="s">
        <v>323</v>
      </c>
    </row>
    <row r="106" spans="1:8" x14ac:dyDescent="0.25">
      <c r="A106" s="21"/>
      <c r="B106" s="21"/>
      <c r="C106" s="21"/>
      <c r="D106" s="21" t="s">
        <v>122</v>
      </c>
      <c r="E106" s="21"/>
      <c r="F106" s="21"/>
      <c r="G106" s="21"/>
      <c r="H106" s="21" t="s">
        <v>323</v>
      </c>
    </row>
    <row r="107" spans="1:8" x14ac:dyDescent="0.25">
      <c r="A107" s="21"/>
      <c r="B107" s="21"/>
      <c r="C107" s="21"/>
      <c r="D107" s="21" t="s">
        <v>123</v>
      </c>
      <c r="E107" s="21" t="s">
        <v>87</v>
      </c>
      <c r="F107" s="21"/>
      <c r="G107" s="21"/>
      <c r="H107" s="21" t="s">
        <v>323</v>
      </c>
    </row>
    <row r="108" spans="1:8" x14ac:dyDescent="0.25">
      <c r="A108" s="21"/>
      <c r="B108" s="21" t="s">
        <v>323</v>
      </c>
      <c r="C108" s="21" t="s">
        <v>322</v>
      </c>
      <c r="D108" s="21"/>
      <c r="E108" s="21"/>
      <c r="F108" s="21">
        <f>COUNTA(D109:D110)</f>
        <v>2</v>
      </c>
      <c r="G108" s="21">
        <f>COUNTA(E109:E110)</f>
        <v>0</v>
      </c>
      <c r="H108" s="21"/>
    </row>
    <row r="109" spans="1:8" x14ac:dyDescent="0.25">
      <c r="A109" s="21"/>
      <c r="B109" s="21"/>
      <c r="C109" s="21"/>
      <c r="D109" s="21" t="s">
        <v>124</v>
      </c>
      <c r="E109" s="21"/>
      <c r="F109" s="21"/>
      <c r="G109" s="21"/>
      <c r="H109" s="21" t="s">
        <v>323</v>
      </c>
    </row>
    <row r="110" spans="1:8" x14ac:dyDescent="0.25">
      <c r="A110" s="21"/>
      <c r="B110" s="21"/>
      <c r="C110" s="21"/>
      <c r="D110" s="21" t="s">
        <v>125</v>
      </c>
      <c r="E110" s="21"/>
      <c r="F110" s="21"/>
      <c r="G110" s="21"/>
      <c r="H110" s="21" t="s">
        <v>323</v>
      </c>
    </row>
    <row r="111" spans="1:8" x14ac:dyDescent="0.25">
      <c r="A111" s="21"/>
      <c r="B111" s="21" t="s">
        <v>323</v>
      </c>
      <c r="C111" s="21" t="s">
        <v>6</v>
      </c>
      <c r="D111" s="21"/>
      <c r="E111" s="21"/>
      <c r="F111" s="21">
        <f>COUNTA(D111:D124)</f>
        <v>10</v>
      </c>
      <c r="G111" s="21">
        <f>COUNTA(E111:E123)</f>
        <v>4</v>
      </c>
      <c r="H111" s="21"/>
    </row>
    <row r="112" spans="1:8" x14ac:dyDescent="0.25">
      <c r="A112" s="21"/>
      <c r="B112" s="21"/>
      <c r="C112" s="21"/>
      <c r="D112" s="21" t="s">
        <v>126</v>
      </c>
      <c r="E112" s="21"/>
      <c r="F112" s="21"/>
      <c r="G112" s="21"/>
      <c r="H112" s="21" t="s">
        <v>323</v>
      </c>
    </row>
    <row r="113" spans="1:8" x14ac:dyDescent="0.25">
      <c r="A113" s="21"/>
      <c r="B113" s="21"/>
      <c r="C113" s="21"/>
      <c r="D113" s="21" t="s">
        <v>127</v>
      </c>
      <c r="E113" s="21"/>
      <c r="F113" s="21"/>
      <c r="G113" s="21"/>
      <c r="H113" s="21" t="s">
        <v>323</v>
      </c>
    </row>
    <row r="114" spans="1:8" x14ac:dyDescent="0.25">
      <c r="A114" s="21"/>
      <c r="B114" s="21"/>
      <c r="C114" s="21"/>
      <c r="D114" s="21" t="s">
        <v>128</v>
      </c>
      <c r="E114" s="21"/>
      <c r="F114" s="21"/>
      <c r="G114" s="21"/>
      <c r="H114" s="21" t="s">
        <v>323</v>
      </c>
    </row>
    <row r="115" spans="1:8" x14ac:dyDescent="0.25">
      <c r="A115" s="21"/>
      <c r="B115" s="21"/>
      <c r="C115" s="21"/>
      <c r="D115" s="21" t="s">
        <v>129</v>
      </c>
      <c r="E115" s="21"/>
      <c r="F115" s="21"/>
      <c r="G115" s="21"/>
      <c r="H115" s="21" t="s">
        <v>323</v>
      </c>
    </row>
    <row r="116" spans="1:8" x14ac:dyDescent="0.25">
      <c r="A116" s="21"/>
      <c r="B116" s="21"/>
      <c r="C116" s="21"/>
      <c r="D116" s="21" t="s">
        <v>130</v>
      </c>
      <c r="E116" s="21"/>
      <c r="F116" s="21"/>
      <c r="G116" s="21"/>
      <c r="H116" s="21" t="s">
        <v>323</v>
      </c>
    </row>
    <row r="117" spans="1:8" x14ac:dyDescent="0.25">
      <c r="A117" s="21"/>
      <c r="B117" s="21"/>
      <c r="C117" s="21"/>
      <c r="D117" s="21" t="s">
        <v>131</v>
      </c>
      <c r="E117" s="21" t="s">
        <v>135</v>
      </c>
      <c r="F117" s="21"/>
      <c r="G117" s="21"/>
      <c r="H117" s="21" t="s">
        <v>323</v>
      </c>
    </row>
    <row r="118" spans="1:8" x14ac:dyDescent="0.25">
      <c r="A118" s="21"/>
      <c r="B118" s="21"/>
      <c r="C118" s="21"/>
      <c r="D118" s="21"/>
      <c r="E118" s="21" t="s">
        <v>136</v>
      </c>
      <c r="F118" s="21"/>
      <c r="G118" s="21"/>
      <c r="H118" s="21"/>
    </row>
    <row r="119" spans="1:8" x14ac:dyDescent="0.25">
      <c r="A119" s="21"/>
      <c r="B119" s="21"/>
      <c r="C119" s="21"/>
      <c r="D119" s="21"/>
      <c r="E119" s="21" t="s">
        <v>137</v>
      </c>
      <c r="F119" s="21"/>
      <c r="G119" s="21"/>
      <c r="H119" s="21"/>
    </row>
    <row r="120" spans="1:8" x14ac:dyDescent="0.25">
      <c r="A120" s="21"/>
      <c r="B120" s="21"/>
      <c r="C120" s="21"/>
      <c r="D120" s="21"/>
      <c r="E120" s="21" t="s">
        <v>138</v>
      </c>
      <c r="F120" s="21"/>
      <c r="G120" s="21"/>
      <c r="H120" s="21"/>
    </row>
    <row r="121" spans="1:8" x14ac:dyDescent="0.25">
      <c r="A121" s="21"/>
      <c r="B121" s="21"/>
      <c r="C121" s="21"/>
      <c r="D121" s="21" t="s">
        <v>132</v>
      </c>
      <c r="E121" s="21"/>
      <c r="F121" s="21"/>
      <c r="G121" s="21"/>
      <c r="H121" s="21" t="s">
        <v>323</v>
      </c>
    </row>
    <row r="122" spans="1:8" x14ac:dyDescent="0.25">
      <c r="A122" s="21"/>
      <c r="B122" s="21"/>
      <c r="C122" s="21"/>
      <c r="D122" s="21" t="s">
        <v>133</v>
      </c>
      <c r="E122" s="21"/>
      <c r="F122" s="21"/>
      <c r="G122" s="21"/>
      <c r="H122" s="21" t="s">
        <v>323</v>
      </c>
    </row>
    <row r="123" spans="1:8" x14ac:dyDescent="0.25">
      <c r="A123" s="21"/>
      <c r="B123" s="21"/>
      <c r="C123" s="21"/>
      <c r="D123" s="21" t="s">
        <v>134</v>
      </c>
      <c r="E123" s="21"/>
      <c r="F123" s="21"/>
      <c r="G123" s="21"/>
      <c r="H123" s="21" t="s">
        <v>323</v>
      </c>
    </row>
    <row r="124" spans="1:8" x14ac:dyDescent="0.25">
      <c r="A124" s="21"/>
      <c r="B124" s="21"/>
      <c r="C124" s="21"/>
      <c r="D124" s="21" t="s">
        <v>320</v>
      </c>
      <c r="E124" s="21"/>
      <c r="F124" s="21"/>
      <c r="G124" s="21"/>
      <c r="H124" s="21" t="s">
        <v>323</v>
      </c>
    </row>
    <row r="125" spans="1:8" x14ac:dyDescent="0.25">
      <c r="A125" s="21"/>
      <c r="B125" s="21" t="s">
        <v>323</v>
      </c>
      <c r="C125" s="21" t="s">
        <v>7</v>
      </c>
      <c r="D125" s="21"/>
      <c r="E125" s="21"/>
      <c r="F125" s="21">
        <f>COUNTA(D126:D133)</f>
        <v>5</v>
      </c>
      <c r="G125" s="21">
        <f>COUNTA(E126:E133)</f>
        <v>5</v>
      </c>
      <c r="H125" s="21"/>
    </row>
    <row r="126" spans="1:8" x14ac:dyDescent="0.25">
      <c r="A126" s="21"/>
      <c r="B126" s="21"/>
      <c r="C126" s="21"/>
      <c r="D126" s="21" t="s">
        <v>203</v>
      </c>
      <c r="E126" s="21"/>
      <c r="F126" s="21"/>
      <c r="G126" s="21"/>
      <c r="H126" s="21" t="s">
        <v>323</v>
      </c>
    </row>
    <row r="127" spans="1:8" x14ac:dyDescent="0.25">
      <c r="A127" s="21"/>
      <c r="B127" s="21"/>
      <c r="C127" s="21"/>
      <c r="D127" s="21" t="s">
        <v>204</v>
      </c>
      <c r="E127" s="21"/>
      <c r="F127" s="21"/>
      <c r="G127" s="21"/>
      <c r="H127" s="21" t="s">
        <v>323</v>
      </c>
    </row>
    <row r="128" spans="1:8" x14ac:dyDescent="0.25">
      <c r="A128" s="21"/>
      <c r="B128" s="21"/>
      <c r="C128" s="21"/>
      <c r="D128" s="21" t="s">
        <v>205</v>
      </c>
      <c r="E128" s="21" t="s">
        <v>208</v>
      </c>
      <c r="F128" s="21"/>
      <c r="G128" s="21"/>
      <c r="H128" s="21" t="s">
        <v>323</v>
      </c>
    </row>
    <row r="129" spans="1:8" x14ac:dyDescent="0.25">
      <c r="A129" s="21"/>
      <c r="B129" s="21"/>
      <c r="C129" s="21"/>
      <c r="D129" s="21"/>
      <c r="E129" s="21" t="s">
        <v>209</v>
      </c>
      <c r="F129" s="21"/>
      <c r="G129" s="21"/>
      <c r="H129" s="21"/>
    </row>
    <row r="130" spans="1:8" x14ac:dyDescent="0.25">
      <c r="A130" s="21"/>
      <c r="B130" s="21"/>
      <c r="C130" s="21"/>
      <c r="D130" s="21"/>
      <c r="E130" s="21" t="s">
        <v>210</v>
      </c>
      <c r="F130" s="21"/>
      <c r="G130" s="21"/>
      <c r="H130" s="21"/>
    </row>
    <row r="131" spans="1:8" x14ac:dyDescent="0.25">
      <c r="A131" s="21"/>
      <c r="B131" s="21"/>
      <c r="C131" s="21"/>
      <c r="D131" s="21"/>
      <c r="E131" s="21" t="s">
        <v>211</v>
      </c>
      <c r="F131" s="21"/>
      <c r="G131" s="21"/>
      <c r="H131" s="21"/>
    </row>
    <row r="132" spans="1:8" x14ac:dyDescent="0.25">
      <c r="A132" s="21"/>
      <c r="B132" s="21"/>
      <c r="C132" s="21"/>
      <c r="D132" s="21" t="s">
        <v>206</v>
      </c>
      <c r="E132" s="21" t="s">
        <v>210</v>
      </c>
      <c r="F132" s="21"/>
      <c r="G132" s="21"/>
      <c r="H132" s="21" t="s">
        <v>323</v>
      </c>
    </row>
    <row r="133" spans="1:8" x14ac:dyDescent="0.25">
      <c r="A133" s="21"/>
      <c r="B133" s="21"/>
      <c r="C133" s="21"/>
      <c r="D133" s="21" t="s">
        <v>207</v>
      </c>
      <c r="E133" s="21"/>
      <c r="F133" s="21"/>
      <c r="G133" s="21"/>
      <c r="H133" s="21" t="s">
        <v>323</v>
      </c>
    </row>
    <row r="134" spans="1:8" x14ac:dyDescent="0.25">
      <c r="A134" s="21"/>
      <c r="B134" s="21" t="s">
        <v>323</v>
      </c>
      <c r="C134" s="21" t="s">
        <v>9</v>
      </c>
      <c r="D134" s="21"/>
      <c r="E134" s="21"/>
      <c r="F134" s="21">
        <f>COUNTA(D135:D145)</f>
        <v>6</v>
      </c>
      <c r="G134" s="21">
        <f>COUNTA(E135:E145)</f>
        <v>6</v>
      </c>
      <c r="H134" s="21"/>
    </row>
    <row r="135" spans="1:8" x14ac:dyDescent="0.25">
      <c r="A135" s="21"/>
      <c r="B135" s="21"/>
      <c r="C135" s="21"/>
      <c r="D135" s="21" t="s">
        <v>212</v>
      </c>
      <c r="E135" s="21"/>
      <c r="F135" s="21"/>
      <c r="G135" s="21"/>
      <c r="H135" s="21" t="s">
        <v>323</v>
      </c>
    </row>
    <row r="136" spans="1:8" x14ac:dyDescent="0.25">
      <c r="A136" s="21"/>
      <c r="B136" s="21"/>
      <c r="C136" s="21"/>
      <c r="D136" s="21" t="s">
        <v>213</v>
      </c>
      <c r="E136" s="21"/>
      <c r="F136" s="21"/>
      <c r="G136" s="21"/>
      <c r="H136" s="21" t="s">
        <v>323</v>
      </c>
    </row>
    <row r="137" spans="1:8" x14ac:dyDescent="0.25">
      <c r="A137" s="21"/>
      <c r="B137" s="21"/>
      <c r="C137" s="21"/>
      <c r="D137" s="21" t="s">
        <v>214</v>
      </c>
      <c r="E137" s="21"/>
      <c r="F137" s="21"/>
      <c r="G137" s="21"/>
      <c r="H137" s="21" t="s">
        <v>323</v>
      </c>
    </row>
    <row r="138" spans="1:8" x14ac:dyDescent="0.25">
      <c r="A138" s="21"/>
      <c r="B138" s="21"/>
      <c r="C138" s="21"/>
      <c r="D138" s="21" t="s">
        <v>215</v>
      </c>
      <c r="E138" s="21" t="s">
        <v>218</v>
      </c>
      <c r="F138" s="21"/>
      <c r="G138" s="21"/>
      <c r="H138" s="21" t="s">
        <v>323</v>
      </c>
    </row>
    <row r="139" spans="1:8" x14ac:dyDescent="0.25">
      <c r="A139" s="21"/>
      <c r="B139" s="21"/>
      <c r="C139" s="21"/>
      <c r="D139" s="21"/>
      <c r="E139" s="21" t="s">
        <v>219</v>
      </c>
      <c r="F139" s="21"/>
      <c r="G139" s="21"/>
      <c r="H139" s="21"/>
    </row>
    <row r="140" spans="1:8" x14ac:dyDescent="0.25">
      <c r="A140" s="21"/>
      <c r="B140" s="21"/>
      <c r="C140" s="21"/>
      <c r="D140" s="21"/>
      <c r="E140" s="21" t="s">
        <v>220</v>
      </c>
      <c r="F140" s="21"/>
      <c r="G140" s="21"/>
      <c r="H140" s="21"/>
    </row>
    <row r="141" spans="1:8" x14ac:dyDescent="0.25">
      <c r="A141" s="21"/>
      <c r="B141" s="21"/>
      <c r="C141" s="21"/>
      <c r="D141" s="21"/>
      <c r="E141" s="21" t="s">
        <v>221</v>
      </c>
      <c r="F141" s="21"/>
      <c r="G141" s="21"/>
      <c r="H141" s="21"/>
    </row>
    <row r="142" spans="1:8" x14ac:dyDescent="0.25">
      <c r="A142" s="21"/>
      <c r="B142" s="21"/>
      <c r="C142" s="21"/>
      <c r="D142" s="21"/>
      <c r="E142" s="21" t="s">
        <v>222</v>
      </c>
      <c r="F142" s="21"/>
      <c r="G142" s="21"/>
      <c r="H142" s="21"/>
    </row>
    <row r="143" spans="1:8" x14ac:dyDescent="0.25">
      <c r="A143" s="21"/>
      <c r="B143" s="21"/>
      <c r="C143" s="21"/>
      <c r="D143" s="21"/>
      <c r="E143" s="21" t="s">
        <v>223</v>
      </c>
      <c r="F143" s="21"/>
      <c r="G143" s="21"/>
      <c r="H143" s="21"/>
    </row>
    <row r="144" spans="1:8" x14ac:dyDescent="0.25">
      <c r="A144" s="21"/>
      <c r="B144" s="21"/>
      <c r="C144" s="21"/>
      <c r="D144" s="21" t="s">
        <v>216</v>
      </c>
      <c r="E144" s="21"/>
      <c r="F144" s="21"/>
      <c r="G144" s="21"/>
      <c r="H144" s="21" t="s">
        <v>323</v>
      </c>
    </row>
    <row r="145" spans="1:8" x14ac:dyDescent="0.25">
      <c r="A145" s="21"/>
      <c r="B145" s="21"/>
      <c r="C145" s="21"/>
      <c r="D145" s="21" t="s">
        <v>217</v>
      </c>
      <c r="E145" s="21"/>
      <c r="F145" s="21"/>
      <c r="G145" s="21"/>
      <c r="H145" s="21" t="s">
        <v>323</v>
      </c>
    </row>
    <row r="146" spans="1:8" x14ac:dyDescent="0.25">
      <c r="A146" s="21"/>
      <c r="B146" s="21" t="s">
        <v>323</v>
      </c>
      <c r="C146" s="21" t="s">
        <v>10</v>
      </c>
      <c r="D146" s="21"/>
      <c r="E146" s="21"/>
      <c r="F146" s="21">
        <f>COUNTA(D147:D171)</f>
        <v>18</v>
      </c>
      <c r="G146" s="21">
        <f>COUNTA(E147:E171)</f>
        <v>9</v>
      </c>
      <c r="H146" s="21"/>
    </row>
    <row r="147" spans="1:8" x14ac:dyDescent="0.25">
      <c r="A147" s="21"/>
      <c r="B147" s="21"/>
      <c r="C147" s="21"/>
      <c r="D147" s="21" t="s">
        <v>224</v>
      </c>
      <c r="E147" s="21"/>
      <c r="F147" s="21"/>
      <c r="G147" s="21"/>
      <c r="H147" s="21" t="s">
        <v>323</v>
      </c>
    </row>
    <row r="148" spans="1:8" x14ac:dyDescent="0.25">
      <c r="A148" s="21"/>
      <c r="B148" s="21"/>
      <c r="C148" s="21"/>
      <c r="D148" s="21" t="s">
        <v>225</v>
      </c>
      <c r="E148" s="21"/>
      <c r="F148" s="21"/>
      <c r="G148" s="21"/>
      <c r="H148" s="21" t="s">
        <v>323</v>
      </c>
    </row>
    <row r="149" spans="1:8" x14ac:dyDescent="0.25">
      <c r="A149" s="21"/>
      <c r="B149" s="21"/>
      <c r="C149" s="21"/>
      <c r="D149" s="21" t="s">
        <v>226</v>
      </c>
      <c r="E149" s="21"/>
      <c r="F149" s="21"/>
      <c r="G149" s="21"/>
      <c r="H149" s="21" t="s">
        <v>323</v>
      </c>
    </row>
    <row r="150" spans="1:8" x14ac:dyDescent="0.25">
      <c r="A150" s="21"/>
      <c r="B150" s="21"/>
      <c r="C150" s="21"/>
      <c r="D150" s="21" t="s">
        <v>227</v>
      </c>
      <c r="E150" s="21"/>
      <c r="F150" s="21"/>
      <c r="G150" s="21"/>
      <c r="H150" s="21" t="s">
        <v>323</v>
      </c>
    </row>
    <row r="151" spans="1:8" x14ac:dyDescent="0.25">
      <c r="A151" s="21"/>
      <c r="B151" s="21"/>
      <c r="C151" s="21"/>
      <c r="D151" s="21" t="s">
        <v>228</v>
      </c>
      <c r="E151" s="21"/>
      <c r="F151" s="21"/>
      <c r="G151" s="21"/>
      <c r="H151" s="21" t="s">
        <v>323</v>
      </c>
    </row>
    <row r="152" spans="1:8" x14ac:dyDescent="0.25">
      <c r="A152" s="21"/>
      <c r="B152" s="21"/>
      <c r="C152" s="21"/>
      <c r="D152" s="21" t="s">
        <v>229</v>
      </c>
      <c r="E152" s="21"/>
      <c r="F152" s="21"/>
      <c r="G152" s="21"/>
      <c r="H152" s="21" t="s">
        <v>323</v>
      </c>
    </row>
    <row r="153" spans="1:8" x14ac:dyDescent="0.25">
      <c r="A153" s="21"/>
      <c r="B153" s="21"/>
      <c r="C153" s="21"/>
      <c r="D153" s="21" t="s">
        <v>230</v>
      </c>
      <c r="E153" s="21"/>
      <c r="F153" s="21"/>
      <c r="G153" s="21"/>
      <c r="H153" s="21" t="s">
        <v>323</v>
      </c>
    </row>
    <row r="154" spans="1:8" x14ac:dyDescent="0.25">
      <c r="A154" s="21"/>
      <c r="B154" s="21"/>
      <c r="C154" s="21"/>
      <c r="D154" s="21" t="s">
        <v>231</v>
      </c>
      <c r="E154" s="21"/>
      <c r="F154" s="21"/>
      <c r="G154" s="21"/>
      <c r="H154" s="21" t="s">
        <v>323</v>
      </c>
    </row>
    <row r="155" spans="1:8" x14ac:dyDescent="0.25">
      <c r="A155" s="21"/>
      <c r="B155" s="21"/>
      <c r="C155" s="21"/>
      <c r="D155" s="21" t="s">
        <v>232</v>
      </c>
      <c r="E155" s="21"/>
      <c r="F155" s="21"/>
      <c r="G155" s="21"/>
      <c r="H155" s="21" t="s">
        <v>323</v>
      </c>
    </row>
    <row r="156" spans="1:8" x14ac:dyDescent="0.25">
      <c r="A156" s="21"/>
      <c r="B156" s="21"/>
      <c r="C156" s="21"/>
      <c r="D156" s="21" t="s">
        <v>233</v>
      </c>
      <c r="E156" s="21"/>
      <c r="F156" s="21"/>
      <c r="G156" s="21"/>
      <c r="H156" s="21" t="s">
        <v>323</v>
      </c>
    </row>
    <row r="157" spans="1:8" x14ac:dyDescent="0.25">
      <c r="A157" s="21"/>
      <c r="B157" s="21"/>
      <c r="C157" s="21"/>
      <c r="D157" s="21" t="s">
        <v>234</v>
      </c>
      <c r="E157" s="21"/>
      <c r="F157" s="21"/>
      <c r="G157" s="21"/>
      <c r="H157" s="21" t="s">
        <v>323</v>
      </c>
    </row>
    <row r="158" spans="1:8" x14ac:dyDescent="0.25">
      <c r="A158" s="21"/>
      <c r="B158" s="21"/>
      <c r="C158" s="21"/>
      <c r="D158" s="21" t="s">
        <v>235</v>
      </c>
      <c r="E158" s="21"/>
      <c r="F158" s="21"/>
      <c r="G158" s="21"/>
      <c r="H158" s="21" t="s">
        <v>323</v>
      </c>
    </row>
    <row r="159" spans="1:8" x14ac:dyDescent="0.25">
      <c r="A159" s="21"/>
      <c r="B159" s="21"/>
      <c r="C159" s="21"/>
      <c r="D159" s="21" t="s">
        <v>236</v>
      </c>
      <c r="E159" s="21" t="s">
        <v>242</v>
      </c>
      <c r="F159" s="21"/>
      <c r="G159" s="21"/>
      <c r="H159" s="21" t="s">
        <v>323</v>
      </c>
    </row>
    <row r="160" spans="1:8" x14ac:dyDescent="0.25">
      <c r="A160" s="21"/>
      <c r="B160" s="21"/>
      <c r="C160" s="21"/>
      <c r="D160" s="21"/>
      <c r="E160" s="21" t="s">
        <v>243</v>
      </c>
      <c r="F160" s="21"/>
      <c r="G160" s="21"/>
      <c r="H160" s="21"/>
    </row>
    <row r="161" spans="1:8" x14ac:dyDescent="0.25">
      <c r="A161" s="21"/>
      <c r="B161" s="21"/>
      <c r="C161" s="21"/>
      <c r="D161" s="21"/>
      <c r="E161" s="21" t="s">
        <v>244</v>
      </c>
      <c r="F161" s="21"/>
      <c r="G161" s="21"/>
      <c r="H161" s="21"/>
    </row>
    <row r="162" spans="1:8" x14ac:dyDescent="0.25">
      <c r="A162" s="21"/>
      <c r="B162" s="21"/>
      <c r="C162" s="21"/>
      <c r="D162" s="21"/>
      <c r="E162" s="21" t="s">
        <v>245</v>
      </c>
      <c r="F162" s="21"/>
      <c r="G162" s="21"/>
      <c r="H162" s="21"/>
    </row>
    <row r="163" spans="1:8" x14ac:dyDescent="0.25">
      <c r="A163" s="21"/>
      <c r="B163" s="21"/>
      <c r="C163" s="21"/>
      <c r="D163" s="21"/>
      <c r="E163" s="21" t="s">
        <v>246</v>
      </c>
      <c r="F163" s="21"/>
      <c r="G163" s="21"/>
      <c r="H163" s="21"/>
    </row>
    <row r="164" spans="1:8" x14ac:dyDescent="0.25">
      <c r="A164" s="21"/>
      <c r="B164" s="21"/>
      <c r="C164" s="21"/>
      <c r="D164" s="21"/>
      <c r="E164" s="21" t="s">
        <v>247</v>
      </c>
      <c r="F164" s="21"/>
      <c r="G164" s="21"/>
      <c r="H164" s="21"/>
    </row>
    <row r="165" spans="1:8" x14ac:dyDescent="0.25">
      <c r="A165" s="21"/>
      <c r="B165" s="21"/>
      <c r="C165" s="21"/>
      <c r="D165" s="21"/>
      <c r="E165" s="21" t="s">
        <v>248</v>
      </c>
      <c r="F165" s="21"/>
      <c r="G165" s="21"/>
      <c r="H165" s="21"/>
    </row>
    <row r="166" spans="1:8" x14ac:dyDescent="0.25">
      <c r="A166" s="21"/>
      <c r="B166" s="21"/>
      <c r="C166" s="21"/>
      <c r="D166" s="21"/>
      <c r="E166" s="21" t="s">
        <v>249</v>
      </c>
      <c r="F166" s="21"/>
      <c r="G166" s="21"/>
      <c r="H166" s="21"/>
    </row>
    <row r="167" spans="1:8" x14ac:dyDescent="0.25">
      <c r="A167" s="21"/>
      <c r="B167" s="21"/>
      <c r="C167" s="21"/>
      <c r="D167" s="21" t="s">
        <v>237</v>
      </c>
      <c r="E167" s="21"/>
      <c r="F167" s="21"/>
      <c r="G167" s="21"/>
      <c r="H167" s="21" t="s">
        <v>323</v>
      </c>
    </row>
    <row r="168" spans="1:8" x14ac:dyDescent="0.25">
      <c r="A168" s="21"/>
      <c r="B168" s="21"/>
      <c r="C168" s="21"/>
      <c r="D168" s="21" t="s">
        <v>238</v>
      </c>
      <c r="E168" s="21" t="s">
        <v>246</v>
      </c>
      <c r="F168" s="21"/>
      <c r="G168" s="21"/>
      <c r="H168" s="21" t="s">
        <v>323</v>
      </c>
    </row>
    <row r="169" spans="1:8" x14ac:dyDescent="0.25">
      <c r="A169" s="21"/>
      <c r="B169" s="21"/>
      <c r="C169" s="21"/>
      <c r="D169" s="21" t="s">
        <v>239</v>
      </c>
      <c r="E169" s="21"/>
      <c r="F169" s="21"/>
      <c r="G169" s="21"/>
      <c r="H169" s="21" t="s">
        <v>323</v>
      </c>
    </row>
    <row r="170" spans="1:8" x14ac:dyDescent="0.25">
      <c r="A170" s="21"/>
      <c r="B170" s="21"/>
      <c r="C170" s="21"/>
      <c r="D170" s="21" t="s">
        <v>240</v>
      </c>
      <c r="E170" s="21"/>
      <c r="F170" s="21"/>
      <c r="G170" s="21"/>
      <c r="H170" s="21" t="s">
        <v>323</v>
      </c>
    </row>
    <row r="171" spans="1:8" x14ac:dyDescent="0.25">
      <c r="A171" s="21"/>
      <c r="B171" s="21"/>
      <c r="C171" s="21"/>
      <c r="D171" s="21" t="s">
        <v>241</v>
      </c>
      <c r="E171" s="21"/>
      <c r="F171" s="21"/>
      <c r="G171" s="21"/>
      <c r="H171" s="21" t="s">
        <v>323</v>
      </c>
    </row>
    <row r="172" spans="1:8" ht="14.45" x14ac:dyDescent="0.3">
      <c r="A172" s="21"/>
      <c r="B172" s="21" t="s">
        <v>323</v>
      </c>
      <c r="C172" s="21" t="s">
        <v>11</v>
      </c>
      <c r="D172" s="21"/>
      <c r="E172" s="21"/>
      <c r="F172" s="21">
        <f>COUNTA(D173:D181)</f>
        <v>6</v>
      </c>
      <c r="G172" s="21">
        <f>COUNTA(E173:E181)</f>
        <v>4</v>
      </c>
      <c r="H172" s="21"/>
    </row>
    <row r="173" spans="1:8" x14ac:dyDescent="0.25">
      <c r="A173" s="21"/>
      <c r="B173" s="21"/>
      <c r="C173" s="21"/>
      <c r="D173" s="21" t="s">
        <v>250</v>
      </c>
      <c r="E173" s="21"/>
      <c r="F173" s="21"/>
      <c r="G173" s="21"/>
      <c r="H173" s="21" t="s">
        <v>323</v>
      </c>
    </row>
    <row r="174" spans="1:8" x14ac:dyDescent="0.25">
      <c r="A174" s="21"/>
      <c r="B174" s="21"/>
      <c r="C174" s="21"/>
      <c r="D174" s="21" t="s">
        <v>251</v>
      </c>
      <c r="E174" s="21"/>
      <c r="F174" s="21"/>
      <c r="G174" s="21"/>
      <c r="H174" s="21" t="s">
        <v>323</v>
      </c>
    </row>
    <row r="175" spans="1:8" x14ac:dyDescent="0.25">
      <c r="A175" s="21"/>
      <c r="B175" s="21"/>
      <c r="C175" s="21"/>
      <c r="D175" s="21" t="s">
        <v>252</v>
      </c>
      <c r="E175" s="21"/>
      <c r="F175" s="21"/>
      <c r="G175" s="21"/>
      <c r="H175" s="21" t="s">
        <v>323</v>
      </c>
    </row>
    <row r="176" spans="1:8" x14ac:dyDescent="0.25">
      <c r="A176" s="21"/>
      <c r="B176" s="21"/>
      <c r="C176" s="21"/>
      <c r="D176" s="21" t="s">
        <v>253</v>
      </c>
      <c r="E176" s="21" t="s">
        <v>256</v>
      </c>
      <c r="F176" s="21"/>
      <c r="G176" s="21"/>
      <c r="H176" s="21" t="s">
        <v>323</v>
      </c>
    </row>
    <row r="177" spans="1:8" x14ac:dyDescent="0.25">
      <c r="A177" s="21"/>
      <c r="B177" s="21"/>
      <c r="C177" s="21"/>
      <c r="D177" s="21"/>
      <c r="E177" s="21" t="s">
        <v>257</v>
      </c>
      <c r="F177" s="21"/>
      <c r="G177" s="21"/>
      <c r="H177" s="21"/>
    </row>
    <row r="178" spans="1:8" x14ac:dyDescent="0.25">
      <c r="A178" s="21"/>
      <c r="B178" s="21"/>
      <c r="C178" s="21"/>
      <c r="D178" s="21"/>
      <c r="E178" s="21" t="s">
        <v>258</v>
      </c>
      <c r="F178" s="21"/>
      <c r="G178" s="21"/>
      <c r="H178" s="21"/>
    </row>
    <row r="179" spans="1:8" x14ac:dyDescent="0.25">
      <c r="A179" s="21"/>
      <c r="B179" s="21"/>
      <c r="C179" s="21"/>
      <c r="D179" s="21"/>
      <c r="E179" s="21" t="s">
        <v>259</v>
      </c>
      <c r="F179" s="21"/>
      <c r="G179" s="21"/>
      <c r="H179" s="21"/>
    </row>
    <row r="180" spans="1:8" x14ac:dyDescent="0.25">
      <c r="A180" s="21"/>
      <c r="B180" s="21"/>
      <c r="C180" s="21"/>
      <c r="D180" s="21" t="s">
        <v>254</v>
      </c>
      <c r="E180" s="21"/>
      <c r="F180" s="21"/>
      <c r="G180" s="21"/>
      <c r="H180" s="21" t="s">
        <v>323</v>
      </c>
    </row>
    <row r="181" spans="1:8" x14ac:dyDescent="0.25">
      <c r="A181" s="21"/>
      <c r="B181" s="21"/>
      <c r="C181" s="21"/>
      <c r="D181" s="21" t="s">
        <v>255</v>
      </c>
      <c r="E181" s="21"/>
      <c r="F181" s="21"/>
      <c r="G181" s="21"/>
      <c r="H181" s="21" t="s">
        <v>323</v>
      </c>
    </row>
    <row r="182" spans="1:8" ht="14.45" x14ac:dyDescent="0.3">
      <c r="A182" s="21"/>
      <c r="B182" s="21" t="s">
        <v>323</v>
      </c>
      <c r="C182" s="21" t="s">
        <v>12</v>
      </c>
      <c r="D182" s="21"/>
      <c r="E182" s="21"/>
      <c r="F182" s="21">
        <f>COUNTA(D183:D192)</f>
        <v>5</v>
      </c>
      <c r="G182" s="21">
        <f>COUNTA(E183:E192)</f>
        <v>6</v>
      </c>
      <c r="H182" s="21"/>
    </row>
    <row r="183" spans="1:8" x14ac:dyDescent="0.25">
      <c r="A183" s="21"/>
      <c r="B183" s="21"/>
      <c r="C183" s="21"/>
      <c r="D183" s="21" t="s">
        <v>260</v>
      </c>
      <c r="E183" s="21"/>
      <c r="F183" s="21"/>
      <c r="G183" s="21"/>
      <c r="H183" s="21" t="s">
        <v>323</v>
      </c>
    </row>
    <row r="184" spans="1:8" x14ac:dyDescent="0.25">
      <c r="A184" s="21"/>
      <c r="B184" s="21"/>
      <c r="C184" s="21"/>
      <c r="D184" s="21" t="s">
        <v>261</v>
      </c>
      <c r="E184" s="21"/>
      <c r="F184" s="21"/>
      <c r="G184" s="21"/>
      <c r="H184" s="21" t="s">
        <v>323</v>
      </c>
    </row>
    <row r="185" spans="1:8" x14ac:dyDescent="0.25">
      <c r="A185" s="21"/>
      <c r="B185" s="21"/>
      <c r="C185" s="21"/>
      <c r="D185" s="21" t="s">
        <v>262</v>
      </c>
      <c r="E185" s="21" t="s">
        <v>265</v>
      </c>
      <c r="F185" s="21"/>
      <c r="G185" s="21"/>
      <c r="H185" s="21" t="s">
        <v>323</v>
      </c>
    </row>
    <row r="186" spans="1:8" x14ac:dyDescent="0.25">
      <c r="A186" s="21"/>
      <c r="B186" s="21"/>
      <c r="C186" s="21"/>
      <c r="D186" s="21"/>
      <c r="E186" s="21" t="s">
        <v>266</v>
      </c>
      <c r="F186" s="21"/>
      <c r="G186" s="21"/>
      <c r="H186" s="21"/>
    </row>
    <row r="187" spans="1:8" x14ac:dyDescent="0.25">
      <c r="A187" s="21"/>
      <c r="B187" s="21"/>
      <c r="C187" s="21"/>
      <c r="D187" s="21"/>
      <c r="E187" s="21" t="s">
        <v>267</v>
      </c>
      <c r="F187" s="21"/>
      <c r="G187" s="21"/>
      <c r="H187" s="21"/>
    </row>
    <row r="188" spans="1:8" x14ac:dyDescent="0.25">
      <c r="A188" s="21"/>
      <c r="B188" s="21"/>
      <c r="C188" s="21"/>
      <c r="D188" s="21"/>
      <c r="E188" s="21" t="s">
        <v>268</v>
      </c>
      <c r="F188" s="21"/>
      <c r="G188" s="21"/>
      <c r="H188" s="21"/>
    </row>
    <row r="189" spans="1:8" x14ac:dyDescent="0.25">
      <c r="A189" s="21"/>
      <c r="B189" s="21"/>
      <c r="C189" s="21"/>
      <c r="D189" s="21"/>
      <c r="E189" s="21" t="s">
        <v>269</v>
      </c>
      <c r="F189" s="21"/>
      <c r="G189" s="21"/>
      <c r="H189" s="21"/>
    </row>
    <row r="190" spans="1:8" x14ac:dyDescent="0.25">
      <c r="A190" s="21"/>
      <c r="B190" s="21"/>
      <c r="C190" s="21"/>
      <c r="D190" s="21"/>
      <c r="E190" s="21" t="s">
        <v>270</v>
      </c>
      <c r="F190" s="21"/>
      <c r="G190" s="21"/>
      <c r="H190" s="21"/>
    </row>
    <row r="191" spans="1:8" x14ac:dyDescent="0.25">
      <c r="A191" s="21"/>
      <c r="B191" s="21"/>
      <c r="C191" s="21"/>
      <c r="D191" s="21" t="s">
        <v>263</v>
      </c>
      <c r="E191" s="21"/>
      <c r="F191" s="21"/>
      <c r="G191" s="21"/>
      <c r="H191" s="21" t="s">
        <v>323</v>
      </c>
    </row>
    <row r="192" spans="1:8" x14ac:dyDescent="0.25">
      <c r="A192" s="21"/>
      <c r="B192" s="21"/>
      <c r="C192" s="21"/>
      <c r="D192" s="21" t="s">
        <v>264</v>
      </c>
      <c r="E192" s="21"/>
      <c r="F192" s="21"/>
      <c r="G192" s="21"/>
      <c r="H192" s="21" t="s">
        <v>323</v>
      </c>
    </row>
    <row r="193" spans="1:8" ht="14.45" x14ac:dyDescent="0.3">
      <c r="A193" s="21"/>
      <c r="B193" s="21" t="s">
        <v>323</v>
      </c>
      <c r="C193" s="21" t="s">
        <v>13</v>
      </c>
      <c r="D193" s="21"/>
      <c r="E193" s="21"/>
      <c r="F193" s="21">
        <f>COUNTA(D194:D202)</f>
        <v>5</v>
      </c>
      <c r="G193" s="21">
        <f>COUNTA(E194:E202)</f>
        <v>5</v>
      </c>
      <c r="H193" s="21"/>
    </row>
    <row r="194" spans="1:8" x14ac:dyDescent="0.25">
      <c r="A194" s="21"/>
      <c r="B194" s="21"/>
      <c r="C194" s="21"/>
      <c r="D194" s="21" t="s">
        <v>271</v>
      </c>
      <c r="E194" s="21"/>
      <c r="F194" s="21"/>
      <c r="G194" s="21"/>
      <c r="H194" s="21" t="s">
        <v>323</v>
      </c>
    </row>
    <row r="195" spans="1:8" x14ac:dyDescent="0.25">
      <c r="A195" s="21"/>
      <c r="B195" s="21"/>
      <c r="C195" s="21"/>
      <c r="D195" s="21" t="s">
        <v>272</v>
      </c>
      <c r="E195" s="21"/>
      <c r="F195" s="21"/>
      <c r="G195" s="21"/>
      <c r="H195" s="21" t="s">
        <v>323</v>
      </c>
    </row>
    <row r="196" spans="1:8" x14ac:dyDescent="0.25">
      <c r="A196" s="21"/>
      <c r="B196" s="21"/>
      <c r="C196" s="21"/>
      <c r="D196" s="21" t="s">
        <v>274</v>
      </c>
      <c r="E196" s="21" t="s">
        <v>276</v>
      </c>
      <c r="F196" s="21"/>
      <c r="G196" s="21"/>
      <c r="H196" s="21" t="s">
        <v>323</v>
      </c>
    </row>
    <row r="197" spans="1:8" x14ac:dyDescent="0.25">
      <c r="A197" s="21"/>
      <c r="B197" s="21"/>
      <c r="C197" s="21"/>
      <c r="D197" s="21"/>
      <c r="E197" s="21" t="s">
        <v>277</v>
      </c>
      <c r="F197" s="21"/>
      <c r="G197" s="21"/>
      <c r="H197" s="21"/>
    </row>
    <row r="198" spans="1:8" x14ac:dyDescent="0.25">
      <c r="A198" s="21"/>
      <c r="B198" s="21"/>
      <c r="C198" s="21"/>
      <c r="D198" s="21"/>
      <c r="E198" s="21" t="s">
        <v>278</v>
      </c>
      <c r="F198" s="21"/>
      <c r="G198" s="21"/>
      <c r="H198" s="21"/>
    </row>
    <row r="199" spans="1:8" x14ac:dyDescent="0.25">
      <c r="A199" s="21"/>
      <c r="B199" s="21"/>
      <c r="C199" s="21"/>
      <c r="D199" s="21"/>
      <c r="E199" s="21" t="s">
        <v>279</v>
      </c>
      <c r="F199" s="21"/>
      <c r="G199" s="21"/>
      <c r="H199" s="21"/>
    </row>
    <row r="200" spans="1:8" x14ac:dyDescent="0.25">
      <c r="A200" s="21"/>
      <c r="B200" s="21"/>
      <c r="C200" s="21"/>
      <c r="E200" s="21" t="s">
        <v>280</v>
      </c>
      <c r="F200" s="21"/>
      <c r="G200" s="21"/>
      <c r="H200" s="21"/>
    </row>
    <row r="201" spans="1:8" x14ac:dyDescent="0.25">
      <c r="A201" s="21"/>
      <c r="B201" s="21"/>
      <c r="C201" s="21"/>
      <c r="D201" s="21" t="s">
        <v>273</v>
      </c>
      <c r="E201" s="21"/>
      <c r="F201" s="21"/>
      <c r="G201" s="21"/>
      <c r="H201" s="21" t="s">
        <v>323</v>
      </c>
    </row>
    <row r="202" spans="1:8" x14ac:dyDescent="0.25">
      <c r="A202" s="21"/>
      <c r="B202" s="21"/>
      <c r="C202" s="21"/>
      <c r="D202" s="21" t="s">
        <v>275</v>
      </c>
      <c r="E202" s="21"/>
      <c r="F202" s="21"/>
      <c r="G202" s="21"/>
      <c r="H202" s="21" t="s">
        <v>323</v>
      </c>
    </row>
    <row r="203" spans="1:8" ht="14.45" x14ac:dyDescent="0.3">
      <c r="A203" s="21"/>
      <c r="B203" s="21" t="s">
        <v>323</v>
      </c>
      <c r="C203" s="21" t="s">
        <v>14</v>
      </c>
      <c r="D203" s="21"/>
      <c r="E203" s="21"/>
      <c r="F203" s="21">
        <f>COUNTA(D204:D211)</f>
        <v>5</v>
      </c>
      <c r="G203" s="21">
        <f>COUNTA(E204:E211)</f>
        <v>4</v>
      </c>
      <c r="H203" s="21"/>
    </row>
    <row r="204" spans="1:8" x14ac:dyDescent="0.25">
      <c r="A204" s="21"/>
      <c r="B204" s="21"/>
      <c r="C204" s="21"/>
      <c r="D204" s="21" t="s">
        <v>281</v>
      </c>
      <c r="E204" s="21"/>
      <c r="F204" s="21"/>
      <c r="G204" s="21"/>
      <c r="H204" s="21" t="s">
        <v>323</v>
      </c>
    </row>
    <row r="205" spans="1:8" x14ac:dyDescent="0.25">
      <c r="A205" s="21"/>
      <c r="B205" s="21"/>
      <c r="C205" s="21"/>
      <c r="D205" s="21" t="s">
        <v>282</v>
      </c>
      <c r="E205" s="21"/>
      <c r="F205" s="21"/>
      <c r="G205" s="21"/>
      <c r="H205" s="21" t="s">
        <v>323</v>
      </c>
    </row>
    <row r="206" spans="1:8" x14ac:dyDescent="0.25">
      <c r="A206" s="21"/>
      <c r="B206" s="21"/>
      <c r="C206" s="21"/>
      <c r="D206" s="21" t="s">
        <v>283</v>
      </c>
      <c r="E206" s="21" t="s">
        <v>286</v>
      </c>
      <c r="F206" s="21"/>
      <c r="G206" s="21"/>
      <c r="H206" s="21" t="s">
        <v>323</v>
      </c>
    </row>
    <row r="207" spans="1:8" x14ac:dyDescent="0.25">
      <c r="A207" s="21"/>
      <c r="B207" s="21"/>
      <c r="C207" s="21"/>
      <c r="D207" s="21"/>
      <c r="E207" s="21" t="s">
        <v>287</v>
      </c>
      <c r="F207" s="21"/>
      <c r="G207" s="21"/>
      <c r="H207" s="21"/>
    </row>
    <row r="208" spans="1:8" x14ac:dyDescent="0.25">
      <c r="A208" s="21"/>
      <c r="B208" s="21"/>
      <c r="C208" s="21"/>
      <c r="D208" s="21"/>
      <c r="E208" s="21" t="s">
        <v>288</v>
      </c>
      <c r="F208" s="21"/>
      <c r="G208" s="21"/>
      <c r="H208" s="21"/>
    </row>
    <row r="209" spans="1:8" x14ac:dyDescent="0.25">
      <c r="A209" s="21"/>
      <c r="B209" s="21"/>
      <c r="C209" s="21"/>
      <c r="D209" s="21"/>
      <c r="E209" s="21" t="s">
        <v>289</v>
      </c>
      <c r="F209" s="21"/>
      <c r="G209" s="21"/>
      <c r="H209" s="21"/>
    </row>
    <row r="210" spans="1:8" x14ac:dyDescent="0.25">
      <c r="A210" s="21"/>
      <c r="B210" s="21"/>
      <c r="C210" s="21"/>
      <c r="D210" s="21" t="s">
        <v>284</v>
      </c>
      <c r="E210" s="21"/>
      <c r="F210" s="21"/>
      <c r="G210" s="21"/>
      <c r="H210" s="21" t="s">
        <v>323</v>
      </c>
    </row>
    <row r="211" spans="1:8" x14ac:dyDescent="0.25">
      <c r="A211" s="21"/>
      <c r="B211" s="21"/>
      <c r="C211" s="21"/>
      <c r="D211" s="21" t="s">
        <v>285</v>
      </c>
      <c r="E211" s="21"/>
      <c r="F211" s="21"/>
      <c r="G211" s="21"/>
      <c r="H211" s="21" t="s">
        <v>323</v>
      </c>
    </row>
    <row r="212" spans="1:8" ht="14.45" x14ac:dyDescent="0.3">
      <c r="A212" s="21"/>
      <c r="B212" s="21" t="s">
        <v>323</v>
      </c>
      <c r="C212" s="21" t="s">
        <v>15</v>
      </c>
      <c r="D212" s="21"/>
      <c r="E212" s="21"/>
      <c r="F212" s="21">
        <f>COUNTA(D213:D216)</f>
        <v>4</v>
      </c>
      <c r="G212" s="21">
        <f>COUNTA(E213:E216)</f>
        <v>1</v>
      </c>
      <c r="H212" s="21"/>
    </row>
    <row r="213" spans="1:8" x14ac:dyDescent="0.25">
      <c r="A213" s="21"/>
      <c r="B213" s="21"/>
      <c r="C213" s="21"/>
      <c r="D213" s="21" t="s">
        <v>290</v>
      </c>
      <c r="E213" s="21"/>
      <c r="F213" s="21"/>
      <c r="G213" s="21"/>
      <c r="H213" s="21" t="s">
        <v>323</v>
      </c>
    </row>
    <row r="214" spans="1:8" x14ac:dyDescent="0.25">
      <c r="A214" s="21"/>
      <c r="B214" s="21"/>
      <c r="C214" s="21"/>
      <c r="D214" s="21" t="s">
        <v>291</v>
      </c>
      <c r="E214" s="21"/>
      <c r="F214" s="21"/>
      <c r="G214" s="21"/>
      <c r="H214" s="21" t="s">
        <v>323</v>
      </c>
    </row>
    <row r="215" spans="1:8" x14ac:dyDescent="0.25">
      <c r="A215" s="21"/>
      <c r="B215" s="21"/>
      <c r="C215" s="21"/>
      <c r="D215" s="21" t="s">
        <v>292</v>
      </c>
      <c r="E215" s="21" t="s">
        <v>294</v>
      </c>
      <c r="F215" s="21"/>
      <c r="G215" s="21"/>
      <c r="H215" s="21" t="s">
        <v>323</v>
      </c>
    </row>
    <row r="216" spans="1:8" x14ac:dyDescent="0.25">
      <c r="A216" s="21"/>
      <c r="B216" s="21"/>
      <c r="C216" s="21"/>
      <c r="D216" s="21" t="s">
        <v>293</v>
      </c>
      <c r="E216" s="21"/>
      <c r="F216" s="21"/>
      <c r="G216" s="21"/>
      <c r="H216" s="21" t="s">
        <v>323</v>
      </c>
    </row>
    <row r="217" spans="1:8" ht="14.45" x14ac:dyDescent="0.3">
      <c r="A217" s="21"/>
      <c r="B217" s="21" t="s">
        <v>323</v>
      </c>
      <c r="C217" s="21" t="s">
        <v>16</v>
      </c>
      <c r="D217" s="21"/>
      <c r="E217" s="21"/>
      <c r="F217" s="21">
        <f>COUNTA(D218:D231)</f>
        <v>4</v>
      </c>
      <c r="G217" s="21">
        <f>COUNTA(E218:E231)</f>
        <v>12</v>
      </c>
      <c r="H217" s="21"/>
    </row>
    <row r="218" spans="1:8" x14ac:dyDescent="0.25">
      <c r="A218" s="21"/>
      <c r="B218" s="21"/>
      <c r="C218" s="21"/>
      <c r="D218" s="21" t="s">
        <v>295</v>
      </c>
      <c r="E218" s="21"/>
      <c r="F218" s="21"/>
      <c r="G218" s="21"/>
      <c r="H218" s="21" t="s">
        <v>323</v>
      </c>
    </row>
    <row r="219" spans="1:8" x14ac:dyDescent="0.25">
      <c r="A219" s="21"/>
      <c r="B219" s="21"/>
      <c r="C219" s="21"/>
      <c r="D219" s="21" t="s">
        <v>296</v>
      </c>
      <c r="E219" s="21" t="s">
        <v>299</v>
      </c>
      <c r="F219" s="21"/>
      <c r="G219" s="21"/>
      <c r="H219" s="21" t="s">
        <v>323</v>
      </c>
    </row>
    <row r="220" spans="1:8" x14ac:dyDescent="0.25">
      <c r="A220" s="21"/>
      <c r="B220" s="21"/>
      <c r="C220" s="21"/>
      <c r="D220" s="21"/>
      <c r="E220" s="21" t="s">
        <v>300</v>
      </c>
      <c r="F220" s="21"/>
      <c r="G220" s="21"/>
      <c r="H220" s="21"/>
    </row>
    <row r="221" spans="1:8" x14ac:dyDescent="0.25">
      <c r="A221" s="21"/>
      <c r="B221" s="21"/>
      <c r="C221" s="21"/>
      <c r="D221" s="21"/>
      <c r="E221" s="21" t="s">
        <v>301</v>
      </c>
      <c r="F221" s="21"/>
      <c r="G221" s="21"/>
      <c r="H221" s="21"/>
    </row>
    <row r="222" spans="1:8" x14ac:dyDescent="0.25">
      <c r="A222" s="21"/>
      <c r="B222" s="21"/>
      <c r="C222" s="21"/>
      <c r="D222" s="21"/>
      <c r="E222" s="21" t="s">
        <v>302</v>
      </c>
      <c r="F222" s="21"/>
      <c r="G222" s="21"/>
      <c r="H222" s="21"/>
    </row>
    <row r="223" spans="1:8" x14ac:dyDescent="0.25">
      <c r="A223" s="21"/>
      <c r="B223" s="21"/>
      <c r="C223" s="21"/>
      <c r="D223" s="21"/>
      <c r="E223" s="21" t="s">
        <v>303</v>
      </c>
      <c r="F223" s="21"/>
      <c r="G223" s="21"/>
      <c r="H223" s="21"/>
    </row>
    <row r="224" spans="1:8" x14ac:dyDescent="0.25">
      <c r="A224" s="21"/>
      <c r="B224" s="21"/>
      <c r="C224" s="21"/>
      <c r="D224" s="21"/>
      <c r="E224" s="21" t="s">
        <v>304</v>
      </c>
      <c r="F224" s="21"/>
      <c r="G224" s="21"/>
      <c r="H224" s="21"/>
    </row>
    <row r="225" spans="1:8" x14ac:dyDescent="0.25">
      <c r="A225" s="21"/>
      <c r="B225" s="21"/>
      <c r="C225" s="21"/>
      <c r="D225" s="21"/>
      <c r="E225" s="21" t="s">
        <v>305</v>
      </c>
      <c r="F225" s="21"/>
      <c r="G225" s="21"/>
      <c r="H225" s="21"/>
    </row>
    <row r="226" spans="1:8" x14ac:dyDescent="0.25">
      <c r="A226" s="21"/>
      <c r="B226" s="21"/>
      <c r="C226" s="21"/>
      <c r="D226" s="21" t="s">
        <v>297</v>
      </c>
      <c r="E226" s="21"/>
      <c r="F226" s="21"/>
      <c r="G226" s="21"/>
      <c r="H226" s="21" t="s">
        <v>323</v>
      </c>
    </row>
    <row r="227" spans="1:8" x14ac:dyDescent="0.25">
      <c r="A227" s="21"/>
      <c r="B227" s="21"/>
      <c r="C227" s="21"/>
      <c r="D227" s="21" t="s">
        <v>298</v>
      </c>
      <c r="E227" s="21" t="s">
        <v>300</v>
      </c>
      <c r="F227" s="21"/>
      <c r="G227" s="21"/>
      <c r="H227" s="21" t="s">
        <v>323</v>
      </c>
    </row>
    <row r="228" spans="1:8" x14ac:dyDescent="0.25">
      <c r="A228" s="21"/>
      <c r="B228" s="21"/>
      <c r="C228" s="21"/>
      <c r="D228" s="21"/>
      <c r="E228" s="21" t="s">
        <v>301</v>
      </c>
      <c r="F228" s="21"/>
      <c r="G228" s="21"/>
      <c r="H228" s="21"/>
    </row>
    <row r="229" spans="1:8" x14ac:dyDescent="0.25">
      <c r="A229" s="21"/>
      <c r="B229" s="21"/>
      <c r="C229" s="21"/>
      <c r="D229" s="21"/>
      <c r="E229" s="21" t="s">
        <v>302</v>
      </c>
      <c r="F229" s="21"/>
      <c r="G229" s="21"/>
      <c r="H229" s="21"/>
    </row>
    <row r="230" spans="1:8" x14ac:dyDescent="0.25">
      <c r="A230" s="21"/>
      <c r="B230" s="21"/>
      <c r="C230" s="21"/>
      <c r="D230" s="21"/>
      <c r="E230" s="21" t="s">
        <v>303</v>
      </c>
      <c r="F230" s="21"/>
      <c r="G230" s="21"/>
      <c r="H230" s="21"/>
    </row>
    <row r="231" spans="1:8" x14ac:dyDescent="0.25">
      <c r="A231" s="21"/>
      <c r="B231" s="21"/>
      <c r="C231" s="21"/>
      <c r="D231" s="21"/>
      <c r="E231" s="21" t="s">
        <v>304</v>
      </c>
      <c r="F231" s="21"/>
      <c r="G231" s="21"/>
      <c r="H231" s="21"/>
    </row>
    <row r="232" spans="1:8" ht="14.45" x14ac:dyDescent="0.3">
      <c r="A232" s="21"/>
      <c r="B232" s="21" t="s">
        <v>323</v>
      </c>
      <c r="C232" s="21" t="s">
        <v>17</v>
      </c>
      <c r="D232" s="21"/>
      <c r="E232" s="21"/>
      <c r="F232" s="21">
        <f>COUNTA(D233:D238)</f>
        <v>5</v>
      </c>
      <c r="G232" s="21">
        <f>COUNTA(E233:E238)</f>
        <v>2</v>
      </c>
      <c r="H232" s="21"/>
    </row>
    <row r="233" spans="1:8" x14ac:dyDescent="0.25">
      <c r="A233" s="21"/>
      <c r="B233" s="21"/>
      <c r="C233" s="21"/>
      <c r="D233" s="21" t="s">
        <v>306</v>
      </c>
      <c r="E233" s="21"/>
      <c r="F233" s="21"/>
      <c r="G233" s="21"/>
      <c r="H233" s="21" t="s">
        <v>323</v>
      </c>
    </row>
    <row r="234" spans="1:8" x14ac:dyDescent="0.25">
      <c r="A234" s="21"/>
      <c r="B234" s="21"/>
      <c r="C234" s="21"/>
      <c r="D234" s="21" t="s">
        <v>307</v>
      </c>
      <c r="E234" s="21"/>
      <c r="F234" s="21"/>
      <c r="G234" s="21"/>
      <c r="H234" s="21" t="s">
        <v>323</v>
      </c>
    </row>
    <row r="235" spans="1:8" x14ac:dyDescent="0.25">
      <c r="A235" s="21"/>
      <c r="B235" s="21"/>
      <c r="C235" s="21"/>
      <c r="D235" s="21" t="s">
        <v>308</v>
      </c>
      <c r="E235" s="21"/>
      <c r="F235" s="21"/>
      <c r="G235" s="21"/>
      <c r="H235" s="21" t="s">
        <v>323</v>
      </c>
    </row>
    <row r="236" spans="1:8" x14ac:dyDescent="0.25">
      <c r="A236" s="21"/>
      <c r="B236" s="21"/>
      <c r="C236" s="21"/>
      <c r="D236" s="21" t="s">
        <v>309</v>
      </c>
      <c r="E236" s="21" t="s">
        <v>311</v>
      </c>
      <c r="F236" s="21"/>
      <c r="G236" s="21"/>
      <c r="H236" s="21" t="s">
        <v>323</v>
      </c>
    </row>
    <row r="237" spans="1:8" x14ac:dyDescent="0.25">
      <c r="A237" s="21"/>
      <c r="B237" s="21"/>
      <c r="C237" s="21"/>
      <c r="D237" s="21"/>
      <c r="E237" s="21" t="s">
        <v>312</v>
      </c>
      <c r="F237" s="21"/>
      <c r="G237" s="21"/>
      <c r="H237" s="21"/>
    </row>
    <row r="238" spans="1:8" x14ac:dyDescent="0.25">
      <c r="A238" s="21"/>
      <c r="B238" s="21"/>
      <c r="C238" s="21"/>
      <c r="D238" s="21" t="s">
        <v>310</v>
      </c>
      <c r="E238" s="21"/>
      <c r="F238" s="21"/>
      <c r="G238" s="21"/>
      <c r="H238" s="21" t="s">
        <v>323</v>
      </c>
    </row>
    <row r="239" spans="1:8" ht="14.45" x14ac:dyDescent="0.3">
      <c r="A239" s="21"/>
      <c r="B239" s="21" t="s">
        <v>323</v>
      </c>
      <c r="C239" s="21" t="s">
        <v>8</v>
      </c>
      <c r="D239" s="21"/>
      <c r="E239" s="21"/>
      <c r="F239" s="21">
        <f>COUNTA(D240:D245)</f>
        <v>5</v>
      </c>
      <c r="G239" s="21">
        <f>COUNTA(E240:E245)</f>
        <v>2</v>
      </c>
      <c r="H239" s="21"/>
    </row>
    <row r="240" spans="1:8" x14ac:dyDescent="0.25">
      <c r="A240" s="21"/>
      <c r="B240" s="21"/>
      <c r="C240" s="21"/>
      <c r="D240" s="21" t="s">
        <v>313</v>
      </c>
      <c r="E240" s="21"/>
      <c r="F240" s="21"/>
      <c r="G240" s="21"/>
      <c r="H240" s="21" t="s">
        <v>323</v>
      </c>
    </row>
    <row r="241" spans="1:8" x14ac:dyDescent="0.25">
      <c r="A241" s="21"/>
      <c r="B241" s="21"/>
      <c r="C241" s="21"/>
      <c r="D241" s="21" t="s">
        <v>314</v>
      </c>
      <c r="E241" s="21"/>
      <c r="F241" s="21"/>
      <c r="G241" s="21"/>
      <c r="H241" s="21" t="s">
        <v>323</v>
      </c>
    </row>
    <row r="242" spans="1:8" x14ac:dyDescent="0.25">
      <c r="A242" s="21"/>
      <c r="B242" s="21"/>
      <c r="C242" s="21"/>
      <c r="D242" s="21" t="s">
        <v>315</v>
      </c>
      <c r="E242" s="21"/>
      <c r="F242" s="21"/>
      <c r="G242" s="21"/>
      <c r="H242" s="21" t="s">
        <v>323</v>
      </c>
    </row>
    <row r="243" spans="1:8" x14ac:dyDescent="0.25">
      <c r="A243" s="21"/>
      <c r="B243" s="21"/>
      <c r="C243" s="21"/>
      <c r="D243" s="21" t="s">
        <v>316</v>
      </c>
      <c r="E243" s="21" t="s">
        <v>318</v>
      </c>
      <c r="F243" s="21"/>
      <c r="G243" s="21"/>
      <c r="H243" s="21" t="s">
        <v>323</v>
      </c>
    </row>
    <row r="244" spans="1:8" x14ac:dyDescent="0.25">
      <c r="A244" s="21"/>
      <c r="B244" s="21"/>
      <c r="C244" s="21"/>
      <c r="D244" s="21"/>
      <c r="E244" s="21" t="s">
        <v>319</v>
      </c>
      <c r="F244" s="21"/>
      <c r="G244" s="21"/>
      <c r="H244" s="21"/>
    </row>
    <row r="245" spans="1:8" x14ac:dyDescent="0.25">
      <c r="A245" s="21"/>
      <c r="B245" s="21"/>
      <c r="C245" s="21"/>
      <c r="D245" s="21" t="s">
        <v>317</v>
      </c>
      <c r="E245" s="21"/>
      <c r="F245" s="21"/>
      <c r="G245" s="21"/>
      <c r="H245" s="21" t="s">
        <v>323</v>
      </c>
    </row>
    <row r="246" spans="1:8" ht="14.45" x14ac:dyDescent="0.3">
      <c r="A246" s="23" t="s">
        <v>198</v>
      </c>
      <c r="B246" s="21">
        <f>COUNTA(B5:B245)</f>
        <v>21</v>
      </c>
      <c r="C246" s="21">
        <f>COUNTA(C5:C245)</f>
        <v>21</v>
      </c>
      <c r="D246" s="21"/>
      <c r="E246" s="21"/>
      <c r="F246" s="21">
        <f>COUNTA(D5:D245)</f>
        <v>136</v>
      </c>
      <c r="G246" s="21">
        <f>COUNTA(E5:E245)</f>
        <v>110</v>
      </c>
      <c r="H246" s="21">
        <f>COUNTA(H5:H245)</f>
        <v>136</v>
      </c>
    </row>
    <row r="248" spans="1:8" ht="14.45" x14ac:dyDescent="0.3">
      <c r="F248" s="20" t="s">
        <v>428</v>
      </c>
      <c r="H248" s="25">
        <f>(H246/F246)</f>
        <v>1</v>
      </c>
    </row>
  </sheetData>
  <autoFilter ref="A4:H24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H127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39" sqref="D39"/>
    </sheetView>
  </sheetViews>
  <sheetFormatPr defaultRowHeight="15" x14ac:dyDescent="0.25"/>
  <cols>
    <col min="1" max="1" width="5.85546875" customWidth="1"/>
    <col min="2" max="2" width="17.85546875" customWidth="1"/>
    <col min="3" max="3" width="28.85546875" customWidth="1"/>
    <col min="4" max="4" width="41.7109375" bestFit="1" customWidth="1"/>
    <col min="5" max="5" width="22.7109375" customWidth="1"/>
    <col min="6" max="6" width="22" customWidth="1"/>
    <col min="7" max="7" width="14.5703125" bestFit="1" customWidth="1"/>
  </cols>
  <sheetData>
    <row r="4" spans="2:7" ht="30" x14ac:dyDescent="0.25">
      <c r="B4" s="18" t="s">
        <v>326</v>
      </c>
      <c r="C4" s="20" t="s">
        <v>60</v>
      </c>
      <c r="D4" s="1" t="s">
        <v>61</v>
      </c>
      <c r="E4" s="2" t="s">
        <v>395</v>
      </c>
      <c r="F4" s="1" t="s">
        <v>324</v>
      </c>
      <c r="G4" s="1" t="s">
        <v>384</v>
      </c>
    </row>
    <row r="5" spans="2:7" x14ac:dyDescent="0.25">
      <c r="B5" s="19" t="s">
        <v>323</v>
      </c>
      <c r="C5" t="s">
        <v>387</v>
      </c>
      <c r="E5">
        <f>COUNTA(D6:D9)</f>
        <v>4</v>
      </c>
      <c r="F5" s="19"/>
      <c r="G5" t="s">
        <v>414</v>
      </c>
    </row>
    <row r="6" spans="2:7" hidden="1" x14ac:dyDescent="0.25">
      <c r="B6" s="19"/>
      <c r="D6" t="s">
        <v>396</v>
      </c>
      <c r="F6" s="19" t="s">
        <v>323</v>
      </c>
    </row>
    <row r="7" spans="2:7" hidden="1" x14ac:dyDescent="0.25">
      <c r="B7" s="19"/>
      <c r="D7" t="s">
        <v>397</v>
      </c>
      <c r="F7" s="19" t="s">
        <v>323</v>
      </c>
    </row>
    <row r="8" spans="2:7" hidden="1" x14ac:dyDescent="0.25">
      <c r="B8" s="19"/>
      <c r="D8" t="s">
        <v>398</v>
      </c>
      <c r="F8" s="19" t="s">
        <v>323</v>
      </c>
    </row>
    <row r="9" spans="2:7" hidden="1" x14ac:dyDescent="0.25">
      <c r="B9" s="19"/>
      <c r="D9" t="s">
        <v>399</v>
      </c>
      <c r="F9" s="19" t="s">
        <v>323</v>
      </c>
    </row>
    <row r="10" spans="2:7" x14ac:dyDescent="0.25">
      <c r="B10" s="19" t="s">
        <v>323</v>
      </c>
      <c r="C10" t="s">
        <v>388</v>
      </c>
      <c r="E10">
        <f>COUNTA(D11:D15)</f>
        <v>5</v>
      </c>
      <c r="F10" s="19"/>
      <c r="G10" t="s">
        <v>414</v>
      </c>
    </row>
    <row r="11" spans="2:7" hidden="1" x14ac:dyDescent="0.25">
      <c r="B11" s="19"/>
      <c r="D11" t="s">
        <v>400</v>
      </c>
      <c r="F11" s="19" t="s">
        <v>323</v>
      </c>
    </row>
    <row r="12" spans="2:7" hidden="1" x14ac:dyDescent="0.25">
      <c r="B12" s="19"/>
      <c r="D12" t="s">
        <v>401</v>
      </c>
      <c r="F12" s="19" t="s">
        <v>323</v>
      </c>
    </row>
    <row r="13" spans="2:7" hidden="1" x14ac:dyDescent="0.25">
      <c r="B13" s="19"/>
      <c r="D13" t="s">
        <v>402</v>
      </c>
      <c r="F13" s="19" t="s">
        <v>323</v>
      </c>
    </row>
    <row r="14" spans="2:7" hidden="1" x14ac:dyDescent="0.25">
      <c r="B14" s="19"/>
      <c r="D14" t="s">
        <v>403</v>
      </c>
      <c r="F14" s="19" t="s">
        <v>323</v>
      </c>
    </row>
    <row r="15" spans="2:7" hidden="1" x14ac:dyDescent="0.25">
      <c r="B15" s="19"/>
      <c r="D15" t="s">
        <v>404</v>
      </c>
      <c r="F15" s="19" t="s">
        <v>323</v>
      </c>
    </row>
    <row r="16" spans="2:7" x14ac:dyDescent="0.25">
      <c r="B16" s="19" t="s">
        <v>323</v>
      </c>
      <c r="C16" t="s">
        <v>390</v>
      </c>
      <c r="E16">
        <f>COUNTA(D17:D22)</f>
        <v>6</v>
      </c>
      <c r="F16" s="19"/>
      <c r="G16" t="s">
        <v>414</v>
      </c>
    </row>
    <row r="17" spans="2:7" hidden="1" x14ac:dyDescent="0.25">
      <c r="B17" s="19"/>
      <c r="D17" t="s">
        <v>405</v>
      </c>
      <c r="F17" s="19" t="s">
        <v>323</v>
      </c>
    </row>
    <row r="18" spans="2:7" hidden="1" x14ac:dyDescent="0.25">
      <c r="B18" s="19"/>
      <c r="D18" t="s">
        <v>406</v>
      </c>
      <c r="F18" s="19" t="s">
        <v>323</v>
      </c>
    </row>
    <row r="19" spans="2:7" hidden="1" x14ac:dyDescent="0.25">
      <c r="B19" s="19"/>
      <c r="D19" t="s">
        <v>407</v>
      </c>
      <c r="F19" s="19" t="s">
        <v>323</v>
      </c>
    </row>
    <row r="20" spans="2:7" hidden="1" x14ac:dyDescent="0.25">
      <c r="B20" s="19"/>
      <c r="D20" t="s">
        <v>408</v>
      </c>
      <c r="F20" s="19" t="s">
        <v>323</v>
      </c>
    </row>
    <row r="21" spans="2:7" hidden="1" x14ac:dyDescent="0.25">
      <c r="B21" s="19"/>
      <c r="D21" t="s">
        <v>409</v>
      </c>
      <c r="F21" s="19" t="s">
        <v>323</v>
      </c>
    </row>
    <row r="22" spans="2:7" hidden="1" x14ac:dyDescent="0.25">
      <c r="B22" s="19"/>
      <c r="D22" t="s">
        <v>410</v>
      </c>
      <c r="F22" s="19" t="s">
        <v>323</v>
      </c>
    </row>
    <row r="23" spans="2:7" x14ac:dyDescent="0.25">
      <c r="B23" s="19" t="s">
        <v>323</v>
      </c>
      <c r="C23" t="s">
        <v>389</v>
      </c>
      <c r="E23">
        <f>COUNTA(D24:D27)</f>
        <v>4</v>
      </c>
      <c r="F23" s="19"/>
      <c r="G23" t="s">
        <v>414</v>
      </c>
    </row>
    <row r="24" spans="2:7" hidden="1" x14ac:dyDescent="0.25">
      <c r="B24" s="19"/>
      <c r="D24" t="s">
        <v>416</v>
      </c>
      <c r="F24" s="19" t="s">
        <v>323</v>
      </c>
    </row>
    <row r="25" spans="2:7" hidden="1" x14ac:dyDescent="0.25">
      <c r="B25" s="19"/>
      <c r="D25" t="s">
        <v>417</v>
      </c>
      <c r="F25" s="19" t="s">
        <v>323</v>
      </c>
    </row>
    <row r="26" spans="2:7" hidden="1" x14ac:dyDescent="0.25">
      <c r="B26" s="19"/>
      <c r="D26" t="s">
        <v>418</v>
      </c>
      <c r="F26" s="19" t="s">
        <v>323</v>
      </c>
    </row>
    <row r="27" spans="2:7" hidden="1" x14ac:dyDescent="0.25">
      <c r="B27" s="19"/>
      <c r="D27" t="s">
        <v>485</v>
      </c>
      <c r="F27" s="19" t="s">
        <v>323</v>
      </c>
    </row>
    <row r="28" spans="2:7" x14ac:dyDescent="0.25">
      <c r="B28" s="19" t="s">
        <v>323</v>
      </c>
      <c r="C28" t="s">
        <v>393</v>
      </c>
      <c r="E28">
        <f>COUNTA(D29:D32)</f>
        <v>4</v>
      </c>
      <c r="F28" s="19"/>
      <c r="G28" t="s">
        <v>414</v>
      </c>
    </row>
    <row r="29" spans="2:7" hidden="1" x14ac:dyDescent="0.25">
      <c r="B29" s="19"/>
      <c r="D29" t="s">
        <v>419</v>
      </c>
      <c r="F29" s="19" t="s">
        <v>323</v>
      </c>
    </row>
    <row r="30" spans="2:7" hidden="1" x14ac:dyDescent="0.25">
      <c r="B30" s="19"/>
      <c r="D30" t="s">
        <v>420</v>
      </c>
      <c r="F30" s="19" t="s">
        <v>323</v>
      </c>
    </row>
    <row r="31" spans="2:7" hidden="1" x14ac:dyDescent="0.25">
      <c r="B31" s="19"/>
      <c r="D31" t="s">
        <v>421</v>
      </c>
      <c r="F31" s="19" t="s">
        <v>323</v>
      </c>
    </row>
    <row r="32" spans="2:7" hidden="1" x14ac:dyDescent="0.25">
      <c r="B32" s="19"/>
      <c r="D32" t="s">
        <v>422</v>
      </c>
      <c r="F32" s="19" t="s">
        <v>323</v>
      </c>
    </row>
    <row r="33" spans="2:8" x14ac:dyDescent="0.25">
      <c r="B33" s="19" t="s">
        <v>323</v>
      </c>
      <c r="C33" t="s">
        <v>479</v>
      </c>
      <c r="E33">
        <f>COUNTA(D34:D38)</f>
        <v>5</v>
      </c>
      <c r="F33" s="19"/>
      <c r="G33" t="s">
        <v>414</v>
      </c>
    </row>
    <row r="34" spans="2:8" hidden="1" x14ac:dyDescent="0.25">
      <c r="B34" s="19"/>
      <c r="D34" t="s">
        <v>480</v>
      </c>
      <c r="F34" s="19" t="s">
        <v>323</v>
      </c>
    </row>
    <row r="35" spans="2:8" hidden="1" x14ac:dyDescent="0.25">
      <c r="B35" s="19"/>
      <c r="D35" t="s">
        <v>481</v>
      </c>
      <c r="F35" s="19" t="s">
        <v>323</v>
      </c>
    </row>
    <row r="36" spans="2:8" hidden="1" x14ac:dyDescent="0.25">
      <c r="B36" s="19"/>
      <c r="D36" t="s">
        <v>482</v>
      </c>
      <c r="F36" s="19" t="s">
        <v>323</v>
      </c>
    </row>
    <row r="37" spans="2:8" hidden="1" x14ac:dyDescent="0.25">
      <c r="B37" s="19"/>
      <c r="D37" t="s">
        <v>483</v>
      </c>
      <c r="F37" s="19" t="s">
        <v>323</v>
      </c>
    </row>
    <row r="38" spans="2:8" hidden="1" x14ac:dyDescent="0.25">
      <c r="B38" s="19"/>
      <c r="D38" t="s">
        <v>484</v>
      </c>
      <c r="F38" s="19" t="s">
        <v>323</v>
      </c>
    </row>
    <row r="39" spans="2:8" x14ac:dyDescent="0.25">
      <c r="B39" s="19" t="s">
        <v>323</v>
      </c>
      <c r="C39" t="s">
        <v>414</v>
      </c>
      <c r="E39">
        <f>COUNTA(D40:D48)</f>
        <v>9</v>
      </c>
      <c r="F39" s="19"/>
      <c r="G39" t="s">
        <v>414</v>
      </c>
    </row>
    <row r="40" spans="2:8" hidden="1" x14ac:dyDescent="0.25">
      <c r="B40" s="19"/>
      <c r="D40" s="29" t="s">
        <v>437</v>
      </c>
      <c r="F40" s="19" t="s">
        <v>323</v>
      </c>
    </row>
    <row r="41" spans="2:8" hidden="1" x14ac:dyDescent="0.25">
      <c r="B41" s="19"/>
      <c r="D41" t="s">
        <v>438</v>
      </c>
      <c r="F41" s="19" t="s">
        <v>323</v>
      </c>
    </row>
    <row r="42" spans="2:8" hidden="1" x14ac:dyDescent="0.25">
      <c r="B42" s="19"/>
      <c r="D42" s="29" t="s">
        <v>439</v>
      </c>
      <c r="E42" s="29"/>
      <c r="F42" s="32" t="s">
        <v>323</v>
      </c>
      <c r="G42" s="29"/>
      <c r="H42" s="29"/>
    </row>
    <row r="43" spans="2:8" hidden="1" x14ac:dyDescent="0.25">
      <c r="B43" s="19"/>
      <c r="D43" t="s">
        <v>451</v>
      </c>
      <c r="F43" s="19" t="s">
        <v>323</v>
      </c>
    </row>
    <row r="44" spans="2:8" hidden="1" x14ac:dyDescent="0.25">
      <c r="B44" s="19"/>
      <c r="D44" t="s">
        <v>452</v>
      </c>
      <c r="F44" s="19" t="s">
        <v>323</v>
      </c>
    </row>
    <row r="45" spans="2:8" hidden="1" x14ac:dyDescent="0.25">
      <c r="B45" s="19"/>
      <c r="D45" t="s">
        <v>453</v>
      </c>
      <c r="F45" s="19" t="s">
        <v>323</v>
      </c>
    </row>
    <row r="46" spans="2:8" hidden="1" x14ac:dyDescent="0.25">
      <c r="B46" s="19"/>
      <c r="D46" t="s">
        <v>454</v>
      </c>
      <c r="F46" s="19" t="s">
        <v>323</v>
      </c>
    </row>
    <row r="47" spans="2:8" hidden="1" x14ac:dyDescent="0.25">
      <c r="B47" s="19"/>
      <c r="D47" t="s">
        <v>486</v>
      </c>
      <c r="F47" s="19" t="s">
        <v>323</v>
      </c>
    </row>
    <row r="48" spans="2:8" hidden="1" x14ac:dyDescent="0.25">
      <c r="B48" s="19"/>
      <c r="D48" t="s">
        <v>502</v>
      </c>
      <c r="F48" s="19" t="s">
        <v>323</v>
      </c>
    </row>
    <row r="49" spans="2:7" x14ac:dyDescent="0.25">
      <c r="B49" s="19" t="s">
        <v>323</v>
      </c>
      <c r="C49" t="s">
        <v>391</v>
      </c>
      <c r="E49">
        <f>COUNTA(D50:D57)</f>
        <v>8</v>
      </c>
      <c r="F49" s="19"/>
      <c r="G49" t="s">
        <v>386</v>
      </c>
    </row>
    <row r="50" spans="2:7" hidden="1" x14ac:dyDescent="0.25">
      <c r="B50" s="19"/>
      <c r="D50" t="s">
        <v>411</v>
      </c>
      <c r="F50" s="19" t="s">
        <v>323</v>
      </c>
    </row>
    <row r="51" spans="2:7" hidden="1" x14ac:dyDescent="0.25">
      <c r="B51" s="19"/>
      <c r="D51" t="s">
        <v>459</v>
      </c>
      <c r="F51" s="19" t="s">
        <v>323</v>
      </c>
    </row>
    <row r="52" spans="2:7" hidden="1" x14ac:dyDescent="0.25">
      <c r="B52" s="19"/>
      <c r="D52" t="s">
        <v>441</v>
      </c>
      <c r="F52" s="19" t="s">
        <v>323</v>
      </c>
    </row>
    <row r="53" spans="2:7" hidden="1" x14ac:dyDescent="0.25">
      <c r="B53" s="19"/>
      <c r="D53" t="s">
        <v>442</v>
      </c>
      <c r="F53" s="19" t="s">
        <v>323</v>
      </c>
    </row>
    <row r="54" spans="2:7" hidden="1" x14ac:dyDescent="0.25">
      <c r="B54" s="19"/>
      <c r="D54" t="s">
        <v>443</v>
      </c>
      <c r="F54" s="19" t="s">
        <v>323</v>
      </c>
    </row>
    <row r="55" spans="2:7" hidden="1" x14ac:dyDescent="0.25">
      <c r="B55" s="19"/>
      <c r="D55" t="s">
        <v>444</v>
      </c>
      <c r="F55" s="19" t="s">
        <v>323</v>
      </c>
    </row>
    <row r="56" spans="2:7" hidden="1" x14ac:dyDescent="0.25">
      <c r="B56" s="19"/>
      <c r="D56" t="s">
        <v>467</v>
      </c>
      <c r="F56" s="19" t="s">
        <v>323</v>
      </c>
    </row>
    <row r="57" spans="2:7" hidden="1" x14ac:dyDescent="0.25">
      <c r="B57" s="19"/>
      <c r="D57" t="s">
        <v>462</v>
      </c>
      <c r="F57" s="19" t="s">
        <v>323</v>
      </c>
    </row>
    <row r="58" spans="2:7" x14ac:dyDescent="0.25">
      <c r="B58" s="19" t="s">
        <v>323</v>
      </c>
      <c r="C58" s="27" t="s">
        <v>456</v>
      </c>
      <c r="D58" s="33"/>
      <c r="E58">
        <f>COUNTA(D59:D67)</f>
        <v>9</v>
      </c>
      <c r="F58" s="19"/>
      <c r="G58" t="s">
        <v>386</v>
      </c>
    </row>
    <row r="59" spans="2:7" hidden="1" x14ac:dyDescent="0.25">
      <c r="B59" s="19"/>
      <c r="C59" s="27"/>
      <c r="D59" t="s">
        <v>440</v>
      </c>
      <c r="F59" s="19" t="s">
        <v>323</v>
      </c>
    </row>
    <row r="60" spans="2:7" hidden="1" x14ac:dyDescent="0.25">
      <c r="B60" s="19"/>
      <c r="C60" s="27"/>
      <c r="D60" t="s">
        <v>445</v>
      </c>
      <c r="F60" s="19" t="s">
        <v>323</v>
      </c>
    </row>
    <row r="61" spans="2:7" hidden="1" x14ac:dyDescent="0.25">
      <c r="B61" s="19"/>
      <c r="D61" t="s">
        <v>446</v>
      </c>
      <c r="F61" s="19" t="s">
        <v>323</v>
      </c>
    </row>
    <row r="62" spans="2:7" hidden="1" x14ac:dyDescent="0.25">
      <c r="B62" s="19"/>
      <c r="D62" t="s">
        <v>447</v>
      </c>
      <c r="F62" s="19" t="s">
        <v>323</v>
      </c>
    </row>
    <row r="63" spans="2:7" hidden="1" x14ac:dyDescent="0.25">
      <c r="B63" s="19"/>
      <c r="D63" t="s">
        <v>460</v>
      </c>
      <c r="F63" s="19" t="s">
        <v>323</v>
      </c>
    </row>
    <row r="64" spans="2:7" hidden="1" x14ac:dyDescent="0.25">
      <c r="B64" s="19"/>
      <c r="D64" t="s">
        <v>457</v>
      </c>
      <c r="F64" s="19" t="s">
        <v>323</v>
      </c>
    </row>
    <row r="65" spans="2:7" hidden="1" x14ac:dyDescent="0.25">
      <c r="B65" s="19"/>
      <c r="D65" t="s">
        <v>458</v>
      </c>
      <c r="F65" s="19" t="s">
        <v>323</v>
      </c>
    </row>
    <row r="66" spans="2:7" hidden="1" x14ac:dyDescent="0.25">
      <c r="B66" s="19"/>
      <c r="D66" t="s">
        <v>461</v>
      </c>
      <c r="F66" s="19" t="s">
        <v>323</v>
      </c>
    </row>
    <row r="67" spans="2:7" hidden="1" x14ac:dyDescent="0.25">
      <c r="B67" s="19"/>
      <c r="D67" t="s">
        <v>462</v>
      </c>
      <c r="F67" s="19" t="s">
        <v>323</v>
      </c>
    </row>
    <row r="68" spans="2:7" x14ac:dyDescent="0.25">
      <c r="B68" s="19" t="s">
        <v>323</v>
      </c>
      <c r="C68" t="s">
        <v>394</v>
      </c>
      <c r="E68">
        <f>COUNTA(D69:D74)</f>
        <v>6</v>
      </c>
      <c r="F68" s="19"/>
      <c r="G68" t="s">
        <v>386</v>
      </c>
    </row>
    <row r="69" spans="2:7" hidden="1" x14ac:dyDescent="0.25">
      <c r="B69" s="19"/>
      <c r="D69" t="s">
        <v>412</v>
      </c>
      <c r="F69" s="19" t="s">
        <v>323</v>
      </c>
    </row>
    <row r="70" spans="2:7" hidden="1" x14ac:dyDescent="0.25">
      <c r="B70" s="19"/>
      <c r="D70" t="s">
        <v>413</v>
      </c>
      <c r="F70" s="19" t="s">
        <v>323</v>
      </c>
    </row>
    <row r="71" spans="2:7" hidden="1" x14ac:dyDescent="0.25">
      <c r="B71" s="19"/>
      <c r="D71" t="s">
        <v>415</v>
      </c>
      <c r="F71" s="19" t="s">
        <v>323</v>
      </c>
    </row>
    <row r="72" spans="2:7" hidden="1" x14ac:dyDescent="0.25">
      <c r="B72" s="19"/>
      <c r="D72" t="s">
        <v>448</v>
      </c>
      <c r="F72" s="19" t="s">
        <v>323</v>
      </c>
    </row>
    <row r="73" spans="2:7" hidden="1" x14ac:dyDescent="0.25">
      <c r="B73" s="19"/>
      <c r="D73" t="s">
        <v>449</v>
      </c>
      <c r="F73" s="19" t="s">
        <v>323</v>
      </c>
    </row>
    <row r="74" spans="2:7" hidden="1" x14ac:dyDescent="0.25">
      <c r="B74" s="19"/>
      <c r="D74" t="s">
        <v>455</v>
      </c>
      <c r="F74" s="19" t="s">
        <v>323</v>
      </c>
    </row>
    <row r="75" spans="2:7" x14ac:dyDescent="0.25">
      <c r="B75" s="19" t="s">
        <v>323</v>
      </c>
      <c r="C75" t="s">
        <v>392</v>
      </c>
      <c r="E75">
        <f>COUNTA(D76:D81)</f>
        <v>6</v>
      </c>
      <c r="F75" s="19"/>
      <c r="G75" t="s">
        <v>386</v>
      </c>
    </row>
    <row r="76" spans="2:7" hidden="1" x14ac:dyDescent="0.25">
      <c r="B76" s="19"/>
      <c r="D76" t="s">
        <v>426</v>
      </c>
      <c r="F76" s="19" t="s">
        <v>323</v>
      </c>
    </row>
    <row r="77" spans="2:7" hidden="1" x14ac:dyDescent="0.25">
      <c r="B77" s="19"/>
      <c r="D77" t="s">
        <v>427</v>
      </c>
      <c r="F77" s="19" t="s">
        <v>323</v>
      </c>
    </row>
    <row r="78" spans="2:7" hidden="1" x14ac:dyDescent="0.25">
      <c r="B78" s="19"/>
      <c r="D78" t="s">
        <v>425</v>
      </c>
      <c r="F78" s="19" t="s">
        <v>323</v>
      </c>
    </row>
    <row r="79" spans="2:7" hidden="1" x14ac:dyDescent="0.25">
      <c r="B79" s="19"/>
      <c r="D79" t="s">
        <v>423</v>
      </c>
      <c r="F79" s="19" t="s">
        <v>323</v>
      </c>
    </row>
    <row r="80" spans="2:7" hidden="1" x14ac:dyDescent="0.25">
      <c r="B80" s="19"/>
      <c r="D80" t="s">
        <v>424</v>
      </c>
      <c r="F80" s="19" t="s">
        <v>323</v>
      </c>
    </row>
    <row r="81" spans="1:7" hidden="1" x14ac:dyDescent="0.25">
      <c r="B81" s="19"/>
      <c r="D81" t="s">
        <v>436</v>
      </c>
      <c r="F81" s="19" t="s">
        <v>323</v>
      </c>
    </row>
    <row r="82" spans="1:7" x14ac:dyDescent="0.25">
      <c r="B82" s="19" t="s">
        <v>323</v>
      </c>
      <c r="C82" t="s">
        <v>503</v>
      </c>
      <c r="E82">
        <f>COUNTA(D83:D86)</f>
        <v>4</v>
      </c>
      <c r="F82" s="19"/>
      <c r="G82" t="s">
        <v>386</v>
      </c>
    </row>
    <row r="83" spans="1:7" hidden="1" x14ac:dyDescent="0.25">
      <c r="B83" s="19"/>
      <c r="D83" t="s">
        <v>504</v>
      </c>
      <c r="F83" s="19" t="s">
        <v>323</v>
      </c>
    </row>
    <row r="84" spans="1:7" hidden="1" x14ac:dyDescent="0.25">
      <c r="B84" s="19"/>
      <c r="D84" t="s">
        <v>505</v>
      </c>
      <c r="F84" s="19" t="s">
        <v>323</v>
      </c>
    </row>
    <row r="85" spans="1:7" hidden="1" x14ac:dyDescent="0.25">
      <c r="B85" s="19"/>
      <c r="D85" t="s">
        <v>506</v>
      </c>
      <c r="F85" s="19" t="s">
        <v>323</v>
      </c>
    </row>
    <row r="86" spans="1:7" hidden="1" x14ac:dyDescent="0.25">
      <c r="B86" s="19"/>
      <c r="D86" t="s">
        <v>507</v>
      </c>
      <c r="F86" s="19" t="s">
        <v>323</v>
      </c>
    </row>
    <row r="87" spans="1:7" x14ac:dyDescent="0.25">
      <c r="B87" s="19" t="s">
        <v>323</v>
      </c>
      <c r="C87" s="27" t="s">
        <v>509</v>
      </c>
      <c r="E87">
        <f>COUNTA(D88:D91)</f>
        <v>4</v>
      </c>
      <c r="F87" s="19"/>
      <c r="G87" t="s">
        <v>386</v>
      </c>
    </row>
    <row r="88" spans="1:7" hidden="1" x14ac:dyDescent="0.25">
      <c r="B88" s="19"/>
      <c r="C88" s="27"/>
      <c r="D88" t="s">
        <v>510</v>
      </c>
      <c r="F88" s="19" t="s">
        <v>323</v>
      </c>
    </row>
    <row r="89" spans="1:7" hidden="1" x14ac:dyDescent="0.25">
      <c r="B89" s="19"/>
      <c r="C89" s="27"/>
      <c r="D89" t="s">
        <v>511</v>
      </c>
      <c r="F89" s="19" t="s">
        <v>323</v>
      </c>
    </row>
    <row r="90" spans="1:7" hidden="1" x14ac:dyDescent="0.25">
      <c r="B90" s="19"/>
      <c r="D90" t="s">
        <v>512</v>
      </c>
      <c r="F90" s="19" t="s">
        <v>323</v>
      </c>
    </row>
    <row r="91" spans="1:7" hidden="1" x14ac:dyDescent="0.25">
      <c r="B91" s="19"/>
      <c r="D91" t="s">
        <v>513</v>
      </c>
      <c r="F91" s="19" t="s">
        <v>323</v>
      </c>
    </row>
    <row r="92" spans="1:7" ht="14.45" x14ac:dyDescent="0.3">
      <c r="A92" s="23" t="s">
        <v>198</v>
      </c>
      <c r="B92">
        <f>COUNTA(B5:B91)</f>
        <v>13</v>
      </c>
      <c r="C92">
        <f>COUNTA(C5:C91)</f>
        <v>13</v>
      </c>
      <c r="E92">
        <f>SUM(E5:E91)</f>
        <v>74</v>
      </c>
      <c r="F92" s="19">
        <f>COUNTA(F5:F91)</f>
        <v>74</v>
      </c>
    </row>
    <row r="94" spans="1:7" ht="14.45" x14ac:dyDescent="0.3">
      <c r="F94" s="20" t="s">
        <v>428</v>
      </c>
      <c r="G94" s="25">
        <f>F92/E92</f>
        <v>1</v>
      </c>
    </row>
    <row r="99" spans="3:7" ht="14.45" x14ac:dyDescent="0.3">
      <c r="D99" s="1" t="s">
        <v>468</v>
      </c>
      <c r="E99" s="1" t="s">
        <v>488</v>
      </c>
      <c r="F99" s="1" t="s">
        <v>487</v>
      </c>
      <c r="G99" s="1" t="s">
        <v>489</v>
      </c>
    </row>
    <row r="100" spans="3:7" ht="14.45" x14ac:dyDescent="0.3">
      <c r="D100" t="s">
        <v>472</v>
      </c>
      <c r="E100" t="s">
        <v>473</v>
      </c>
      <c r="F100" t="s">
        <v>474</v>
      </c>
      <c r="G100" t="s">
        <v>473</v>
      </c>
    </row>
    <row r="101" spans="3:7" ht="14.45" x14ac:dyDescent="0.3">
      <c r="D101" t="s">
        <v>471</v>
      </c>
      <c r="E101" t="s">
        <v>474</v>
      </c>
      <c r="F101" t="s">
        <v>476</v>
      </c>
      <c r="G101" t="s">
        <v>474</v>
      </c>
    </row>
    <row r="102" spans="3:7" ht="14.45" x14ac:dyDescent="0.3">
      <c r="D102" t="s">
        <v>392</v>
      </c>
      <c r="E102" t="s">
        <v>474</v>
      </c>
      <c r="F102" t="s">
        <v>476</v>
      </c>
      <c r="G102" t="s">
        <v>474</v>
      </c>
    </row>
    <row r="103" spans="3:7" ht="14.45" x14ac:dyDescent="0.3">
      <c r="D103" t="s">
        <v>470</v>
      </c>
      <c r="E103" t="s">
        <v>473</v>
      </c>
      <c r="F103" t="s">
        <v>474</v>
      </c>
      <c r="G103" t="s">
        <v>474</v>
      </c>
    </row>
    <row r="104" spans="3:7" ht="14.45" x14ac:dyDescent="0.3">
      <c r="D104" t="s">
        <v>475</v>
      </c>
      <c r="E104" t="s">
        <v>473</v>
      </c>
      <c r="F104" t="s">
        <v>474</v>
      </c>
      <c r="G104" t="s">
        <v>474</v>
      </c>
    </row>
    <row r="105" spans="3:7" ht="14.45" x14ac:dyDescent="0.3">
      <c r="D105" t="s">
        <v>469</v>
      </c>
      <c r="E105" t="s">
        <v>473</v>
      </c>
      <c r="F105" t="s">
        <v>473</v>
      </c>
      <c r="G105" t="s">
        <v>473</v>
      </c>
    </row>
    <row r="108" spans="3:7" ht="14.45" x14ac:dyDescent="0.3">
      <c r="C108" s="19"/>
    </row>
    <row r="109" spans="3:7" ht="14.45" x14ac:dyDescent="0.3">
      <c r="C109" s="19"/>
    </row>
    <row r="110" spans="3:7" ht="14.45" x14ac:dyDescent="0.3">
      <c r="C110" s="19"/>
    </row>
    <row r="111" spans="3:7" x14ac:dyDescent="0.25">
      <c r="C111" s="19"/>
    </row>
    <row r="112" spans="3:7" x14ac:dyDescent="0.25">
      <c r="C112" s="19"/>
    </row>
    <row r="113" spans="3:3" x14ac:dyDescent="0.25">
      <c r="C113" s="19"/>
    </row>
    <row r="114" spans="3:3" x14ac:dyDescent="0.25">
      <c r="C114" s="19"/>
    </row>
    <row r="115" spans="3:3" x14ac:dyDescent="0.25">
      <c r="C115" s="19"/>
    </row>
    <row r="116" spans="3:3" x14ac:dyDescent="0.25">
      <c r="C116" s="19"/>
    </row>
    <row r="117" spans="3:3" x14ac:dyDescent="0.25">
      <c r="C117" s="19"/>
    </row>
    <row r="118" spans="3:3" x14ac:dyDescent="0.25">
      <c r="C118" s="19"/>
    </row>
    <row r="119" spans="3:3" x14ac:dyDescent="0.25">
      <c r="C119" s="19"/>
    </row>
    <row r="120" spans="3:3" x14ac:dyDescent="0.25">
      <c r="C120" s="19"/>
    </row>
    <row r="121" spans="3:3" x14ac:dyDescent="0.25">
      <c r="C121" s="19"/>
    </row>
    <row r="122" spans="3:3" x14ac:dyDescent="0.25">
      <c r="C122" s="19"/>
    </row>
    <row r="123" spans="3:3" x14ac:dyDescent="0.25">
      <c r="C123" s="19"/>
    </row>
    <row r="124" spans="3:3" x14ac:dyDescent="0.25">
      <c r="C124" s="19"/>
    </row>
    <row r="125" spans="3:3" x14ac:dyDescent="0.25">
      <c r="C125" s="19"/>
    </row>
    <row r="126" spans="3:3" x14ac:dyDescent="0.25">
      <c r="C126" s="19"/>
    </row>
    <row r="127" spans="3:3" x14ac:dyDescent="0.25">
      <c r="C127" s="19"/>
    </row>
  </sheetData>
  <autoFilter ref="B4:F92"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66"/>
  <sheetViews>
    <sheetView topLeftCell="A4" zoomScale="85" zoomScaleNormal="85" workbookViewId="0">
      <pane xSplit="3" ySplit="2" topLeftCell="D40" activePane="bottomRight" state="frozen"/>
      <selection activeCell="A4" sqref="A4"/>
      <selection pane="topRight" activeCell="D4" sqref="D4"/>
      <selection pane="bottomLeft" activeCell="A6" sqref="A6"/>
      <selection pane="bottomRight" activeCell="B51" sqref="B51"/>
    </sheetView>
  </sheetViews>
  <sheetFormatPr defaultRowHeight="15" x14ac:dyDescent="0.25"/>
  <cols>
    <col min="2" max="2" width="13.140625" customWidth="1"/>
    <col min="3" max="3" width="33.140625" bestFit="1" customWidth="1"/>
    <col min="4" max="4" width="16.85546875" bestFit="1" customWidth="1"/>
    <col min="6" max="6" width="11.28515625" bestFit="1" customWidth="1"/>
    <col min="7" max="7" width="14.7109375" bestFit="1" customWidth="1"/>
    <col min="8" max="8" width="16.85546875" bestFit="1" customWidth="1"/>
    <col min="9" max="9" width="14.7109375" bestFit="1" customWidth="1"/>
    <col min="10" max="10" width="12.28515625" bestFit="1" customWidth="1"/>
    <col min="14" max="14" width="23.140625" bestFit="1" customWidth="1"/>
    <col min="15" max="15" width="14.7109375" bestFit="1" customWidth="1"/>
    <col min="18" max="18" width="13.5703125" bestFit="1" customWidth="1"/>
  </cols>
  <sheetData>
    <row r="3" spans="2:19" ht="15.75" thickBot="1" x14ac:dyDescent="0.3"/>
    <row r="4" spans="2:19" x14ac:dyDescent="0.25">
      <c r="C4" s="10" t="s">
        <v>197</v>
      </c>
      <c r="D4" s="3" t="s">
        <v>154</v>
      </c>
      <c r="E4" s="4"/>
      <c r="F4" s="4"/>
      <c r="G4" s="4"/>
      <c r="H4" s="4"/>
      <c r="I4" s="4"/>
      <c r="J4" s="4"/>
      <c r="K4" s="4"/>
      <c r="L4" s="4"/>
      <c r="M4" s="5"/>
      <c r="N4" s="3" t="s">
        <v>155</v>
      </c>
      <c r="O4" s="4"/>
      <c r="P4" s="4"/>
      <c r="Q4" s="4"/>
      <c r="R4" s="4"/>
      <c r="S4" s="5"/>
    </row>
    <row r="5" spans="2:19" x14ac:dyDescent="0.25">
      <c r="C5" s="11"/>
      <c r="D5" s="6" t="s">
        <v>140</v>
      </c>
      <c r="E5" s="7" t="s">
        <v>142</v>
      </c>
      <c r="F5" s="7" t="s">
        <v>153</v>
      </c>
      <c r="G5" s="7" t="s">
        <v>157</v>
      </c>
      <c r="H5" s="7" t="s">
        <v>162</v>
      </c>
      <c r="I5" s="7" t="s">
        <v>170</v>
      </c>
      <c r="J5" s="7" t="s">
        <v>175</v>
      </c>
      <c r="K5" s="7" t="s">
        <v>167</v>
      </c>
      <c r="L5" s="7" t="s">
        <v>188</v>
      </c>
      <c r="M5" s="8" t="s">
        <v>11</v>
      </c>
      <c r="N5" s="6" t="s">
        <v>179</v>
      </c>
      <c r="O5" s="7" t="s">
        <v>157</v>
      </c>
      <c r="P5" s="7" t="s">
        <v>167</v>
      </c>
      <c r="Q5" s="7" t="s">
        <v>142</v>
      </c>
      <c r="R5" s="7" t="s">
        <v>173</v>
      </c>
      <c r="S5" s="8" t="s">
        <v>175</v>
      </c>
    </row>
    <row r="6" spans="2:19" x14ac:dyDescent="0.25">
      <c r="B6" t="s">
        <v>323</v>
      </c>
      <c r="C6" s="11" t="s">
        <v>139</v>
      </c>
      <c r="D6" s="9">
        <v>2</v>
      </c>
      <c r="E6" s="7"/>
      <c r="F6" s="7"/>
      <c r="G6" s="7"/>
      <c r="H6" s="7"/>
      <c r="I6" s="7"/>
      <c r="J6" s="7"/>
      <c r="K6" s="7"/>
      <c r="L6" s="7"/>
      <c r="M6" s="8"/>
      <c r="N6" s="6">
        <v>1</v>
      </c>
      <c r="O6" s="7"/>
      <c r="P6" s="7"/>
      <c r="Q6" s="7"/>
      <c r="R6" s="7"/>
      <c r="S6" s="8"/>
    </row>
    <row r="7" spans="2:19" x14ac:dyDescent="0.25">
      <c r="B7" t="s">
        <v>323</v>
      </c>
      <c r="C7" s="11" t="s">
        <v>141</v>
      </c>
      <c r="D7" s="6">
        <v>1</v>
      </c>
      <c r="E7" s="7"/>
      <c r="F7" s="7"/>
      <c r="G7" s="7"/>
      <c r="H7" s="7"/>
      <c r="I7" s="7"/>
      <c r="J7" s="7"/>
      <c r="K7" s="7"/>
      <c r="L7" s="7"/>
      <c r="M7" s="8"/>
      <c r="N7" s="6">
        <v>1</v>
      </c>
      <c r="O7" s="7"/>
      <c r="P7" s="7"/>
      <c r="Q7" s="7"/>
      <c r="R7" s="7"/>
      <c r="S7" s="8"/>
    </row>
    <row r="8" spans="2:19" x14ac:dyDescent="0.25">
      <c r="B8" t="s">
        <v>323</v>
      </c>
      <c r="C8" s="11" t="s">
        <v>143</v>
      </c>
      <c r="D8" s="6">
        <v>1</v>
      </c>
      <c r="E8" s="7">
        <v>1</v>
      </c>
      <c r="F8" s="7"/>
      <c r="G8" s="7"/>
      <c r="H8" s="7"/>
      <c r="I8" s="7"/>
      <c r="J8" s="7"/>
      <c r="K8" s="7"/>
      <c r="L8" s="7"/>
      <c r="M8" s="8"/>
      <c r="N8" s="6">
        <v>1</v>
      </c>
      <c r="O8" s="7"/>
      <c r="P8" s="7"/>
      <c r="Q8" s="7"/>
      <c r="R8" s="7"/>
      <c r="S8" s="8"/>
    </row>
    <row r="9" spans="2:19" x14ac:dyDescent="0.25">
      <c r="B9" t="s">
        <v>323</v>
      </c>
      <c r="C9" s="11" t="s">
        <v>144</v>
      </c>
      <c r="D9" s="6">
        <v>1</v>
      </c>
      <c r="E9" s="7">
        <v>1</v>
      </c>
      <c r="F9" s="7"/>
      <c r="G9" s="7"/>
      <c r="H9" s="7"/>
      <c r="I9" s="7"/>
      <c r="J9" s="7"/>
      <c r="K9" s="7"/>
      <c r="L9" s="7"/>
      <c r="M9" s="8"/>
      <c r="N9" s="6">
        <v>1</v>
      </c>
      <c r="O9" s="7"/>
      <c r="P9" s="7"/>
      <c r="Q9" s="7"/>
      <c r="R9" s="7"/>
      <c r="S9" s="8"/>
    </row>
    <row r="10" spans="2:19" x14ac:dyDescent="0.25">
      <c r="B10" t="s">
        <v>323</v>
      </c>
      <c r="C10" s="11" t="s">
        <v>145</v>
      </c>
      <c r="D10" s="6">
        <v>2</v>
      </c>
      <c r="E10" s="7"/>
      <c r="F10" s="7"/>
      <c r="G10" s="7"/>
      <c r="H10" s="7"/>
      <c r="I10" s="7"/>
      <c r="J10" s="7"/>
      <c r="K10" s="7"/>
      <c r="L10" s="7"/>
      <c r="M10" s="8"/>
      <c r="N10" s="6">
        <v>1</v>
      </c>
      <c r="O10" s="7"/>
      <c r="P10" s="7"/>
      <c r="Q10" s="7"/>
      <c r="R10" s="7"/>
      <c r="S10" s="8"/>
    </row>
    <row r="11" spans="2:19" x14ac:dyDescent="0.25">
      <c r="B11" t="s">
        <v>323</v>
      </c>
      <c r="C11" s="11" t="s">
        <v>146</v>
      </c>
      <c r="D11" s="6">
        <v>2</v>
      </c>
      <c r="E11" s="7"/>
      <c r="F11" s="7"/>
      <c r="G11" s="7"/>
      <c r="H11" s="7"/>
      <c r="I11" s="7"/>
      <c r="J11" s="7"/>
      <c r="K11" s="7"/>
      <c r="L11" s="7"/>
      <c r="M11" s="8"/>
      <c r="N11" s="6">
        <v>1</v>
      </c>
      <c r="O11" s="7"/>
      <c r="P11" s="7"/>
      <c r="Q11" s="7"/>
      <c r="R11" s="7"/>
      <c r="S11" s="8"/>
    </row>
    <row r="12" spans="2:19" x14ac:dyDescent="0.25">
      <c r="B12" t="s">
        <v>323</v>
      </c>
      <c r="C12" s="11" t="s">
        <v>147</v>
      </c>
      <c r="D12" s="6">
        <v>2</v>
      </c>
      <c r="E12" s="7"/>
      <c r="F12" s="7"/>
      <c r="G12" s="7"/>
      <c r="H12" s="7"/>
      <c r="I12" s="7"/>
      <c r="J12" s="7"/>
      <c r="K12" s="7"/>
      <c r="L12" s="7"/>
      <c r="M12" s="8"/>
      <c r="N12" s="6">
        <v>1</v>
      </c>
      <c r="O12" s="7"/>
      <c r="P12" s="7"/>
      <c r="Q12" s="7"/>
      <c r="R12" s="7"/>
      <c r="S12" s="8"/>
    </row>
    <row r="13" spans="2:19" x14ac:dyDescent="0.25">
      <c r="B13" t="s">
        <v>323</v>
      </c>
      <c r="C13" s="11" t="s">
        <v>148</v>
      </c>
      <c r="D13" s="6">
        <v>2</v>
      </c>
      <c r="E13" s="7"/>
      <c r="F13" s="7"/>
      <c r="G13" s="7"/>
      <c r="H13" s="7"/>
      <c r="I13" s="7"/>
      <c r="J13" s="7"/>
      <c r="K13" s="7"/>
      <c r="L13" s="7"/>
      <c r="M13" s="8"/>
      <c r="N13" s="6">
        <v>1</v>
      </c>
      <c r="O13" s="7"/>
      <c r="P13" s="7"/>
      <c r="Q13" s="7"/>
      <c r="R13" s="7"/>
      <c r="S13" s="8"/>
    </row>
    <row r="14" spans="2:19" x14ac:dyDescent="0.25">
      <c r="B14" t="s">
        <v>323</v>
      </c>
      <c r="C14" s="11" t="s">
        <v>149</v>
      </c>
      <c r="D14" s="6">
        <v>2</v>
      </c>
      <c r="E14" s="7"/>
      <c r="F14" s="7"/>
      <c r="G14" s="7"/>
      <c r="H14" s="7"/>
      <c r="I14" s="7"/>
      <c r="J14" s="7"/>
      <c r="K14" s="7"/>
      <c r="L14" s="7"/>
      <c r="M14" s="8"/>
      <c r="N14" s="6">
        <v>1</v>
      </c>
      <c r="O14" s="7"/>
      <c r="P14" s="7"/>
      <c r="Q14" s="7"/>
      <c r="R14" s="7"/>
      <c r="S14" s="8"/>
    </row>
    <row r="15" spans="2:19" x14ac:dyDescent="0.25">
      <c r="B15" t="s">
        <v>323</v>
      </c>
      <c r="C15" s="11" t="s">
        <v>150</v>
      </c>
      <c r="D15" s="6">
        <v>1</v>
      </c>
      <c r="E15" s="7"/>
      <c r="F15" s="7"/>
      <c r="G15" s="7"/>
      <c r="H15" s="7"/>
      <c r="I15" s="7"/>
      <c r="J15" s="7"/>
      <c r="K15" s="7"/>
      <c r="L15" s="7"/>
      <c r="M15" s="8"/>
      <c r="N15" s="6">
        <v>1</v>
      </c>
      <c r="O15" s="7"/>
      <c r="P15" s="7"/>
      <c r="Q15" s="7"/>
      <c r="R15" s="7"/>
      <c r="S15" s="8"/>
    </row>
    <row r="16" spans="2:19" x14ac:dyDescent="0.25">
      <c r="B16" t="s">
        <v>323</v>
      </c>
      <c r="C16" s="11" t="s">
        <v>151</v>
      </c>
      <c r="D16" s="6">
        <v>1</v>
      </c>
      <c r="E16" s="7"/>
      <c r="F16" s="7"/>
      <c r="G16" s="7"/>
      <c r="H16" s="7"/>
      <c r="I16" s="7"/>
      <c r="J16" s="7"/>
      <c r="K16" s="7"/>
      <c r="L16" s="7"/>
      <c r="M16" s="8"/>
      <c r="N16" s="6">
        <v>1</v>
      </c>
      <c r="O16" s="7"/>
      <c r="P16" s="7"/>
      <c r="Q16" s="7"/>
      <c r="R16" s="7"/>
      <c r="S16" s="8"/>
    </row>
    <row r="17" spans="2:19" x14ac:dyDescent="0.25">
      <c r="B17" t="s">
        <v>323</v>
      </c>
      <c r="C17" s="11" t="s">
        <v>152</v>
      </c>
      <c r="D17" s="6">
        <v>1</v>
      </c>
      <c r="E17" s="7"/>
      <c r="F17" s="7">
        <v>1</v>
      </c>
      <c r="G17" s="7"/>
      <c r="H17" s="7"/>
      <c r="I17" s="7"/>
      <c r="J17" s="7"/>
      <c r="K17" s="7"/>
      <c r="L17" s="7"/>
      <c r="M17" s="8"/>
      <c r="N17" s="6">
        <v>1</v>
      </c>
      <c r="O17" s="7"/>
      <c r="P17" s="7"/>
      <c r="Q17" s="7"/>
      <c r="R17" s="7"/>
      <c r="S17" s="8"/>
    </row>
    <row r="18" spans="2:19" x14ac:dyDescent="0.25">
      <c r="B18" t="s">
        <v>323</v>
      </c>
      <c r="C18" s="11" t="s">
        <v>156</v>
      </c>
      <c r="D18" s="6">
        <v>4</v>
      </c>
      <c r="E18" s="7"/>
      <c r="F18" s="7"/>
      <c r="G18" s="7"/>
      <c r="H18" s="7"/>
      <c r="I18" s="7"/>
      <c r="J18" s="7"/>
      <c r="K18" s="7"/>
      <c r="L18" s="7"/>
      <c r="M18" s="8"/>
      <c r="N18" s="6"/>
      <c r="O18" s="7">
        <v>1</v>
      </c>
      <c r="P18" s="7"/>
      <c r="Q18" s="7"/>
      <c r="R18" s="7"/>
      <c r="S18" s="8"/>
    </row>
    <row r="19" spans="2:19" x14ac:dyDescent="0.25">
      <c r="B19" t="s">
        <v>323</v>
      </c>
      <c r="C19" s="11" t="s">
        <v>158</v>
      </c>
      <c r="D19" s="6"/>
      <c r="E19" s="7"/>
      <c r="F19" s="7"/>
      <c r="G19" s="7">
        <v>1</v>
      </c>
      <c r="H19" s="7"/>
      <c r="I19" s="7"/>
      <c r="J19" s="7"/>
      <c r="K19" s="7"/>
      <c r="L19" s="7"/>
      <c r="M19" s="8"/>
      <c r="N19" s="6">
        <v>1</v>
      </c>
      <c r="O19" s="7"/>
      <c r="P19" s="7"/>
      <c r="Q19" s="7"/>
      <c r="R19" s="7"/>
      <c r="S19" s="8"/>
    </row>
    <row r="20" spans="2:19" x14ac:dyDescent="0.25">
      <c r="B20" t="s">
        <v>323</v>
      </c>
      <c r="C20" s="11" t="s">
        <v>159</v>
      </c>
      <c r="D20" s="6"/>
      <c r="E20" s="7"/>
      <c r="F20" s="7"/>
      <c r="G20" s="7">
        <v>1</v>
      </c>
      <c r="H20" s="7"/>
      <c r="I20" s="7"/>
      <c r="J20" s="7"/>
      <c r="K20" s="7"/>
      <c r="L20" s="7"/>
      <c r="M20" s="8"/>
      <c r="N20" s="6"/>
      <c r="O20" s="7">
        <v>1</v>
      </c>
      <c r="P20" s="7"/>
      <c r="Q20" s="7"/>
      <c r="R20" s="7"/>
      <c r="S20" s="8"/>
    </row>
    <row r="21" spans="2:19" x14ac:dyDescent="0.25">
      <c r="B21" t="s">
        <v>323</v>
      </c>
      <c r="C21" s="11" t="s">
        <v>160</v>
      </c>
      <c r="D21" s="6"/>
      <c r="E21" s="7"/>
      <c r="F21" s="7"/>
      <c r="G21" s="7">
        <v>1</v>
      </c>
      <c r="H21" s="7"/>
      <c r="I21" s="7"/>
      <c r="J21" s="7"/>
      <c r="K21" s="7"/>
      <c r="L21" s="7"/>
      <c r="M21" s="8"/>
      <c r="N21" s="6"/>
      <c r="O21" s="7">
        <v>1</v>
      </c>
      <c r="P21" s="7"/>
      <c r="Q21" s="7"/>
      <c r="R21" s="7"/>
      <c r="S21" s="8"/>
    </row>
    <row r="22" spans="2:19" x14ac:dyDescent="0.25">
      <c r="B22" t="s">
        <v>323</v>
      </c>
      <c r="C22" s="11" t="s">
        <v>161</v>
      </c>
      <c r="D22" s="6">
        <v>1</v>
      </c>
      <c r="E22" s="7"/>
      <c r="F22" s="7"/>
      <c r="G22" s="7"/>
      <c r="H22" s="7">
        <v>1</v>
      </c>
      <c r="I22" s="7"/>
      <c r="J22" s="7"/>
      <c r="K22" s="7"/>
      <c r="L22" s="7"/>
      <c r="M22" s="8"/>
      <c r="N22" s="6">
        <v>1</v>
      </c>
      <c r="O22" s="7"/>
      <c r="P22" s="7"/>
      <c r="Q22" s="7"/>
      <c r="R22" s="7"/>
      <c r="S22" s="8"/>
    </row>
    <row r="23" spans="2:19" x14ac:dyDescent="0.25">
      <c r="B23" t="s">
        <v>323</v>
      </c>
      <c r="C23" s="11" t="s">
        <v>163</v>
      </c>
      <c r="D23" s="6">
        <v>1</v>
      </c>
      <c r="E23" s="7"/>
      <c r="F23" s="7"/>
      <c r="G23" s="7"/>
      <c r="H23" s="7"/>
      <c r="I23" s="7"/>
      <c r="J23" s="7"/>
      <c r="K23" s="7"/>
      <c r="L23" s="7"/>
      <c r="M23" s="8"/>
      <c r="N23" s="6">
        <v>1</v>
      </c>
      <c r="O23" s="7"/>
      <c r="P23" s="7"/>
      <c r="Q23" s="7"/>
      <c r="R23" s="7"/>
      <c r="S23" s="8"/>
    </row>
    <row r="24" spans="2:19" x14ac:dyDescent="0.25">
      <c r="B24" t="s">
        <v>323</v>
      </c>
      <c r="C24" s="11" t="s">
        <v>164</v>
      </c>
      <c r="D24" s="6">
        <v>1</v>
      </c>
      <c r="E24" s="7"/>
      <c r="F24" s="7"/>
      <c r="G24" s="7"/>
      <c r="H24" s="7"/>
      <c r="I24" s="7"/>
      <c r="J24" s="7"/>
      <c r="K24" s="7"/>
      <c r="L24" s="7"/>
      <c r="M24" s="8"/>
      <c r="N24" s="6">
        <v>1</v>
      </c>
      <c r="O24" s="7"/>
      <c r="P24" s="7"/>
      <c r="Q24" s="7"/>
      <c r="R24" s="7"/>
      <c r="S24" s="8"/>
    </row>
    <row r="25" spans="2:19" x14ac:dyDescent="0.25">
      <c r="B25" t="s">
        <v>323</v>
      </c>
      <c r="C25" s="11" t="s">
        <v>165</v>
      </c>
      <c r="D25" s="6">
        <v>1</v>
      </c>
      <c r="E25" s="7"/>
      <c r="F25" s="7"/>
      <c r="G25" s="7"/>
      <c r="H25" s="7"/>
      <c r="I25" s="7"/>
      <c r="J25" s="7"/>
      <c r="K25" s="7"/>
      <c r="L25" s="7"/>
      <c r="M25" s="8"/>
      <c r="N25" s="6">
        <v>1</v>
      </c>
      <c r="O25" s="7"/>
      <c r="P25" s="7"/>
      <c r="Q25" s="7"/>
      <c r="R25" s="7"/>
      <c r="S25" s="8"/>
    </row>
    <row r="26" spans="2:19" x14ac:dyDescent="0.25">
      <c r="B26" t="s">
        <v>323</v>
      </c>
      <c r="C26" s="11" t="s">
        <v>166</v>
      </c>
      <c r="D26" s="6">
        <v>1</v>
      </c>
      <c r="E26" s="7">
        <v>2</v>
      </c>
      <c r="F26" s="7"/>
      <c r="G26" s="7"/>
      <c r="H26" s="7"/>
      <c r="I26" s="7"/>
      <c r="J26" s="7"/>
      <c r="K26" s="7"/>
      <c r="L26" s="7"/>
      <c r="M26" s="8"/>
      <c r="N26" s="6"/>
      <c r="O26" s="7"/>
      <c r="P26" s="7">
        <v>1</v>
      </c>
      <c r="Q26" s="7">
        <v>1</v>
      </c>
      <c r="R26" s="7"/>
      <c r="S26" s="8"/>
    </row>
    <row r="27" spans="2:19" x14ac:dyDescent="0.25">
      <c r="B27" t="s">
        <v>323</v>
      </c>
      <c r="C27" s="11" t="s">
        <v>168</v>
      </c>
      <c r="D27" s="6">
        <v>1</v>
      </c>
      <c r="E27" s="7"/>
      <c r="F27" s="7"/>
      <c r="G27" s="7"/>
      <c r="H27" s="7"/>
      <c r="I27" s="7"/>
      <c r="J27" s="7"/>
      <c r="K27" s="7"/>
      <c r="L27" s="7"/>
      <c r="M27" s="8"/>
      <c r="N27" s="6">
        <v>1</v>
      </c>
      <c r="O27" s="7"/>
      <c r="P27" s="7"/>
      <c r="Q27" s="7"/>
      <c r="R27" s="7"/>
      <c r="S27" s="8"/>
    </row>
    <row r="28" spans="2:19" x14ac:dyDescent="0.25">
      <c r="B28" t="s">
        <v>323</v>
      </c>
      <c r="C28" s="11" t="s">
        <v>169</v>
      </c>
      <c r="D28" s="6">
        <v>1</v>
      </c>
      <c r="E28" s="7">
        <v>1</v>
      </c>
      <c r="F28" s="7"/>
      <c r="G28" s="7"/>
      <c r="H28" s="7"/>
      <c r="I28" s="7">
        <v>1</v>
      </c>
      <c r="J28" s="7"/>
      <c r="K28" s="7"/>
      <c r="L28" s="7"/>
      <c r="M28" s="8"/>
      <c r="N28" s="6">
        <v>1</v>
      </c>
      <c r="O28" s="7"/>
      <c r="P28" s="7"/>
      <c r="Q28" s="7"/>
      <c r="R28" s="7"/>
      <c r="S28" s="8"/>
    </row>
    <row r="29" spans="2:19" x14ac:dyDescent="0.25">
      <c r="B29" t="s">
        <v>323</v>
      </c>
      <c r="C29" s="11" t="s">
        <v>171</v>
      </c>
      <c r="D29" s="6">
        <v>1</v>
      </c>
      <c r="E29" s="7">
        <v>5</v>
      </c>
      <c r="F29" s="7"/>
      <c r="G29" s="7"/>
      <c r="H29" s="7"/>
      <c r="I29" s="7"/>
      <c r="J29" s="7"/>
      <c r="K29" s="7"/>
      <c r="L29" s="7"/>
      <c r="M29" s="8"/>
      <c r="N29" s="6"/>
      <c r="O29" s="7"/>
      <c r="P29" s="7">
        <v>1</v>
      </c>
      <c r="Q29" s="7">
        <v>1</v>
      </c>
      <c r="R29" s="7"/>
      <c r="S29" s="8"/>
    </row>
    <row r="30" spans="2:19" x14ac:dyDescent="0.25">
      <c r="B30" t="s">
        <v>323</v>
      </c>
      <c r="C30" s="11" t="s">
        <v>172</v>
      </c>
      <c r="D30" s="6">
        <v>1</v>
      </c>
      <c r="E30" s="7"/>
      <c r="F30" s="7"/>
      <c r="G30" s="7"/>
      <c r="H30" s="7"/>
      <c r="I30" s="7"/>
      <c r="J30" s="7"/>
      <c r="K30" s="7"/>
      <c r="L30" s="7"/>
      <c r="M30" s="8"/>
      <c r="N30" s="6"/>
      <c r="O30" s="7"/>
      <c r="P30" s="7"/>
      <c r="Q30" s="7"/>
      <c r="R30" s="7">
        <v>1</v>
      </c>
      <c r="S30" s="8"/>
    </row>
    <row r="31" spans="2:19" x14ac:dyDescent="0.25">
      <c r="B31" t="s">
        <v>323</v>
      </c>
      <c r="C31" s="11" t="s">
        <v>174</v>
      </c>
      <c r="D31" s="6">
        <v>1</v>
      </c>
      <c r="E31" s="7"/>
      <c r="F31" s="7"/>
      <c r="G31" s="7"/>
      <c r="H31" s="7"/>
      <c r="I31" s="7"/>
      <c r="J31" s="7"/>
      <c r="K31" s="7"/>
      <c r="L31" s="7"/>
      <c r="M31" s="8"/>
      <c r="N31" s="6"/>
      <c r="O31" s="7"/>
      <c r="P31" s="7"/>
      <c r="Q31" s="7"/>
      <c r="R31" s="7"/>
      <c r="S31" s="8">
        <v>1</v>
      </c>
    </row>
    <row r="32" spans="2:19" x14ac:dyDescent="0.25">
      <c r="B32" t="s">
        <v>323</v>
      </c>
      <c r="C32" s="11" t="s">
        <v>176</v>
      </c>
      <c r="D32" s="6">
        <v>1</v>
      </c>
      <c r="E32" s="7"/>
      <c r="F32" s="7"/>
      <c r="G32" s="7"/>
      <c r="H32" s="7"/>
      <c r="I32" s="7"/>
      <c r="J32" s="7"/>
      <c r="K32" s="7"/>
      <c r="L32" s="7"/>
      <c r="M32" s="8"/>
      <c r="N32" s="6">
        <v>1</v>
      </c>
      <c r="O32" s="7"/>
      <c r="P32" s="7"/>
      <c r="Q32" s="7"/>
      <c r="R32" s="7"/>
      <c r="S32" s="8">
        <v>1</v>
      </c>
    </row>
    <row r="33" spans="2:19" x14ac:dyDescent="0.25">
      <c r="B33" t="s">
        <v>323</v>
      </c>
      <c r="C33" s="11" t="s">
        <v>177</v>
      </c>
      <c r="D33" s="6">
        <v>1</v>
      </c>
      <c r="E33" s="7"/>
      <c r="F33" s="7"/>
      <c r="G33" s="7"/>
      <c r="H33" s="7"/>
      <c r="I33" s="7"/>
      <c r="J33" s="7">
        <v>1</v>
      </c>
      <c r="K33" s="7"/>
      <c r="L33" s="7"/>
      <c r="M33" s="8"/>
      <c r="N33" s="6">
        <v>1</v>
      </c>
      <c r="O33" s="7"/>
      <c r="P33" s="7"/>
      <c r="Q33" s="7"/>
      <c r="R33" s="7"/>
      <c r="S33" s="8"/>
    </row>
    <row r="34" spans="2:19" x14ac:dyDescent="0.25">
      <c r="B34" t="s">
        <v>323</v>
      </c>
      <c r="C34" s="11" t="s">
        <v>178</v>
      </c>
      <c r="D34" s="6">
        <v>1</v>
      </c>
      <c r="E34" s="7"/>
      <c r="F34" s="7"/>
      <c r="G34" s="7"/>
      <c r="H34" s="7"/>
      <c r="I34" s="7"/>
      <c r="J34" s="7"/>
      <c r="K34" s="7"/>
      <c r="L34" s="7"/>
      <c r="M34" s="8"/>
      <c r="N34" s="6">
        <v>1</v>
      </c>
      <c r="O34" s="7"/>
      <c r="P34" s="7"/>
      <c r="Q34" s="7"/>
      <c r="R34" s="7"/>
      <c r="S34" s="8"/>
    </row>
    <row r="35" spans="2:19" x14ac:dyDescent="0.25">
      <c r="B35" t="s">
        <v>323</v>
      </c>
      <c r="C35" s="11" t="s">
        <v>180</v>
      </c>
      <c r="D35" s="6">
        <v>2</v>
      </c>
      <c r="E35" s="7"/>
      <c r="F35" s="7"/>
      <c r="G35" s="7"/>
      <c r="H35" s="7"/>
      <c r="I35" s="7"/>
      <c r="J35" s="7"/>
      <c r="K35" s="7"/>
      <c r="L35" s="7"/>
      <c r="M35" s="8"/>
      <c r="N35" s="6">
        <v>1</v>
      </c>
      <c r="O35" s="7"/>
      <c r="P35" s="7"/>
      <c r="Q35" s="7"/>
      <c r="R35" s="7"/>
      <c r="S35" s="8"/>
    </row>
    <row r="36" spans="2:19" x14ac:dyDescent="0.25">
      <c r="B36" t="s">
        <v>323</v>
      </c>
      <c r="C36" s="11" t="s">
        <v>181</v>
      </c>
      <c r="D36" s="6">
        <v>1</v>
      </c>
      <c r="E36" s="7">
        <v>1</v>
      </c>
      <c r="F36" s="7"/>
      <c r="G36" s="7"/>
      <c r="H36" s="7"/>
      <c r="I36" s="7"/>
      <c r="J36" s="7"/>
      <c r="K36" s="7"/>
      <c r="L36" s="7"/>
      <c r="M36" s="8"/>
      <c r="N36" s="6"/>
      <c r="O36" s="7"/>
      <c r="P36" s="7"/>
      <c r="Q36" s="7">
        <v>1</v>
      </c>
      <c r="R36" s="7"/>
      <c r="S36" s="8"/>
    </row>
    <row r="37" spans="2:19" x14ac:dyDescent="0.25">
      <c r="B37" t="s">
        <v>323</v>
      </c>
      <c r="C37" s="11" t="s">
        <v>182</v>
      </c>
      <c r="D37" s="6">
        <v>1</v>
      </c>
      <c r="E37" s="7"/>
      <c r="F37" s="7"/>
      <c r="G37" s="7"/>
      <c r="H37" s="7"/>
      <c r="I37" s="7"/>
      <c r="J37" s="7"/>
      <c r="K37" s="7"/>
      <c r="L37" s="7"/>
      <c r="M37" s="8"/>
      <c r="N37" s="6">
        <v>1</v>
      </c>
      <c r="O37" s="7"/>
      <c r="P37" s="7"/>
      <c r="Q37" s="7"/>
      <c r="R37" s="7"/>
      <c r="S37" s="8"/>
    </row>
    <row r="38" spans="2:19" x14ac:dyDescent="0.25">
      <c r="B38" t="s">
        <v>323</v>
      </c>
      <c r="C38" s="11" t="s">
        <v>183</v>
      </c>
      <c r="D38" s="6">
        <v>1</v>
      </c>
      <c r="E38" s="7"/>
      <c r="F38" s="7"/>
      <c r="G38" s="7"/>
      <c r="H38" s="7"/>
      <c r="I38" s="7"/>
      <c r="J38" s="7"/>
      <c r="K38" s="7"/>
      <c r="L38" s="7"/>
      <c r="M38" s="8"/>
      <c r="N38" s="6"/>
      <c r="O38" s="7"/>
      <c r="P38" s="7">
        <v>2</v>
      </c>
      <c r="Q38" s="7">
        <v>4</v>
      </c>
      <c r="R38" s="7"/>
      <c r="S38" s="8"/>
    </row>
    <row r="39" spans="2:19" x14ac:dyDescent="0.25">
      <c r="B39" t="s">
        <v>323</v>
      </c>
      <c r="C39" s="11" t="s">
        <v>184</v>
      </c>
      <c r="D39" s="6"/>
      <c r="E39" s="7">
        <v>5</v>
      </c>
      <c r="F39" s="7"/>
      <c r="G39" s="7"/>
      <c r="H39" s="7"/>
      <c r="I39" s="7"/>
      <c r="J39" s="7">
        <v>2</v>
      </c>
      <c r="K39" s="7">
        <v>2</v>
      </c>
      <c r="L39" s="7"/>
      <c r="M39" s="8"/>
      <c r="N39" s="6"/>
      <c r="O39" s="7"/>
      <c r="P39" s="7">
        <v>1</v>
      </c>
      <c r="Q39" s="7"/>
      <c r="R39" s="7"/>
      <c r="S39" s="8"/>
    </row>
    <row r="40" spans="2:19" x14ac:dyDescent="0.25">
      <c r="B40" t="s">
        <v>323</v>
      </c>
      <c r="C40" s="11" t="s">
        <v>185</v>
      </c>
      <c r="D40" s="6">
        <v>2</v>
      </c>
      <c r="E40" s="7"/>
      <c r="F40" s="7"/>
      <c r="G40" s="7"/>
      <c r="H40" s="7"/>
      <c r="I40" s="7"/>
      <c r="J40" s="7"/>
      <c r="K40" s="7"/>
      <c r="L40" s="7"/>
      <c r="M40" s="8"/>
      <c r="N40" s="6">
        <v>1</v>
      </c>
      <c r="O40" s="7"/>
      <c r="P40" s="7"/>
      <c r="Q40" s="7"/>
      <c r="R40" s="7"/>
      <c r="S40" s="8"/>
    </row>
    <row r="41" spans="2:19" x14ac:dyDescent="0.25">
      <c r="B41" t="s">
        <v>323</v>
      </c>
      <c r="C41" s="11" t="s">
        <v>186</v>
      </c>
      <c r="D41" s="6">
        <v>2</v>
      </c>
      <c r="E41" s="7">
        <v>3</v>
      </c>
      <c r="F41" s="7"/>
      <c r="G41" s="7"/>
      <c r="H41" s="7"/>
      <c r="I41" s="7"/>
      <c r="J41" s="7"/>
      <c r="K41" s="7"/>
      <c r="L41" s="7"/>
      <c r="M41" s="8"/>
      <c r="N41" s="6">
        <v>1</v>
      </c>
      <c r="O41" s="7"/>
      <c r="P41" s="7"/>
      <c r="Q41" s="7"/>
      <c r="R41" s="7"/>
      <c r="S41" s="8"/>
    </row>
    <row r="42" spans="2:19" x14ac:dyDescent="0.25">
      <c r="B42" t="s">
        <v>323</v>
      </c>
      <c r="C42" s="11" t="s">
        <v>187</v>
      </c>
      <c r="D42" s="6">
        <v>1</v>
      </c>
      <c r="E42" s="7">
        <v>1</v>
      </c>
      <c r="F42" s="7"/>
      <c r="G42" s="7"/>
      <c r="H42" s="7"/>
      <c r="I42" s="7"/>
      <c r="J42" s="7"/>
      <c r="K42" s="7"/>
      <c r="L42" s="7">
        <v>1</v>
      </c>
      <c r="M42" s="8"/>
      <c r="N42" s="6">
        <v>1</v>
      </c>
      <c r="O42" s="7"/>
      <c r="P42" s="7"/>
      <c r="Q42" s="7"/>
      <c r="R42" s="7"/>
      <c r="S42" s="8"/>
    </row>
    <row r="43" spans="2:19" x14ac:dyDescent="0.25">
      <c r="B43" t="s">
        <v>323</v>
      </c>
      <c r="C43" s="11" t="s">
        <v>189</v>
      </c>
      <c r="D43" s="6">
        <v>1</v>
      </c>
      <c r="E43" s="7">
        <v>1</v>
      </c>
      <c r="F43" s="7"/>
      <c r="G43" s="7"/>
      <c r="H43" s="7"/>
      <c r="I43" s="7"/>
      <c r="J43" s="7"/>
      <c r="K43" s="7"/>
      <c r="L43" s="7"/>
      <c r="M43" s="8"/>
      <c r="N43" s="6">
        <v>1</v>
      </c>
      <c r="O43" s="7"/>
      <c r="P43" s="7"/>
      <c r="Q43" s="7"/>
      <c r="R43" s="7"/>
      <c r="S43" s="8"/>
    </row>
    <row r="44" spans="2:19" x14ac:dyDescent="0.25">
      <c r="B44" t="s">
        <v>323</v>
      </c>
      <c r="C44" s="11" t="s">
        <v>190</v>
      </c>
      <c r="D44" s="6">
        <v>1</v>
      </c>
      <c r="E44" s="7">
        <v>1</v>
      </c>
      <c r="F44" s="7"/>
      <c r="G44" s="7"/>
      <c r="H44" s="7"/>
      <c r="I44" s="7"/>
      <c r="J44" s="7"/>
      <c r="K44" s="7"/>
      <c r="L44" s="7"/>
      <c r="M44" s="8"/>
      <c r="N44" s="6">
        <v>1</v>
      </c>
      <c r="O44" s="7"/>
      <c r="P44" s="7"/>
      <c r="Q44" s="7"/>
      <c r="R44" s="7"/>
      <c r="S44" s="8"/>
    </row>
    <row r="45" spans="2:19" x14ac:dyDescent="0.25">
      <c r="B45" t="s">
        <v>323</v>
      </c>
      <c r="C45" s="11" t="s">
        <v>191</v>
      </c>
      <c r="D45" s="6">
        <v>1</v>
      </c>
      <c r="E45" s="7"/>
      <c r="F45" s="7"/>
      <c r="G45" s="7"/>
      <c r="H45" s="7"/>
      <c r="I45" s="7"/>
      <c r="J45" s="7"/>
      <c r="K45" s="7"/>
      <c r="L45" s="7"/>
      <c r="M45" s="8"/>
      <c r="N45" s="6">
        <v>2</v>
      </c>
      <c r="O45" s="7"/>
      <c r="P45" s="7"/>
      <c r="Q45" s="7"/>
      <c r="R45" s="7"/>
      <c r="S45" s="8"/>
    </row>
    <row r="46" spans="2:19" x14ac:dyDescent="0.25">
      <c r="B46" t="s">
        <v>323</v>
      </c>
      <c r="C46" s="11" t="s">
        <v>192</v>
      </c>
      <c r="D46" s="6">
        <v>1</v>
      </c>
      <c r="E46" s="7"/>
      <c r="F46" s="7"/>
      <c r="G46" s="7"/>
      <c r="H46" s="7"/>
      <c r="I46" s="7"/>
      <c r="J46" s="7"/>
      <c r="K46" s="7"/>
      <c r="L46" s="7"/>
      <c r="M46" s="8">
        <v>1</v>
      </c>
      <c r="N46" s="6">
        <v>1</v>
      </c>
      <c r="O46" s="7"/>
      <c r="P46" s="7"/>
      <c r="Q46" s="7"/>
      <c r="R46" s="7"/>
      <c r="S46" s="8"/>
    </row>
    <row r="47" spans="2:19" x14ac:dyDescent="0.25">
      <c r="B47" t="s">
        <v>323</v>
      </c>
      <c r="C47" s="11" t="s">
        <v>193</v>
      </c>
      <c r="D47" s="6">
        <v>1</v>
      </c>
      <c r="E47" s="7"/>
      <c r="F47" s="7">
        <v>1</v>
      </c>
      <c r="G47" s="7"/>
      <c r="H47" s="7"/>
      <c r="I47" s="7"/>
      <c r="J47" s="7"/>
      <c r="K47" s="7"/>
      <c r="L47" s="7"/>
      <c r="M47" s="8"/>
      <c r="N47" s="6">
        <v>1</v>
      </c>
      <c r="O47" s="7"/>
      <c r="P47" s="7"/>
      <c r="Q47" s="7"/>
      <c r="R47" s="7"/>
      <c r="S47" s="8"/>
    </row>
    <row r="48" spans="2:19" x14ac:dyDescent="0.25">
      <c r="B48" t="s">
        <v>323</v>
      </c>
      <c r="C48" s="11" t="s">
        <v>194</v>
      </c>
      <c r="D48" s="6">
        <v>1</v>
      </c>
      <c r="E48" s="7">
        <v>1</v>
      </c>
      <c r="F48" s="7"/>
      <c r="G48" s="7"/>
      <c r="H48" s="7"/>
      <c r="I48" s="7">
        <v>1</v>
      </c>
      <c r="J48" s="7"/>
      <c r="K48" s="7"/>
      <c r="L48" s="7"/>
      <c r="M48" s="8"/>
      <c r="N48" s="6">
        <v>1</v>
      </c>
      <c r="O48" s="7"/>
      <c r="P48" s="7"/>
      <c r="Q48" s="7"/>
      <c r="R48" s="7"/>
      <c r="S48" s="8"/>
    </row>
    <row r="49" spans="2:19" ht="15.75" thickBot="1" x14ac:dyDescent="0.3">
      <c r="B49" t="s">
        <v>323</v>
      </c>
      <c r="C49" s="11" t="s">
        <v>195</v>
      </c>
      <c r="D49" s="6">
        <v>1</v>
      </c>
      <c r="E49" s="7">
        <v>1</v>
      </c>
      <c r="F49" s="7"/>
      <c r="G49" s="7"/>
      <c r="H49" s="7"/>
      <c r="I49" s="7">
        <v>1</v>
      </c>
      <c r="J49" s="7"/>
      <c r="K49" s="7"/>
      <c r="L49" s="7"/>
      <c r="M49" s="8"/>
      <c r="N49" s="6">
        <v>1</v>
      </c>
      <c r="O49" s="7"/>
      <c r="P49" s="7"/>
      <c r="Q49" s="7"/>
      <c r="R49" s="7"/>
      <c r="S49" s="8"/>
    </row>
    <row r="50" spans="2:19" ht="15.75" thickBot="1" x14ac:dyDescent="0.3">
      <c r="B50" s="1" t="s">
        <v>196</v>
      </c>
      <c r="C50" s="12">
        <f>COUNTA(C6:C49)</f>
        <v>44</v>
      </c>
      <c r="D50" s="13">
        <f t="shared" ref="D50:S50" si="0">SUM(D17:D49)</f>
        <v>35</v>
      </c>
      <c r="E50" s="14">
        <f t="shared" si="0"/>
        <v>22</v>
      </c>
      <c r="F50" s="14">
        <f t="shared" si="0"/>
        <v>2</v>
      </c>
      <c r="G50" s="14">
        <f t="shared" si="0"/>
        <v>3</v>
      </c>
      <c r="H50" s="14">
        <f t="shared" si="0"/>
        <v>1</v>
      </c>
      <c r="I50" s="14">
        <f t="shared" si="0"/>
        <v>3</v>
      </c>
      <c r="J50" s="14">
        <f t="shared" si="0"/>
        <v>3</v>
      </c>
      <c r="K50" s="14">
        <f t="shared" si="0"/>
        <v>2</v>
      </c>
      <c r="L50" s="14">
        <f t="shared" si="0"/>
        <v>1</v>
      </c>
      <c r="M50" s="15">
        <f t="shared" si="0"/>
        <v>1</v>
      </c>
      <c r="N50" s="13">
        <f t="shared" si="0"/>
        <v>24</v>
      </c>
      <c r="O50" s="14">
        <f t="shared" si="0"/>
        <v>3</v>
      </c>
      <c r="P50" s="14">
        <f t="shared" si="0"/>
        <v>5</v>
      </c>
      <c r="Q50" s="14">
        <f t="shared" si="0"/>
        <v>7</v>
      </c>
      <c r="R50" s="14">
        <f t="shared" si="0"/>
        <v>1</v>
      </c>
      <c r="S50" s="15">
        <f t="shared" si="0"/>
        <v>2</v>
      </c>
    </row>
    <row r="51" spans="2:19" x14ac:dyDescent="0.25">
      <c r="B51" s="1" t="s">
        <v>520</v>
      </c>
      <c r="C51">
        <f>COUNTA(B6:B49)</f>
        <v>44</v>
      </c>
    </row>
    <row r="55" spans="2:19" x14ac:dyDescent="0.25">
      <c r="I55" s="17" t="s">
        <v>202</v>
      </c>
      <c r="J55" s="1" t="s">
        <v>200</v>
      </c>
      <c r="K55" s="1">
        <f>SUM(D50:S50)</f>
        <v>115</v>
      </c>
    </row>
    <row r="56" spans="2:19" x14ac:dyDescent="0.25">
      <c r="I56">
        <v>1</v>
      </c>
      <c r="J56" t="s">
        <v>10</v>
      </c>
      <c r="K56">
        <f>D50+N50+O50+G50</f>
        <v>65</v>
      </c>
      <c r="L56" s="16">
        <f>(K56/$K$55)*100</f>
        <v>56.521739130434781</v>
      </c>
      <c r="M56" t="s">
        <v>199</v>
      </c>
    </row>
    <row r="57" spans="2:19" x14ac:dyDescent="0.25">
      <c r="I57">
        <f>I56+1</f>
        <v>2</v>
      </c>
      <c r="J57" t="s">
        <v>15</v>
      </c>
      <c r="K57">
        <f>E50+Q50</f>
        <v>29</v>
      </c>
      <c r="L57" s="16">
        <f t="shared" ref="L57:L65" si="1">L56+(K57/$K$55)*100</f>
        <v>81.739130434782609</v>
      </c>
      <c r="M57" t="s">
        <v>199</v>
      </c>
    </row>
    <row r="58" spans="2:19" x14ac:dyDescent="0.25">
      <c r="I58">
        <f t="shared" ref="I58:I65" si="2">I57+1</f>
        <v>3</v>
      </c>
      <c r="J58" t="s">
        <v>6</v>
      </c>
      <c r="K58">
        <f>K50+P50</f>
        <v>7</v>
      </c>
      <c r="L58" s="16">
        <f t="shared" si="1"/>
        <v>87.826086956521735</v>
      </c>
      <c r="M58" t="s">
        <v>199</v>
      </c>
    </row>
    <row r="59" spans="2:19" x14ac:dyDescent="0.25">
      <c r="I59">
        <f t="shared" si="2"/>
        <v>4</v>
      </c>
      <c r="J59" t="s">
        <v>13</v>
      </c>
      <c r="K59">
        <f>J50+S50</f>
        <v>5</v>
      </c>
      <c r="L59" s="16">
        <f t="shared" si="1"/>
        <v>92.173913043478251</v>
      </c>
      <c r="M59" t="s">
        <v>199</v>
      </c>
    </row>
    <row r="60" spans="2:19" x14ac:dyDescent="0.25">
      <c r="I60">
        <f t="shared" si="2"/>
        <v>5</v>
      </c>
      <c r="J60" t="s">
        <v>201</v>
      </c>
      <c r="K60">
        <f>I50</f>
        <v>3</v>
      </c>
      <c r="L60" s="16">
        <f t="shared" si="1"/>
        <v>94.782608695652158</v>
      </c>
      <c r="M60" t="s">
        <v>199</v>
      </c>
    </row>
    <row r="61" spans="2:19" x14ac:dyDescent="0.25">
      <c r="I61">
        <f t="shared" si="2"/>
        <v>6</v>
      </c>
      <c r="J61" t="s">
        <v>16</v>
      </c>
      <c r="K61">
        <f>F50</f>
        <v>2</v>
      </c>
      <c r="L61" s="16">
        <f t="shared" si="1"/>
        <v>96.521739130434767</v>
      </c>
      <c r="M61" t="s">
        <v>199</v>
      </c>
    </row>
    <row r="62" spans="2:19" x14ac:dyDescent="0.25">
      <c r="I62">
        <f t="shared" si="2"/>
        <v>7</v>
      </c>
      <c r="J62" t="s">
        <v>7</v>
      </c>
      <c r="K62">
        <v>1</v>
      </c>
      <c r="L62" s="16">
        <f t="shared" si="1"/>
        <v>97.391304347826065</v>
      </c>
      <c r="M62" t="s">
        <v>199</v>
      </c>
    </row>
    <row r="63" spans="2:19" x14ac:dyDescent="0.25">
      <c r="I63">
        <f t="shared" si="2"/>
        <v>8</v>
      </c>
      <c r="J63" t="s">
        <v>14</v>
      </c>
      <c r="K63">
        <v>1</v>
      </c>
      <c r="L63" s="16">
        <f t="shared" si="1"/>
        <v>98.260869565217362</v>
      </c>
      <c r="M63" t="s">
        <v>199</v>
      </c>
    </row>
    <row r="64" spans="2:19" x14ac:dyDescent="0.25">
      <c r="I64">
        <f t="shared" si="2"/>
        <v>9</v>
      </c>
      <c r="J64" t="s">
        <v>11</v>
      </c>
      <c r="K64">
        <v>1</v>
      </c>
      <c r="L64" s="16">
        <f t="shared" si="1"/>
        <v>99.13043478260866</v>
      </c>
      <c r="M64" t="s">
        <v>199</v>
      </c>
    </row>
    <row r="65" spans="9:13" x14ac:dyDescent="0.25">
      <c r="I65">
        <f t="shared" si="2"/>
        <v>10</v>
      </c>
      <c r="J65" t="s">
        <v>9</v>
      </c>
      <c r="K65">
        <v>1</v>
      </c>
      <c r="L65" s="16">
        <f t="shared" si="1"/>
        <v>99.999999999999957</v>
      </c>
      <c r="M65" t="s">
        <v>199</v>
      </c>
    </row>
    <row r="66" spans="9:13" x14ac:dyDescent="0.25">
      <c r="L66" s="16"/>
    </row>
  </sheetData>
  <autoFilter ref="B4:S5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64"/>
  <sheetViews>
    <sheetView topLeftCell="A31" zoomScaleNormal="100" workbookViewId="0">
      <selection activeCell="I35" sqref="I35"/>
    </sheetView>
  </sheetViews>
  <sheetFormatPr defaultRowHeight="15" x14ac:dyDescent="0.25"/>
  <cols>
    <col min="1" max="1" width="30.140625" bestFit="1" customWidth="1"/>
    <col min="2" max="2" width="10.7109375" bestFit="1" customWidth="1"/>
    <col min="3" max="3" width="38.7109375" customWidth="1"/>
    <col min="4" max="4" width="16.85546875" bestFit="1" customWidth="1"/>
    <col min="5" max="5" width="28" bestFit="1" customWidth="1"/>
    <col min="6" max="6" width="16.140625" bestFit="1" customWidth="1"/>
    <col min="7" max="7" width="18.5703125" style="49" bestFit="1" customWidth="1"/>
    <col min="8" max="8" width="16.85546875" bestFit="1" customWidth="1"/>
    <col min="9" max="9" width="37.7109375" bestFit="1" customWidth="1"/>
  </cols>
  <sheetData>
    <row r="4" spans="1:9" x14ac:dyDescent="0.25">
      <c r="A4" s="1" t="s">
        <v>536</v>
      </c>
      <c r="B4" s="1" t="s">
        <v>384</v>
      </c>
      <c r="C4" s="1" t="s">
        <v>327</v>
      </c>
      <c r="D4" s="2" t="s">
        <v>526</v>
      </c>
      <c r="E4" s="2" t="s">
        <v>383</v>
      </c>
      <c r="F4" s="2" t="s">
        <v>496</v>
      </c>
      <c r="G4" s="48" t="s">
        <v>518</v>
      </c>
      <c r="H4" s="2" t="s">
        <v>382</v>
      </c>
      <c r="I4" s="1" t="s">
        <v>433</v>
      </c>
    </row>
    <row r="5" spans="1:9" x14ac:dyDescent="0.25">
      <c r="A5" t="s">
        <v>525</v>
      </c>
      <c r="B5" t="s">
        <v>321</v>
      </c>
      <c r="C5" t="s">
        <v>328</v>
      </c>
      <c r="D5">
        <v>7</v>
      </c>
      <c r="E5">
        <v>0</v>
      </c>
      <c r="F5">
        <v>7</v>
      </c>
      <c r="G5" s="49" t="str">
        <f t="shared" ref="G5:G58" si="0">IF((F5+E5-D5)=0,"YES","")</f>
        <v>YES</v>
      </c>
      <c r="H5">
        <f>D5-E5</f>
        <v>7</v>
      </c>
    </row>
    <row r="6" spans="1:9" x14ac:dyDescent="0.25">
      <c r="A6" t="s">
        <v>525</v>
      </c>
      <c r="B6" t="s">
        <v>321</v>
      </c>
      <c r="C6" t="s">
        <v>329</v>
      </c>
      <c r="D6">
        <v>25</v>
      </c>
      <c r="E6">
        <v>0</v>
      </c>
      <c r="F6">
        <v>25</v>
      </c>
      <c r="G6" s="49" t="str">
        <f t="shared" si="0"/>
        <v>YES</v>
      </c>
      <c r="H6">
        <f t="shared" ref="H6:H58" si="1">D6-E6</f>
        <v>25</v>
      </c>
    </row>
    <row r="7" spans="1:9" x14ac:dyDescent="0.25">
      <c r="A7" t="s">
        <v>525</v>
      </c>
      <c r="B7" t="s">
        <v>321</v>
      </c>
      <c r="C7" t="s">
        <v>330</v>
      </c>
      <c r="D7">
        <v>43</v>
      </c>
      <c r="E7">
        <v>0</v>
      </c>
      <c r="F7">
        <v>43</v>
      </c>
      <c r="G7" s="49" t="str">
        <f t="shared" si="0"/>
        <v>YES</v>
      </c>
      <c r="H7">
        <f t="shared" si="1"/>
        <v>43</v>
      </c>
    </row>
    <row r="8" spans="1:9" x14ac:dyDescent="0.25">
      <c r="A8" t="s">
        <v>525</v>
      </c>
      <c r="B8" t="s">
        <v>321</v>
      </c>
      <c r="C8" t="s">
        <v>331</v>
      </c>
      <c r="D8">
        <v>200</v>
      </c>
      <c r="E8">
        <v>64</v>
      </c>
      <c r="F8">
        <v>136</v>
      </c>
      <c r="G8" s="49" t="str">
        <f t="shared" si="0"/>
        <v>YES</v>
      </c>
      <c r="H8">
        <f t="shared" si="1"/>
        <v>136</v>
      </c>
    </row>
    <row r="9" spans="1:9" x14ac:dyDescent="0.25">
      <c r="A9" t="s">
        <v>525</v>
      </c>
      <c r="B9" t="s">
        <v>385</v>
      </c>
      <c r="C9" t="s">
        <v>332</v>
      </c>
      <c r="D9">
        <v>25</v>
      </c>
      <c r="E9">
        <v>2</v>
      </c>
      <c r="F9">
        <v>23</v>
      </c>
      <c r="G9" s="49" t="str">
        <f t="shared" si="0"/>
        <v>YES</v>
      </c>
      <c r="H9">
        <f t="shared" si="1"/>
        <v>23</v>
      </c>
    </row>
    <row r="10" spans="1:9" x14ac:dyDescent="0.25">
      <c r="A10" t="s">
        <v>525</v>
      </c>
      <c r="B10" t="s">
        <v>321</v>
      </c>
      <c r="C10" t="s">
        <v>333</v>
      </c>
      <c r="D10">
        <v>5</v>
      </c>
      <c r="E10">
        <v>2</v>
      </c>
      <c r="F10">
        <v>3</v>
      </c>
      <c r="G10" s="49" t="str">
        <f t="shared" si="0"/>
        <v>YES</v>
      </c>
      <c r="H10">
        <f t="shared" si="1"/>
        <v>3</v>
      </c>
    </row>
    <row r="11" spans="1:9" x14ac:dyDescent="0.25">
      <c r="A11" t="s">
        <v>525</v>
      </c>
      <c r="B11" t="s">
        <v>321</v>
      </c>
      <c r="C11" t="s">
        <v>334</v>
      </c>
      <c r="D11">
        <v>20</v>
      </c>
      <c r="E11">
        <v>8</v>
      </c>
      <c r="F11">
        <v>12</v>
      </c>
      <c r="G11" s="49" t="str">
        <f t="shared" si="0"/>
        <v>YES</v>
      </c>
      <c r="H11">
        <f t="shared" si="1"/>
        <v>12</v>
      </c>
    </row>
    <row r="12" spans="1:9" x14ac:dyDescent="0.25">
      <c r="A12" t="s">
        <v>525</v>
      </c>
      <c r="B12" t="s">
        <v>321</v>
      </c>
      <c r="C12" t="s">
        <v>335</v>
      </c>
      <c r="D12">
        <v>133</v>
      </c>
      <c r="E12">
        <v>110</v>
      </c>
      <c r="F12">
        <v>23</v>
      </c>
      <c r="G12" s="49" t="str">
        <f t="shared" si="0"/>
        <v>YES</v>
      </c>
      <c r="H12">
        <f t="shared" si="1"/>
        <v>23</v>
      </c>
    </row>
    <row r="13" spans="1:9" x14ac:dyDescent="0.25">
      <c r="A13" t="s">
        <v>525</v>
      </c>
      <c r="B13" t="s">
        <v>321</v>
      </c>
      <c r="C13" t="s">
        <v>336</v>
      </c>
      <c r="D13">
        <v>60</v>
      </c>
      <c r="E13">
        <v>2</v>
      </c>
      <c r="F13">
        <v>58</v>
      </c>
      <c r="G13" s="49" t="str">
        <f t="shared" si="0"/>
        <v>YES</v>
      </c>
      <c r="H13">
        <f t="shared" si="1"/>
        <v>58</v>
      </c>
    </row>
    <row r="14" spans="1:9" x14ac:dyDescent="0.25">
      <c r="A14" t="s">
        <v>525</v>
      </c>
      <c r="B14" t="s">
        <v>321</v>
      </c>
      <c r="C14" t="s">
        <v>337</v>
      </c>
      <c r="D14">
        <v>17</v>
      </c>
      <c r="E14">
        <v>0</v>
      </c>
      <c r="F14">
        <v>17</v>
      </c>
      <c r="G14" s="49" t="str">
        <f t="shared" si="0"/>
        <v>YES</v>
      </c>
      <c r="H14">
        <f t="shared" si="1"/>
        <v>17</v>
      </c>
    </row>
    <row r="15" spans="1:9" x14ac:dyDescent="0.25">
      <c r="A15" t="s">
        <v>525</v>
      </c>
      <c r="B15" t="s">
        <v>321</v>
      </c>
      <c r="C15" t="s">
        <v>338</v>
      </c>
      <c r="D15">
        <v>51</v>
      </c>
      <c r="E15">
        <v>0</v>
      </c>
      <c r="F15">
        <v>51</v>
      </c>
      <c r="G15" s="49" t="str">
        <f t="shared" si="0"/>
        <v>YES</v>
      </c>
      <c r="H15">
        <f t="shared" si="1"/>
        <v>51</v>
      </c>
    </row>
    <row r="16" spans="1:9" x14ac:dyDescent="0.25">
      <c r="A16" t="s">
        <v>525</v>
      </c>
      <c r="B16" t="s">
        <v>321</v>
      </c>
      <c r="C16" t="s">
        <v>339</v>
      </c>
      <c r="D16">
        <v>56</v>
      </c>
      <c r="E16">
        <v>0</v>
      </c>
      <c r="F16">
        <v>56</v>
      </c>
      <c r="G16" s="49" t="str">
        <f t="shared" si="0"/>
        <v>YES</v>
      </c>
      <c r="H16">
        <f t="shared" si="1"/>
        <v>56</v>
      </c>
    </row>
    <row r="17" spans="1:8" x14ac:dyDescent="0.25">
      <c r="A17" t="s">
        <v>525</v>
      </c>
      <c r="B17" t="s">
        <v>321</v>
      </c>
      <c r="C17" t="s">
        <v>340</v>
      </c>
      <c r="D17">
        <v>42</v>
      </c>
      <c r="E17">
        <v>2</v>
      </c>
      <c r="F17">
        <v>40</v>
      </c>
      <c r="G17" s="49" t="str">
        <f t="shared" si="0"/>
        <v>YES</v>
      </c>
      <c r="H17">
        <f t="shared" si="1"/>
        <v>40</v>
      </c>
    </row>
    <row r="18" spans="1:8" x14ac:dyDescent="0.25">
      <c r="A18" t="s">
        <v>525</v>
      </c>
      <c r="B18" t="s">
        <v>385</v>
      </c>
      <c r="C18" t="s">
        <v>341</v>
      </c>
      <c r="D18">
        <v>3</v>
      </c>
      <c r="E18">
        <v>0</v>
      </c>
      <c r="F18">
        <v>3</v>
      </c>
      <c r="G18" s="49" t="str">
        <f t="shared" si="0"/>
        <v>YES</v>
      </c>
      <c r="H18">
        <f t="shared" si="1"/>
        <v>3</v>
      </c>
    </row>
    <row r="19" spans="1:8" x14ac:dyDescent="0.25">
      <c r="A19" t="s">
        <v>525</v>
      </c>
      <c r="B19" t="s">
        <v>321</v>
      </c>
      <c r="C19" t="s">
        <v>342</v>
      </c>
      <c r="D19">
        <v>6049</v>
      </c>
      <c r="E19">
        <v>5043</v>
      </c>
      <c r="F19">
        <v>1006</v>
      </c>
      <c r="G19" s="49" t="str">
        <f t="shared" si="0"/>
        <v>YES</v>
      </c>
      <c r="H19">
        <f t="shared" si="1"/>
        <v>1006</v>
      </c>
    </row>
    <row r="20" spans="1:8" x14ac:dyDescent="0.25">
      <c r="A20" t="s">
        <v>525</v>
      </c>
      <c r="B20" t="s">
        <v>321</v>
      </c>
      <c r="C20" t="s">
        <v>343</v>
      </c>
      <c r="D20">
        <v>49</v>
      </c>
      <c r="E20">
        <v>40</v>
      </c>
      <c r="F20">
        <v>9</v>
      </c>
      <c r="G20" s="49" t="str">
        <f t="shared" si="0"/>
        <v>YES</v>
      </c>
      <c r="H20">
        <f t="shared" si="1"/>
        <v>9</v>
      </c>
    </row>
    <row r="21" spans="1:8" x14ac:dyDescent="0.25">
      <c r="A21" t="s">
        <v>525</v>
      </c>
      <c r="B21" t="s">
        <v>321</v>
      </c>
      <c r="C21" t="s">
        <v>344</v>
      </c>
      <c r="D21">
        <v>2</v>
      </c>
      <c r="E21">
        <v>0</v>
      </c>
      <c r="F21">
        <v>2</v>
      </c>
      <c r="G21" s="49" t="str">
        <f t="shared" si="0"/>
        <v>YES</v>
      </c>
      <c r="H21">
        <f t="shared" si="1"/>
        <v>2</v>
      </c>
    </row>
    <row r="22" spans="1:8" x14ac:dyDescent="0.25">
      <c r="A22" t="s">
        <v>525</v>
      </c>
      <c r="B22" t="s">
        <v>321</v>
      </c>
      <c r="C22" t="s">
        <v>345</v>
      </c>
      <c r="D22">
        <v>49</v>
      </c>
      <c r="E22">
        <v>40</v>
      </c>
      <c r="F22">
        <v>9</v>
      </c>
      <c r="G22" s="49" t="str">
        <f t="shared" si="0"/>
        <v>YES</v>
      </c>
      <c r="H22">
        <f t="shared" si="1"/>
        <v>9</v>
      </c>
    </row>
    <row r="23" spans="1:8" x14ac:dyDescent="0.25">
      <c r="A23" t="s">
        <v>525</v>
      </c>
      <c r="B23" t="s">
        <v>321</v>
      </c>
      <c r="C23" t="s">
        <v>346</v>
      </c>
      <c r="D23">
        <v>24</v>
      </c>
      <c r="E23">
        <v>0</v>
      </c>
      <c r="F23">
        <v>24</v>
      </c>
      <c r="G23" s="49" t="str">
        <f t="shared" si="0"/>
        <v>YES</v>
      </c>
      <c r="H23">
        <f t="shared" si="1"/>
        <v>24</v>
      </c>
    </row>
    <row r="24" spans="1:8" x14ac:dyDescent="0.25">
      <c r="A24" t="s">
        <v>525</v>
      </c>
      <c r="B24" t="s">
        <v>321</v>
      </c>
      <c r="C24" t="s">
        <v>347</v>
      </c>
      <c r="D24">
        <v>49</v>
      </c>
      <c r="E24">
        <v>40</v>
      </c>
      <c r="F24">
        <v>9</v>
      </c>
      <c r="G24" s="49" t="str">
        <f t="shared" si="0"/>
        <v>YES</v>
      </c>
      <c r="H24">
        <f t="shared" si="1"/>
        <v>9</v>
      </c>
    </row>
    <row r="25" spans="1:8" x14ac:dyDescent="0.25">
      <c r="A25" t="s">
        <v>525</v>
      </c>
      <c r="B25" t="s">
        <v>321</v>
      </c>
      <c r="C25" t="s">
        <v>348</v>
      </c>
      <c r="D25">
        <v>145</v>
      </c>
      <c r="E25">
        <v>120</v>
      </c>
      <c r="F25">
        <v>25</v>
      </c>
      <c r="G25" s="49" t="str">
        <f t="shared" si="0"/>
        <v>YES</v>
      </c>
      <c r="H25">
        <f t="shared" si="1"/>
        <v>25</v>
      </c>
    </row>
    <row r="26" spans="1:8" x14ac:dyDescent="0.25">
      <c r="A26" t="s">
        <v>525</v>
      </c>
      <c r="B26" t="s">
        <v>386</v>
      </c>
      <c r="C26" t="s">
        <v>349</v>
      </c>
      <c r="D26">
        <v>114</v>
      </c>
      <c r="E26">
        <v>1</v>
      </c>
      <c r="F26">
        <v>113</v>
      </c>
      <c r="G26" s="49" t="str">
        <f t="shared" si="0"/>
        <v>YES</v>
      </c>
      <c r="H26">
        <f t="shared" si="1"/>
        <v>113</v>
      </c>
    </row>
    <row r="27" spans="1:8" x14ac:dyDescent="0.25">
      <c r="A27" t="s">
        <v>525</v>
      </c>
      <c r="B27" t="s">
        <v>386</v>
      </c>
      <c r="C27" t="s">
        <v>350</v>
      </c>
      <c r="D27">
        <v>4</v>
      </c>
      <c r="E27">
        <v>0</v>
      </c>
      <c r="F27">
        <v>4</v>
      </c>
      <c r="G27" s="49" t="str">
        <f t="shared" si="0"/>
        <v>YES</v>
      </c>
      <c r="H27">
        <f t="shared" si="1"/>
        <v>4</v>
      </c>
    </row>
    <row r="28" spans="1:8" x14ac:dyDescent="0.25">
      <c r="A28" t="s">
        <v>525</v>
      </c>
      <c r="B28" t="s">
        <v>386</v>
      </c>
      <c r="C28" t="s">
        <v>351</v>
      </c>
      <c r="D28">
        <v>3</v>
      </c>
      <c r="E28">
        <v>0</v>
      </c>
      <c r="F28">
        <v>3</v>
      </c>
      <c r="G28" s="49" t="str">
        <f t="shared" si="0"/>
        <v>YES</v>
      </c>
      <c r="H28">
        <f t="shared" si="1"/>
        <v>3</v>
      </c>
    </row>
    <row r="29" spans="1:8" x14ac:dyDescent="0.25">
      <c r="A29" t="s">
        <v>525</v>
      </c>
      <c r="B29" t="s">
        <v>386</v>
      </c>
      <c r="C29" t="s">
        <v>352</v>
      </c>
      <c r="D29">
        <v>3</v>
      </c>
      <c r="E29">
        <v>0</v>
      </c>
      <c r="F29">
        <v>3</v>
      </c>
      <c r="G29" s="49" t="str">
        <f t="shared" si="0"/>
        <v>YES</v>
      </c>
      <c r="H29">
        <f t="shared" si="1"/>
        <v>3</v>
      </c>
    </row>
    <row r="30" spans="1:8" x14ac:dyDescent="0.25">
      <c r="A30" t="s">
        <v>525</v>
      </c>
      <c r="B30" t="s">
        <v>321</v>
      </c>
      <c r="C30" t="s">
        <v>353</v>
      </c>
      <c r="D30">
        <v>145</v>
      </c>
      <c r="E30">
        <v>120</v>
      </c>
      <c r="F30">
        <v>25</v>
      </c>
      <c r="G30" s="49" t="str">
        <f t="shared" si="0"/>
        <v>YES</v>
      </c>
      <c r="H30">
        <f t="shared" si="1"/>
        <v>25</v>
      </c>
    </row>
    <row r="31" spans="1:8" x14ac:dyDescent="0.25">
      <c r="A31" t="s">
        <v>525</v>
      </c>
      <c r="B31" t="s">
        <v>321</v>
      </c>
      <c r="C31" t="s">
        <v>354</v>
      </c>
      <c r="D31">
        <v>433</v>
      </c>
      <c r="E31">
        <v>0</v>
      </c>
      <c r="F31">
        <v>433</v>
      </c>
      <c r="G31" s="49" t="str">
        <f t="shared" si="0"/>
        <v>YES</v>
      </c>
      <c r="H31">
        <f t="shared" si="1"/>
        <v>433</v>
      </c>
    </row>
    <row r="32" spans="1:8" x14ac:dyDescent="0.25">
      <c r="A32" t="s">
        <v>525</v>
      </c>
      <c r="B32" t="s">
        <v>321</v>
      </c>
      <c r="C32" t="s">
        <v>355</v>
      </c>
      <c r="D32">
        <v>2</v>
      </c>
      <c r="E32">
        <v>0</v>
      </c>
      <c r="F32">
        <v>2</v>
      </c>
      <c r="G32" s="49" t="str">
        <f t="shared" si="0"/>
        <v>YES</v>
      </c>
      <c r="H32">
        <f t="shared" si="1"/>
        <v>2</v>
      </c>
    </row>
    <row r="33" spans="1:9" x14ac:dyDescent="0.25">
      <c r="A33" t="s">
        <v>525</v>
      </c>
      <c r="B33" t="s">
        <v>321</v>
      </c>
      <c r="C33" t="s">
        <v>356</v>
      </c>
      <c r="D33">
        <v>9</v>
      </c>
      <c r="E33">
        <v>0</v>
      </c>
      <c r="F33">
        <v>9</v>
      </c>
      <c r="G33" s="49" t="str">
        <f t="shared" si="0"/>
        <v>YES</v>
      </c>
      <c r="H33">
        <f t="shared" si="1"/>
        <v>9</v>
      </c>
    </row>
    <row r="34" spans="1:9" x14ac:dyDescent="0.25">
      <c r="A34" t="s">
        <v>525</v>
      </c>
      <c r="B34" t="s">
        <v>321</v>
      </c>
      <c r="C34" t="s">
        <v>357</v>
      </c>
      <c r="D34">
        <v>98</v>
      </c>
      <c r="E34">
        <v>80</v>
      </c>
      <c r="F34">
        <v>18</v>
      </c>
      <c r="G34" s="49" t="str">
        <f t="shared" si="0"/>
        <v>YES</v>
      </c>
      <c r="H34">
        <f t="shared" si="1"/>
        <v>18</v>
      </c>
      <c r="I34" t="s">
        <v>537</v>
      </c>
    </row>
    <row r="35" spans="1:9" x14ac:dyDescent="0.25">
      <c r="A35" t="s">
        <v>525</v>
      </c>
      <c r="B35" t="s">
        <v>386</v>
      </c>
      <c r="C35" t="s">
        <v>358</v>
      </c>
      <c r="D35">
        <v>1</v>
      </c>
      <c r="E35">
        <v>0</v>
      </c>
      <c r="F35">
        <v>1</v>
      </c>
      <c r="G35" s="49" t="str">
        <f t="shared" si="0"/>
        <v>YES</v>
      </c>
      <c r="H35">
        <f t="shared" si="1"/>
        <v>1</v>
      </c>
    </row>
    <row r="36" spans="1:9" x14ac:dyDescent="0.25">
      <c r="A36" t="s">
        <v>525</v>
      </c>
      <c r="B36" t="s">
        <v>385</v>
      </c>
      <c r="C36" t="s">
        <v>359</v>
      </c>
      <c r="D36">
        <v>37</v>
      </c>
      <c r="E36">
        <v>0</v>
      </c>
      <c r="F36">
        <v>37</v>
      </c>
      <c r="G36" s="49" t="str">
        <f t="shared" si="0"/>
        <v>YES</v>
      </c>
      <c r="H36">
        <f t="shared" si="1"/>
        <v>37</v>
      </c>
    </row>
    <row r="37" spans="1:9" x14ac:dyDescent="0.25">
      <c r="A37" t="s">
        <v>525</v>
      </c>
      <c r="B37" t="s">
        <v>321</v>
      </c>
      <c r="C37" t="s">
        <v>360</v>
      </c>
      <c r="D37">
        <v>4</v>
      </c>
      <c r="E37">
        <v>0</v>
      </c>
      <c r="F37">
        <v>4</v>
      </c>
      <c r="G37" s="49" t="str">
        <f t="shared" si="0"/>
        <v>YES</v>
      </c>
      <c r="H37">
        <f t="shared" si="1"/>
        <v>4</v>
      </c>
    </row>
    <row r="38" spans="1:9" x14ac:dyDescent="0.25">
      <c r="A38" t="s">
        <v>525</v>
      </c>
      <c r="B38" t="s">
        <v>385</v>
      </c>
      <c r="C38" t="s">
        <v>361</v>
      </c>
      <c r="D38">
        <v>9</v>
      </c>
      <c r="E38">
        <v>0</v>
      </c>
      <c r="F38">
        <v>9</v>
      </c>
      <c r="G38" s="49" t="str">
        <f t="shared" si="0"/>
        <v>YES</v>
      </c>
      <c r="H38">
        <f t="shared" si="1"/>
        <v>9</v>
      </c>
    </row>
    <row r="39" spans="1:9" x14ac:dyDescent="0.25">
      <c r="A39" t="s">
        <v>525</v>
      </c>
      <c r="B39" t="s">
        <v>321</v>
      </c>
      <c r="C39" t="s">
        <v>362</v>
      </c>
      <c r="D39">
        <v>2</v>
      </c>
      <c r="E39">
        <v>0</v>
      </c>
      <c r="F39">
        <v>2</v>
      </c>
      <c r="G39" s="49" t="str">
        <f t="shared" si="0"/>
        <v>YES</v>
      </c>
      <c r="H39">
        <f t="shared" si="1"/>
        <v>2</v>
      </c>
    </row>
    <row r="40" spans="1:9" x14ac:dyDescent="0.25">
      <c r="A40" t="s">
        <v>525</v>
      </c>
      <c r="B40" t="s">
        <v>321</v>
      </c>
      <c r="C40" t="s">
        <v>363</v>
      </c>
      <c r="D40">
        <v>49</v>
      </c>
      <c r="E40">
        <v>40</v>
      </c>
      <c r="F40">
        <v>9</v>
      </c>
      <c r="G40" s="49" t="str">
        <f t="shared" si="0"/>
        <v>YES</v>
      </c>
      <c r="H40">
        <f t="shared" si="1"/>
        <v>9</v>
      </c>
    </row>
    <row r="41" spans="1:9" x14ac:dyDescent="0.25">
      <c r="A41" t="s">
        <v>525</v>
      </c>
      <c r="B41" t="s">
        <v>321</v>
      </c>
      <c r="C41" t="s">
        <v>364</v>
      </c>
      <c r="D41">
        <v>4</v>
      </c>
      <c r="E41">
        <v>0</v>
      </c>
      <c r="F41">
        <v>4</v>
      </c>
      <c r="G41" s="49" t="str">
        <f t="shared" si="0"/>
        <v>YES</v>
      </c>
      <c r="H41">
        <f t="shared" si="1"/>
        <v>4</v>
      </c>
    </row>
    <row r="42" spans="1:9" x14ac:dyDescent="0.25">
      <c r="A42" t="s">
        <v>525</v>
      </c>
      <c r="B42" t="s">
        <v>321</v>
      </c>
      <c r="C42" t="s">
        <v>365</v>
      </c>
      <c r="D42">
        <v>1020</v>
      </c>
      <c r="E42">
        <v>544</v>
      </c>
      <c r="F42">
        <v>476</v>
      </c>
      <c r="G42" s="49" t="str">
        <f t="shared" si="0"/>
        <v>YES</v>
      </c>
      <c r="H42">
        <f t="shared" si="1"/>
        <v>476</v>
      </c>
      <c r="I42" t="s">
        <v>527</v>
      </c>
    </row>
    <row r="43" spans="1:9" x14ac:dyDescent="0.25">
      <c r="A43" t="s">
        <v>525</v>
      </c>
      <c r="B43" t="s">
        <v>321</v>
      </c>
      <c r="C43" t="s">
        <v>366</v>
      </c>
      <c r="D43">
        <v>541</v>
      </c>
      <c r="E43">
        <v>450</v>
      </c>
      <c r="F43">
        <v>91</v>
      </c>
      <c r="G43" s="49" t="str">
        <f t="shared" si="0"/>
        <v>YES</v>
      </c>
      <c r="H43">
        <f t="shared" si="1"/>
        <v>91</v>
      </c>
    </row>
    <row r="44" spans="1:9" x14ac:dyDescent="0.25">
      <c r="A44" t="s">
        <v>525</v>
      </c>
      <c r="B44" t="s">
        <v>321</v>
      </c>
      <c r="C44" t="s">
        <v>367</v>
      </c>
      <c r="D44">
        <v>5</v>
      </c>
      <c r="E44">
        <v>1</v>
      </c>
      <c r="F44">
        <v>4</v>
      </c>
      <c r="G44" s="49" t="str">
        <f t="shared" si="0"/>
        <v>YES</v>
      </c>
      <c r="H44">
        <f t="shared" si="1"/>
        <v>4</v>
      </c>
    </row>
    <row r="45" spans="1:9" x14ac:dyDescent="0.25">
      <c r="A45" t="s">
        <v>525</v>
      </c>
      <c r="B45" t="s">
        <v>385</v>
      </c>
      <c r="C45" t="s">
        <v>368</v>
      </c>
      <c r="D45">
        <v>9</v>
      </c>
      <c r="E45">
        <v>0</v>
      </c>
      <c r="F45">
        <v>9</v>
      </c>
      <c r="G45" s="49" t="str">
        <f t="shared" si="0"/>
        <v>YES</v>
      </c>
      <c r="H45">
        <f t="shared" si="1"/>
        <v>9</v>
      </c>
    </row>
    <row r="46" spans="1:9" x14ac:dyDescent="0.25">
      <c r="A46" t="s">
        <v>525</v>
      </c>
      <c r="B46" t="s">
        <v>321</v>
      </c>
      <c r="C46" t="s">
        <v>369</v>
      </c>
      <c r="D46">
        <v>9</v>
      </c>
      <c r="E46">
        <v>4</v>
      </c>
      <c r="F46">
        <v>5</v>
      </c>
      <c r="G46" s="49" t="str">
        <f t="shared" si="0"/>
        <v>YES</v>
      </c>
      <c r="H46">
        <f t="shared" si="1"/>
        <v>5</v>
      </c>
    </row>
    <row r="47" spans="1:9" x14ac:dyDescent="0.25">
      <c r="A47" t="s">
        <v>525</v>
      </c>
      <c r="B47" t="s">
        <v>321</v>
      </c>
      <c r="C47" t="s">
        <v>370</v>
      </c>
      <c r="D47">
        <v>4</v>
      </c>
      <c r="E47">
        <v>0</v>
      </c>
      <c r="F47">
        <v>4</v>
      </c>
      <c r="G47" s="49" t="str">
        <f t="shared" si="0"/>
        <v>YES</v>
      </c>
      <c r="H47">
        <f t="shared" si="1"/>
        <v>4</v>
      </c>
    </row>
    <row r="48" spans="1:9" x14ac:dyDescent="0.25">
      <c r="A48" t="s">
        <v>525</v>
      </c>
      <c r="B48" t="s">
        <v>321</v>
      </c>
      <c r="C48" t="s">
        <v>371</v>
      </c>
      <c r="D48">
        <v>379</v>
      </c>
      <c r="E48">
        <v>0</v>
      </c>
      <c r="F48">
        <v>379</v>
      </c>
      <c r="G48" s="49" t="str">
        <f t="shared" si="0"/>
        <v>YES</v>
      </c>
      <c r="H48">
        <f t="shared" si="1"/>
        <v>379</v>
      </c>
    </row>
    <row r="49" spans="1:8" x14ac:dyDescent="0.25">
      <c r="A49" t="s">
        <v>525</v>
      </c>
      <c r="B49" t="s">
        <v>385</v>
      </c>
      <c r="C49" t="s">
        <v>372</v>
      </c>
      <c r="D49">
        <v>45</v>
      </c>
      <c r="E49">
        <v>0</v>
      </c>
      <c r="F49">
        <v>45</v>
      </c>
      <c r="G49" s="49" t="str">
        <f t="shared" si="0"/>
        <v>YES</v>
      </c>
      <c r="H49">
        <f t="shared" si="1"/>
        <v>45</v>
      </c>
    </row>
    <row r="50" spans="1:8" x14ac:dyDescent="0.25">
      <c r="A50" t="s">
        <v>525</v>
      </c>
      <c r="B50" t="s">
        <v>321</v>
      </c>
      <c r="C50" t="s">
        <v>373</v>
      </c>
      <c r="D50">
        <v>937</v>
      </c>
      <c r="E50">
        <v>0</v>
      </c>
      <c r="F50">
        <v>937</v>
      </c>
      <c r="G50" s="49" t="str">
        <f t="shared" si="0"/>
        <v>YES</v>
      </c>
      <c r="H50">
        <f t="shared" si="1"/>
        <v>937</v>
      </c>
    </row>
    <row r="51" spans="1:8" x14ac:dyDescent="0.25">
      <c r="A51" t="s">
        <v>525</v>
      </c>
      <c r="B51" t="s">
        <v>386</v>
      </c>
      <c r="C51" t="s">
        <v>374</v>
      </c>
      <c r="D51">
        <v>7</v>
      </c>
      <c r="E51">
        <v>0</v>
      </c>
      <c r="F51">
        <v>7</v>
      </c>
      <c r="G51" s="49" t="str">
        <f t="shared" si="0"/>
        <v>YES</v>
      </c>
      <c r="H51">
        <f t="shared" si="1"/>
        <v>7</v>
      </c>
    </row>
    <row r="52" spans="1:8" x14ac:dyDescent="0.25">
      <c r="A52" t="s">
        <v>525</v>
      </c>
      <c r="B52" t="s">
        <v>321</v>
      </c>
      <c r="C52" t="s">
        <v>375</v>
      </c>
      <c r="D52">
        <v>49</v>
      </c>
      <c r="E52">
        <v>40</v>
      </c>
      <c r="F52">
        <v>9</v>
      </c>
      <c r="G52" s="49" t="str">
        <f t="shared" si="0"/>
        <v>YES</v>
      </c>
      <c r="H52">
        <f t="shared" si="1"/>
        <v>9</v>
      </c>
    </row>
    <row r="53" spans="1:8" x14ac:dyDescent="0.25">
      <c r="A53" t="s">
        <v>525</v>
      </c>
      <c r="B53" t="s">
        <v>386</v>
      </c>
      <c r="C53" t="s">
        <v>376</v>
      </c>
      <c r="D53">
        <v>8</v>
      </c>
      <c r="E53">
        <v>0</v>
      </c>
      <c r="F53">
        <v>8</v>
      </c>
      <c r="G53" s="49" t="str">
        <f t="shared" si="0"/>
        <v>YES</v>
      </c>
      <c r="H53">
        <f t="shared" si="1"/>
        <v>8</v>
      </c>
    </row>
    <row r="54" spans="1:8" x14ac:dyDescent="0.25">
      <c r="A54" t="s">
        <v>525</v>
      </c>
      <c r="B54" t="s">
        <v>385</v>
      </c>
      <c r="C54" t="s">
        <v>377</v>
      </c>
      <c r="D54">
        <v>4</v>
      </c>
      <c r="E54">
        <v>0</v>
      </c>
      <c r="F54">
        <v>4</v>
      </c>
      <c r="G54" s="49" t="str">
        <f t="shared" si="0"/>
        <v>YES</v>
      </c>
      <c r="H54">
        <f t="shared" si="1"/>
        <v>4</v>
      </c>
    </row>
    <row r="55" spans="1:8" x14ac:dyDescent="0.25">
      <c r="A55" t="s">
        <v>525</v>
      </c>
      <c r="B55" t="s">
        <v>386</v>
      </c>
      <c r="C55" t="s">
        <v>378</v>
      </c>
      <c r="D55">
        <v>74</v>
      </c>
      <c r="E55">
        <v>0</v>
      </c>
      <c r="F55">
        <v>74</v>
      </c>
      <c r="G55" s="49" t="str">
        <f t="shared" si="0"/>
        <v>YES</v>
      </c>
      <c r="H55">
        <f t="shared" si="1"/>
        <v>74</v>
      </c>
    </row>
    <row r="56" spans="1:8" x14ac:dyDescent="0.25">
      <c r="A56" t="s">
        <v>525</v>
      </c>
      <c r="B56" t="s">
        <v>385</v>
      </c>
      <c r="C56" t="s">
        <v>379</v>
      </c>
      <c r="D56">
        <v>550</v>
      </c>
      <c r="E56">
        <v>7</v>
      </c>
      <c r="F56">
        <v>543</v>
      </c>
      <c r="G56" s="49" t="str">
        <f t="shared" si="0"/>
        <v>YES</v>
      </c>
      <c r="H56">
        <f t="shared" si="1"/>
        <v>543</v>
      </c>
    </row>
    <row r="57" spans="1:8" x14ac:dyDescent="0.25">
      <c r="A57" t="s">
        <v>525</v>
      </c>
      <c r="B57" t="s">
        <v>321</v>
      </c>
      <c r="C57" t="s">
        <v>380</v>
      </c>
      <c r="D57">
        <v>451</v>
      </c>
      <c r="E57">
        <v>0</v>
      </c>
      <c r="F57">
        <v>451</v>
      </c>
      <c r="G57" s="49" t="str">
        <f t="shared" si="0"/>
        <v>YES</v>
      </c>
      <c r="H57">
        <f t="shared" si="1"/>
        <v>451</v>
      </c>
    </row>
    <row r="58" spans="1:8" x14ac:dyDescent="0.25">
      <c r="A58" t="s">
        <v>525</v>
      </c>
      <c r="B58" t="s">
        <v>321</v>
      </c>
      <c r="C58" t="s">
        <v>381</v>
      </c>
      <c r="D58">
        <v>361</v>
      </c>
      <c r="E58">
        <v>0</v>
      </c>
      <c r="F58">
        <v>361</v>
      </c>
      <c r="G58" s="49" t="str">
        <f t="shared" si="0"/>
        <v>YES</v>
      </c>
      <c r="H58">
        <f t="shared" si="1"/>
        <v>361</v>
      </c>
    </row>
    <row r="60" spans="1:8" x14ac:dyDescent="0.25">
      <c r="C60" s="1" t="s">
        <v>198</v>
      </c>
      <c r="D60" s="1">
        <f>SUM(D5:D58)</f>
        <v>12424</v>
      </c>
      <c r="E60" s="1">
        <f>SUM(E5:E58)</f>
        <v>6760</v>
      </c>
      <c r="F60" s="1">
        <f>SUM(F5:F58)</f>
        <v>5664</v>
      </c>
      <c r="H60" s="1">
        <f>SUM(H5:H58)</f>
        <v>5664</v>
      </c>
    </row>
    <row r="62" spans="1:8" x14ac:dyDescent="0.25">
      <c r="E62" s="1" t="s">
        <v>498</v>
      </c>
      <c r="F62" s="50">
        <f>F60/(D60-E60)</f>
        <v>1</v>
      </c>
    </row>
    <row r="63" spans="1:8" x14ac:dyDescent="0.25">
      <c r="E63" s="1" t="s">
        <v>516</v>
      </c>
      <c r="F63">
        <f>COUNTA(C5:C58)</f>
        <v>54</v>
      </c>
    </row>
    <row r="64" spans="1:8" x14ac:dyDescent="0.25">
      <c r="E64" s="1" t="s">
        <v>517</v>
      </c>
      <c r="F64">
        <f>COUNTIF(G5:G59, "YES")</f>
        <v>54</v>
      </c>
    </row>
  </sheetData>
  <autoFilter ref="A4:H58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6"/>
  <sheetViews>
    <sheetView workbookViewId="0">
      <selection activeCell="D15" sqref="D15"/>
    </sheetView>
  </sheetViews>
  <sheetFormatPr defaultRowHeight="15" x14ac:dyDescent="0.25"/>
  <cols>
    <col min="4" max="4" width="78.28515625" bestFit="1" customWidth="1"/>
  </cols>
  <sheetData>
    <row r="4" spans="3:5" x14ac:dyDescent="0.25">
      <c r="D4" s="1" t="s">
        <v>531</v>
      </c>
      <c r="E4" s="1" t="s">
        <v>478</v>
      </c>
    </row>
    <row r="5" spans="3:5" x14ac:dyDescent="0.25">
      <c r="C5">
        <v>1</v>
      </c>
      <c r="D5" t="s">
        <v>463</v>
      </c>
      <c r="E5" t="s">
        <v>323</v>
      </c>
    </row>
    <row r="6" spans="3:5" x14ac:dyDescent="0.25">
      <c r="C6">
        <f>C5+1</f>
        <v>2</v>
      </c>
      <c r="D6" t="s">
        <v>464</v>
      </c>
      <c r="E6" t="s">
        <v>323</v>
      </c>
    </row>
    <row r="7" spans="3:5" x14ac:dyDescent="0.25">
      <c r="C7">
        <f>C6+1</f>
        <v>3</v>
      </c>
      <c r="D7" t="s">
        <v>465</v>
      </c>
      <c r="E7" t="s">
        <v>323</v>
      </c>
    </row>
    <row r="8" spans="3:5" x14ac:dyDescent="0.25">
      <c r="C8">
        <f>C7+1</f>
        <v>4</v>
      </c>
      <c r="D8" t="s">
        <v>508</v>
      </c>
      <c r="E8" t="s">
        <v>323</v>
      </c>
    </row>
    <row r="9" spans="3:5" x14ac:dyDescent="0.25">
      <c r="C9">
        <f>C8+1</f>
        <v>5</v>
      </c>
      <c r="D9" t="s">
        <v>532</v>
      </c>
      <c r="E9" t="s">
        <v>323</v>
      </c>
    </row>
    <row r="10" spans="3:5" x14ac:dyDescent="0.25">
      <c r="C10">
        <f t="shared" ref="C10:C16" si="0">C9+1</f>
        <v>6</v>
      </c>
      <c r="D10" t="s">
        <v>477</v>
      </c>
    </row>
    <row r="11" spans="3:5" x14ac:dyDescent="0.25">
      <c r="C11">
        <f t="shared" si="0"/>
        <v>7</v>
      </c>
      <c r="D11" t="s">
        <v>533</v>
      </c>
      <c r="E11" t="s">
        <v>323</v>
      </c>
    </row>
    <row r="12" spans="3:5" x14ac:dyDescent="0.25">
      <c r="C12">
        <f t="shared" si="0"/>
        <v>8</v>
      </c>
      <c r="D12" t="s">
        <v>515</v>
      </c>
    </row>
    <row r="13" spans="3:5" x14ac:dyDescent="0.25">
      <c r="C13">
        <f t="shared" si="0"/>
        <v>9</v>
      </c>
      <c r="D13" t="s">
        <v>528</v>
      </c>
    </row>
    <row r="14" spans="3:5" x14ac:dyDescent="0.25">
      <c r="C14">
        <f t="shared" si="0"/>
        <v>10</v>
      </c>
      <c r="D14" t="s">
        <v>529</v>
      </c>
    </row>
    <row r="15" spans="3:5" x14ac:dyDescent="0.25">
      <c r="C15">
        <f t="shared" si="0"/>
        <v>11</v>
      </c>
      <c r="D15" t="s">
        <v>530</v>
      </c>
    </row>
    <row r="16" spans="3:5" x14ac:dyDescent="0.25">
      <c r="C16">
        <f t="shared" si="0"/>
        <v>12</v>
      </c>
      <c r="D16" t="s">
        <v>534</v>
      </c>
      <c r="E16" t="s">
        <v>323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6" sqref="O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4"/>
  <sheetViews>
    <sheetView workbookViewId="0">
      <selection activeCell="E14" sqref="E14"/>
    </sheetView>
  </sheetViews>
  <sheetFormatPr defaultRowHeight="15" x14ac:dyDescent="0.25"/>
  <cols>
    <col min="3" max="3" width="24.85546875" bestFit="1" customWidth="1"/>
    <col min="6" max="6" width="87.7109375" customWidth="1"/>
  </cols>
  <sheetData>
    <row r="4" spans="3:6" ht="23.25" x14ac:dyDescent="0.35">
      <c r="C4" s="26" t="s">
        <v>429</v>
      </c>
    </row>
    <row r="5" spans="3:6" x14ac:dyDescent="0.25">
      <c r="C5" s="28" t="s">
        <v>430</v>
      </c>
      <c r="D5" s="28" t="s">
        <v>431</v>
      </c>
      <c r="E5" s="28" t="s">
        <v>432</v>
      </c>
      <c r="F5" s="28" t="s">
        <v>433</v>
      </c>
    </row>
    <row r="6" spans="3:6" ht="30" x14ac:dyDescent="0.25">
      <c r="C6" s="31">
        <v>42970</v>
      </c>
      <c r="D6" s="34">
        <v>0.7</v>
      </c>
      <c r="E6" t="s">
        <v>434</v>
      </c>
      <c r="F6" s="27" t="s">
        <v>435</v>
      </c>
    </row>
    <row r="7" spans="3:6" x14ac:dyDescent="0.25">
      <c r="C7" s="30">
        <v>42986</v>
      </c>
      <c r="D7" s="34">
        <v>0.8</v>
      </c>
      <c r="E7" t="s">
        <v>434</v>
      </c>
      <c r="F7" t="s">
        <v>450</v>
      </c>
    </row>
    <row r="8" spans="3:6" x14ac:dyDescent="0.25">
      <c r="C8" s="30">
        <v>42627</v>
      </c>
      <c r="D8" s="34">
        <v>0.9</v>
      </c>
      <c r="E8" t="s">
        <v>434</v>
      </c>
      <c r="F8" t="s">
        <v>466</v>
      </c>
    </row>
    <row r="9" spans="3:6" x14ac:dyDescent="0.25">
      <c r="C9" s="30">
        <v>42634</v>
      </c>
      <c r="D9" s="37" t="s">
        <v>499</v>
      </c>
      <c r="E9" t="s">
        <v>434</v>
      </c>
      <c r="F9" t="s">
        <v>500</v>
      </c>
    </row>
    <row r="10" spans="3:6" x14ac:dyDescent="0.25">
      <c r="C10" s="31">
        <v>42660</v>
      </c>
      <c r="D10" s="47">
        <v>1.01</v>
      </c>
      <c r="E10" t="s">
        <v>434</v>
      </c>
      <c r="F10" t="s">
        <v>514</v>
      </c>
    </row>
    <row r="11" spans="3:6" x14ac:dyDescent="0.25">
      <c r="C11" s="30">
        <v>42703</v>
      </c>
      <c r="D11">
        <v>1.02</v>
      </c>
      <c r="E11" t="s">
        <v>434</v>
      </c>
      <c r="F11" t="s">
        <v>519</v>
      </c>
    </row>
    <row r="12" spans="3:6" x14ac:dyDescent="0.25">
      <c r="C12" s="30">
        <v>42733</v>
      </c>
      <c r="D12">
        <v>1.03</v>
      </c>
      <c r="E12" t="s">
        <v>434</v>
      </c>
      <c r="F12" t="s">
        <v>535</v>
      </c>
    </row>
    <row r="13" spans="3:6" x14ac:dyDescent="0.25">
      <c r="C13" s="30">
        <v>42376</v>
      </c>
      <c r="D13">
        <v>1.04</v>
      </c>
      <c r="E13" t="s">
        <v>434</v>
      </c>
      <c r="F13" t="s">
        <v>535</v>
      </c>
    </row>
    <row r="14" spans="3:6" x14ac:dyDescent="0.25">
      <c r="C14" s="31">
        <v>42379</v>
      </c>
      <c r="D14">
        <v>1.05</v>
      </c>
      <c r="E14" t="s">
        <v>434</v>
      </c>
      <c r="F14" t="s">
        <v>535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 Board</vt:lpstr>
      <vt:lpstr>OpenVX Object APIs</vt:lpstr>
      <vt:lpstr>TI Object APIs</vt:lpstr>
      <vt:lpstr>OpenVX Kernels</vt:lpstr>
      <vt:lpstr>OpenVX Conformance Test</vt:lpstr>
      <vt:lpstr>TODO</vt:lpstr>
      <vt:lpstr>Initial Effort Analysis</vt:lpstr>
      <vt:lpstr>Revision History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Chitnis, Kedar</dc:creator>
  <cp:lastModifiedBy>Chitnis, Kedar</cp:lastModifiedBy>
  <dcterms:created xsi:type="dcterms:W3CDTF">2016-05-13T00:01:50Z</dcterms:created>
  <dcterms:modified xsi:type="dcterms:W3CDTF">2017-01-10T10:21:22Z</dcterms:modified>
</cp:coreProperties>
</file>