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mc:AlternateContent xmlns:mc="http://schemas.openxmlformats.org/markup-compatibility/2006">
    <mc:Choice Requires="x15">
      <x15ac:absPath xmlns:x15ac="http://schemas.microsoft.com/office/spreadsheetml/2010/11/ac" url="E:\ProjectSVN\00template\02管理库\01管理模板\01开发管理模板\"/>
    </mc:Choice>
  </mc:AlternateContent>
  <bookViews>
    <workbookView xWindow="930" yWindow="0" windowWidth="20490" windowHeight="7770" tabRatio="766"/>
  </bookViews>
  <sheets>
    <sheet name="修改履历" sheetId="5" r:id="rId1"/>
    <sheet name="Schedule" sheetId="1" r:id="rId2"/>
    <sheet name="基础数据" sheetId="13" r:id="rId3"/>
    <sheet name="汇总数据" sheetId="14" r:id="rId4"/>
    <sheet name="开发系统重构一览" sheetId="12" state="hidden" r:id="rId5"/>
    <sheet name="Schedule_新平台改造" sheetId="10" state="hidden" r:id="rId6"/>
    <sheet name="Schedule(废弃)" sheetId="9" state="hidden" r:id="rId7"/>
  </sheets>
  <definedNames>
    <definedName name="_xlnm._FilterDatabase" localSheetId="1" hidden="1">Schedule!$A$7:$EJ$95</definedName>
    <definedName name="_xlnm._FilterDatabase" localSheetId="6" hidden="1">'Schedule(废弃)'!$A$8:$CF$208</definedName>
    <definedName name="_xlnm._FilterDatabase" localSheetId="5" hidden="1">Schedule_新平台改造!$A$8:$CP$34</definedName>
    <definedName name="P_ALL" localSheetId="5">#REF!</definedName>
    <definedName name="P_ALL">#REF!</definedName>
    <definedName name="P_LOG" localSheetId="5">#REF!</definedName>
    <definedName name="P_LOG">#REF!</definedName>
    <definedName name="_xlnm.Print_Area" localSheetId="1">Schedule!$A$1:$DW$96</definedName>
    <definedName name="_xlnm.Print_Area" localSheetId="5">Schedule_新平台改造!$A$1:$CX$49</definedName>
    <definedName name="_xlnm.Print_Area" localSheetId="3">汇总数据!$A$1:$W$24</definedName>
    <definedName name="_xlnm.Print_Area" localSheetId="2">基础数据!$A$1:$S$16</definedName>
    <definedName name="_xlnm.Print_Area" localSheetId="0">修改履历!$A$1:$H$22</definedName>
    <definedName name="R_LOG" localSheetId="5">#REF!</definedName>
    <definedName name="R_LOG">#REF!</definedName>
    <definedName name="Z_00A7989E_6F38_4A80_A16F_7FF8481D9FEC_.wvu.FilterData" localSheetId="1" hidden="1">Schedule!#REF!</definedName>
    <definedName name="Z_00A7989E_6F38_4A80_A16F_7FF8481D9FEC_.wvu.FilterData" localSheetId="6" hidden="1">'Schedule(废弃)'!#REF!</definedName>
    <definedName name="Z_00A7989E_6F38_4A80_A16F_7FF8481D9FEC_.wvu.FilterData" localSheetId="5" hidden="1">Schedule_新平台改造!#REF!</definedName>
    <definedName name="Z_04E77540_86C9_4004_BEEB_648128789835_.wvu.FilterData" localSheetId="1" hidden="1">Schedule!#REF!</definedName>
    <definedName name="Z_04E77540_86C9_4004_BEEB_648128789835_.wvu.FilterData" localSheetId="6" hidden="1">'Schedule(废弃)'!#REF!</definedName>
    <definedName name="Z_04E77540_86C9_4004_BEEB_648128789835_.wvu.FilterData" localSheetId="5" hidden="1">Schedule_新平台改造!#REF!</definedName>
    <definedName name="Z_04E77540_86C9_4004_BEEB_648128789835_.wvu.PrintArea" localSheetId="1" hidden="1">Schedule!$A$5:$BW$7</definedName>
    <definedName name="Z_04E77540_86C9_4004_BEEB_648128789835_.wvu.PrintArea" localSheetId="6" hidden="1">'Schedule(废弃)'!$A$6:$BW$8</definedName>
    <definedName name="Z_04E77540_86C9_4004_BEEB_648128789835_.wvu.PrintArea" localSheetId="5" hidden="1">Schedule_新平台改造!$A$6:$BV$8</definedName>
    <definedName name="Z_04E77540_86C9_4004_BEEB_648128789835_.wvu.PrintTitles" localSheetId="1" hidden="1">Schedule!$A:$K,Schedule!$6:$7</definedName>
    <definedName name="Z_04E77540_86C9_4004_BEEB_648128789835_.wvu.PrintTitles" localSheetId="6" hidden="1">'Schedule(废弃)'!$A:$K,'Schedule(废弃)'!$7:$8</definedName>
    <definedName name="Z_04E77540_86C9_4004_BEEB_648128789835_.wvu.PrintTitles" localSheetId="5" hidden="1">Schedule_新平台改造!$A:$J,Schedule_新平台改造!$7:$8</definedName>
    <definedName name="Z_077DA490_39AC_42A2_AAD5_7F2EEE13217C_.wvu.FilterData" localSheetId="1" hidden="1">Schedule!#REF!</definedName>
    <definedName name="Z_077DA490_39AC_42A2_AAD5_7F2EEE13217C_.wvu.FilterData" localSheetId="6" hidden="1">'Schedule(废弃)'!#REF!</definedName>
    <definedName name="Z_077DA490_39AC_42A2_AAD5_7F2EEE13217C_.wvu.FilterData" localSheetId="5" hidden="1">Schedule_新平台改造!#REF!</definedName>
    <definedName name="Z_231EB441_E4B0_4342_BC48_8CE494383589_.wvu.FilterData" localSheetId="1" hidden="1">Schedule!#REF!</definedName>
    <definedName name="Z_231EB441_E4B0_4342_BC48_8CE494383589_.wvu.FilterData" localSheetId="6" hidden="1">'Schedule(废弃)'!#REF!</definedName>
    <definedName name="Z_231EB441_E4B0_4342_BC48_8CE494383589_.wvu.FilterData" localSheetId="5" hidden="1">Schedule_新平台改造!#REF!</definedName>
    <definedName name="Z_237B4818_A22C_4085_8CDE_0969EE9FD1D9_.wvu.FilterData" localSheetId="1" hidden="1">Schedule!#REF!</definedName>
    <definedName name="Z_237B4818_A22C_4085_8CDE_0969EE9FD1D9_.wvu.FilterData" localSheetId="6" hidden="1">'Schedule(废弃)'!#REF!</definedName>
    <definedName name="Z_237B4818_A22C_4085_8CDE_0969EE9FD1D9_.wvu.FilterData" localSheetId="5" hidden="1">Schedule_新平台改造!#REF!</definedName>
    <definedName name="Z_2A8C5F59_82E1_43AC_86B1_2F744E15AAA7_.wvu.FilterData" localSheetId="1" hidden="1">Schedule!#REF!</definedName>
    <definedName name="Z_2A8C5F59_82E1_43AC_86B1_2F744E15AAA7_.wvu.FilterData" localSheetId="6" hidden="1">'Schedule(废弃)'!#REF!</definedName>
    <definedName name="Z_2A8C5F59_82E1_43AC_86B1_2F744E15AAA7_.wvu.FilterData" localSheetId="5" hidden="1">Schedule_新平台改造!#REF!</definedName>
    <definedName name="Z_2A8C5F59_82E1_43AC_86B1_2F744E15AAA7_.wvu.PrintArea" localSheetId="1" hidden="1">Schedule!$A$5:$BW$7</definedName>
    <definedName name="Z_2A8C5F59_82E1_43AC_86B1_2F744E15AAA7_.wvu.PrintArea" localSheetId="6" hidden="1">'Schedule(废弃)'!$A$6:$BW$8</definedName>
    <definedName name="Z_2A8C5F59_82E1_43AC_86B1_2F744E15AAA7_.wvu.PrintArea" localSheetId="5" hidden="1">Schedule_新平台改造!$A$6:$BV$8</definedName>
    <definedName name="Z_2A8C5F59_82E1_43AC_86B1_2F744E15AAA7_.wvu.PrintTitles" localSheetId="1" hidden="1">Schedule!$A:$K,Schedule!$6:$7</definedName>
    <definedName name="Z_2A8C5F59_82E1_43AC_86B1_2F744E15AAA7_.wvu.PrintTitles" localSheetId="6" hidden="1">'Schedule(废弃)'!$A:$K,'Schedule(废弃)'!$7:$8</definedName>
    <definedName name="Z_2A8C5F59_82E1_43AC_86B1_2F744E15AAA7_.wvu.PrintTitles" localSheetId="5" hidden="1">Schedule_新平台改造!$A:$J,Schedule_新平台改造!$7:$8</definedName>
    <definedName name="Z_4215322B_18D5_4A7F_9CD2_087E89B3A0DD_.wvu.FilterData" localSheetId="1" hidden="1">Schedule!#REF!</definedName>
    <definedName name="Z_4215322B_18D5_4A7F_9CD2_087E89B3A0DD_.wvu.FilterData" localSheetId="6" hidden="1">'Schedule(废弃)'!#REF!</definedName>
    <definedName name="Z_4215322B_18D5_4A7F_9CD2_087E89B3A0DD_.wvu.FilterData" localSheetId="5" hidden="1">Schedule_新平台改造!#REF!</definedName>
    <definedName name="Z_4215322B_18D5_4A7F_9CD2_087E89B3A0DD_.wvu.PrintArea" localSheetId="1" hidden="1">Schedule!$A$5:$BW$7</definedName>
    <definedName name="Z_4215322B_18D5_4A7F_9CD2_087E89B3A0DD_.wvu.PrintArea" localSheetId="6" hidden="1">'Schedule(废弃)'!$A$6:$BW$8</definedName>
    <definedName name="Z_4215322B_18D5_4A7F_9CD2_087E89B3A0DD_.wvu.PrintArea" localSheetId="5" hidden="1">Schedule_新平台改造!$A$6:$BV$8</definedName>
    <definedName name="Z_4215322B_18D5_4A7F_9CD2_087E89B3A0DD_.wvu.PrintTitles" localSheetId="1" hidden="1">Schedule!$A:$K,Schedule!$6:$7</definedName>
    <definedName name="Z_4215322B_18D5_4A7F_9CD2_087E89B3A0DD_.wvu.PrintTitles" localSheetId="6" hidden="1">'Schedule(废弃)'!$A:$K,'Schedule(废弃)'!$7:$8</definedName>
    <definedName name="Z_4215322B_18D5_4A7F_9CD2_087E89B3A0DD_.wvu.PrintTitles" localSheetId="5" hidden="1">Schedule_新平台改造!$A:$J,Schedule_新平台改造!$7:$8</definedName>
    <definedName name="Z_4E13FB73_0833_4286_AC03_E59885058267_.wvu.FilterData" localSheetId="1" hidden="1">Schedule!#REF!</definedName>
    <definedName name="Z_4E13FB73_0833_4286_AC03_E59885058267_.wvu.FilterData" localSheetId="6" hidden="1">'Schedule(废弃)'!#REF!</definedName>
    <definedName name="Z_4E13FB73_0833_4286_AC03_E59885058267_.wvu.FilterData" localSheetId="5" hidden="1">Schedule_新平台改造!#REF!</definedName>
    <definedName name="Z_7050B8FB_EAE7_45DD_80E3_EEC8335EB5AE_.wvu.FilterData" localSheetId="1" hidden="1">Schedule!#REF!</definedName>
    <definedName name="Z_7050B8FB_EAE7_45DD_80E3_EEC8335EB5AE_.wvu.FilterData" localSheetId="6" hidden="1">'Schedule(废弃)'!#REF!</definedName>
    <definedName name="Z_7050B8FB_EAE7_45DD_80E3_EEC8335EB5AE_.wvu.FilterData" localSheetId="5" hidden="1">Schedule_新平台改造!#REF!</definedName>
    <definedName name="Z_8C28E303_B36D_4C8E_8AFC_B5C3AB8D4AA1_.wvu.FilterData" localSheetId="1" hidden="1">Schedule!#REF!</definedName>
    <definedName name="Z_8C28E303_B36D_4C8E_8AFC_B5C3AB8D4AA1_.wvu.FilterData" localSheetId="6" hidden="1">'Schedule(废弃)'!#REF!</definedName>
    <definedName name="Z_8C28E303_B36D_4C8E_8AFC_B5C3AB8D4AA1_.wvu.FilterData" localSheetId="5" hidden="1">Schedule_新平台改造!#REF!</definedName>
    <definedName name="Z_8C28E303_B36D_4C8E_8AFC_B5C3AB8D4AA1_.wvu.PrintArea" localSheetId="1" hidden="1">Schedule!$A$5:$BW$7</definedName>
    <definedName name="Z_8C28E303_B36D_4C8E_8AFC_B5C3AB8D4AA1_.wvu.PrintArea" localSheetId="6" hidden="1">'Schedule(废弃)'!$A$6:$BW$8</definedName>
    <definedName name="Z_8C28E303_B36D_4C8E_8AFC_B5C3AB8D4AA1_.wvu.PrintArea" localSheetId="5" hidden="1">Schedule_新平台改造!$A$6:$BV$8</definedName>
    <definedName name="Z_8C28E303_B36D_4C8E_8AFC_B5C3AB8D4AA1_.wvu.PrintTitles" localSheetId="1" hidden="1">Schedule!$A:$K,Schedule!$6:$7</definedName>
    <definedName name="Z_8C28E303_B36D_4C8E_8AFC_B5C3AB8D4AA1_.wvu.PrintTitles" localSheetId="6" hidden="1">'Schedule(废弃)'!$A:$K,'Schedule(废弃)'!$7:$8</definedName>
    <definedName name="Z_8C28E303_B36D_4C8E_8AFC_B5C3AB8D4AA1_.wvu.PrintTitles" localSheetId="5" hidden="1">Schedule_新平台改造!$A:$J,Schedule_新平台改造!$7:$8</definedName>
    <definedName name="Z_8F34C863_2A22_4674_AAA8_08CB70AB6024_.wvu.FilterData" localSheetId="1" hidden="1">Schedule!#REF!</definedName>
    <definedName name="Z_8F34C863_2A22_4674_AAA8_08CB70AB6024_.wvu.FilterData" localSheetId="6" hidden="1">'Schedule(废弃)'!#REF!</definedName>
    <definedName name="Z_8F34C863_2A22_4674_AAA8_08CB70AB6024_.wvu.FilterData" localSheetId="5" hidden="1">Schedule_新平台改造!#REF!</definedName>
    <definedName name="Z_9F6AAF3E_D42F_4EC4_BBF3_305107447E76_.wvu.FilterData" localSheetId="1" hidden="1">Schedule!#REF!</definedName>
    <definedName name="Z_9F6AAF3E_D42F_4EC4_BBF3_305107447E76_.wvu.FilterData" localSheetId="6" hidden="1">'Schedule(废弃)'!#REF!</definedName>
    <definedName name="Z_9F6AAF3E_D42F_4EC4_BBF3_305107447E76_.wvu.FilterData" localSheetId="5" hidden="1">Schedule_新平台改造!#REF!</definedName>
    <definedName name="Z_9F6AAF3E_D42F_4EC4_BBF3_305107447E76_.wvu.PrintArea" localSheetId="1" hidden="1">Schedule!$A$5:$BW$7</definedName>
    <definedName name="Z_9F6AAF3E_D42F_4EC4_BBF3_305107447E76_.wvu.PrintArea" localSheetId="6" hidden="1">'Schedule(废弃)'!$A$6:$BW$8</definedName>
    <definedName name="Z_9F6AAF3E_D42F_4EC4_BBF3_305107447E76_.wvu.PrintArea" localSheetId="5" hidden="1">Schedule_新平台改造!$A$6:$BV$8</definedName>
    <definedName name="Z_9F6AAF3E_D42F_4EC4_BBF3_305107447E76_.wvu.PrintTitles" localSheetId="1" hidden="1">Schedule!$A:$K,Schedule!$6:$7</definedName>
    <definedName name="Z_9F6AAF3E_D42F_4EC4_BBF3_305107447E76_.wvu.PrintTitles" localSheetId="6" hidden="1">'Schedule(废弃)'!$A:$K,'Schedule(废弃)'!$7:$8</definedName>
    <definedName name="Z_9F6AAF3E_D42F_4EC4_BBF3_305107447E76_.wvu.PrintTitles" localSheetId="5" hidden="1">Schedule_新平台改造!$A:$J,Schedule_新平台改造!$7:$8</definedName>
    <definedName name="Z_A45EECBA_B329_42D2_9D53_EA496DD25749_.wvu.FilterData" localSheetId="1" hidden="1">Schedule!#REF!</definedName>
    <definedName name="Z_A45EECBA_B329_42D2_9D53_EA496DD25749_.wvu.FilterData" localSheetId="6" hidden="1">'Schedule(废弃)'!#REF!</definedName>
    <definedName name="Z_A45EECBA_B329_42D2_9D53_EA496DD25749_.wvu.FilterData" localSheetId="5" hidden="1">Schedule_新平台改造!#REF!</definedName>
    <definedName name="Z_A45EECBA_B329_42D2_9D53_EA496DD25749_.wvu.PrintArea" localSheetId="1" hidden="1">Schedule!$A$5:$BW$7</definedName>
    <definedName name="Z_A45EECBA_B329_42D2_9D53_EA496DD25749_.wvu.PrintArea" localSheetId="6" hidden="1">'Schedule(废弃)'!$A$6:$BW$8</definedName>
    <definedName name="Z_A45EECBA_B329_42D2_9D53_EA496DD25749_.wvu.PrintArea" localSheetId="5" hidden="1">Schedule_新平台改造!$A$6:$BV$8</definedName>
    <definedName name="Z_A45EECBA_B329_42D2_9D53_EA496DD25749_.wvu.PrintTitles" localSheetId="1" hidden="1">Schedule!$A:$K,Schedule!$6:$7</definedName>
    <definedName name="Z_A45EECBA_B329_42D2_9D53_EA496DD25749_.wvu.PrintTitles" localSheetId="6" hidden="1">'Schedule(废弃)'!$A:$K,'Schedule(废弃)'!$7:$8</definedName>
    <definedName name="Z_A45EECBA_B329_42D2_9D53_EA496DD25749_.wvu.PrintTitles" localSheetId="5" hidden="1">Schedule_新平台改造!$A:$J,Schedule_新平台改造!$7:$8</definedName>
    <definedName name="Z_ABAFC207_E8B8_41A1_A775_3A0917DF4B43_.wvu.FilterData" localSheetId="1" hidden="1">Schedule!#REF!</definedName>
    <definedName name="Z_ABAFC207_E8B8_41A1_A775_3A0917DF4B43_.wvu.FilterData" localSheetId="6" hidden="1">'Schedule(废弃)'!#REF!</definedName>
    <definedName name="Z_ABAFC207_E8B8_41A1_A775_3A0917DF4B43_.wvu.FilterData" localSheetId="5" hidden="1">Schedule_新平台改造!#REF!</definedName>
    <definedName name="Z_D46C2C38_D43B_48B0_B18E_53BAC9D2B912_.wvu.FilterData" localSheetId="1" hidden="1">Schedule!#REF!</definedName>
    <definedName name="Z_D46C2C38_D43B_48B0_B18E_53BAC9D2B912_.wvu.FilterData" localSheetId="6" hidden="1">'Schedule(废弃)'!#REF!</definedName>
    <definedName name="Z_D46C2C38_D43B_48B0_B18E_53BAC9D2B912_.wvu.FilterData" localSheetId="5" hidden="1">Schedule_新平台改造!#REF!</definedName>
    <definedName name="Z_D46C2C38_D43B_48B0_B18E_53BAC9D2B912_.wvu.PrintArea" localSheetId="1" hidden="1">Schedule!$A$5:$BW$7</definedName>
    <definedName name="Z_D46C2C38_D43B_48B0_B18E_53BAC9D2B912_.wvu.PrintArea" localSheetId="6" hidden="1">'Schedule(废弃)'!$A$6:$BW$8</definedName>
    <definedName name="Z_D46C2C38_D43B_48B0_B18E_53BAC9D2B912_.wvu.PrintArea" localSheetId="5" hidden="1">Schedule_新平台改造!$A$6:$BV$8</definedName>
    <definedName name="Z_D46C2C38_D43B_48B0_B18E_53BAC9D2B912_.wvu.PrintTitles" localSheetId="1" hidden="1">Schedule!$A:$K,Schedule!$6:$7</definedName>
    <definedName name="Z_D46C2C38_D43B_48B0_B18E_53BAC9D2B912_.wvu.PrintTitles" localSheetId="6" hidden="1">'Schedule(废弃)'!$A:$K,'Schedule(废弃)'!$7:$8</definedName>
    <definedName name="Z_D46C2C38_D43B_48B0_B18E_53BAC9D2B912_.wvu.PrintTitles" localSheetId="5" hidden="1">Schedule_新平台改造!$A:$J,Schedule_新平台改造!$7:$8</definedName>
    <definedName name="Z_D748A948_3292_407E_81BE_7F3529DF5F12_.wvu.FilterData" localSheetId="1" hidden="1">Schedule!#REF!</definedName>
    <definedName name="Z_D748A948_3292_407E_81BE_7F3529DF5F12_.wvu.FilterData" localSheetId="6" hidden="1">'Schedule(废弃)'!#REF!</definedName>
    <definedName name="Z_D748A948_3292_407E_81BE_7F3529DF5F12_.wvu.FilterData" localSheetId="5" hidden="1">Schedule_新平台改造!#REF!</definedName>
    <definedName name="Z_D748A948_3292_407E_81BE_7F3529DF5F12_.wvu.PrintArea" localSheetId="1" hidden="1">Schedule!$A$5:$BW$7</definedName>
    <definedName name="Z_D748A948_3292_407E_81BE_7F3529DF5F12_.wvu.PrintArea" localSheetId="6" hidden="1">'Schedule(废弃)'!$A$6:$BW$8</definedName>
    <definedName name="Z_D748A948_3292_407E_81BE_7F3529DF5F12_.wvu.PrintArea" localSheetId="5" hidden="1">Schedule_新平台改造!$A$6:$BV$8</definedName>
    <definedName name="Z_D748A948_3292_407E_81BE_7F3529DF5F12_.wvu.PrintTitles" localSheetId="1" hidden="1">Schedule!$A:$K,Schedule!$6:$7</definedName>
    <definedName name="Z_D748A948_3292_407E_81BE_7F3529DF5F12_.wvu.PrintTitles" localSheetId="6" hidden="1">'Schedule(废弃)'!$A:$K,'Schedule(废弃)'!$7:$8</definedName>
    <definedName name="Z_D748A948_3292_407E_81BE_7F3529DF5F12_.wvu.PrintTitles" localSheetId="5" hidden="1">Schedule_新平台改造!$A:$J,Schedule_新平台改造!$7:$8</definedName>
    <definedName name="Z_DED204F3_7C4B_4FF7_B94E_98F1B4E79667_.wvu.FilterData" localSheetId="1" hidden="1">Schedule!#REF!</definedName>
    <definedName name="Z_DED204F3_7C4B_4FF7_B94E_98F1B4E79667_.wvu.FilterData" localSheetId="6" hidden="1">'Schedule(废弃)'!#REF!</definedName>
    <definedName name="Z_DED204F3_7C4B_4FF7_B94E_98F1B4E79667_.wvu.FilterData" localSheetId="5" hidden="1">Schedule_新平台改造!#REF!</definedName>
    <definedName name="Z_ED708916_A9CB_4DFE_A9C5_7414FF2A7152_.wvu.FilterData" localSheetId="1" hidden="1">Schedule!#REF!</definedName>
    <definedName name="Z_ED708916_A9CB_4DFE_A9C5_7414FF2A7152_.wvu.FilterData" localSheetId="6" hidden="1">'Schedule(废弃)'!#REF!</definedName>
    <definedName name="Z_ED708916_A9CB_4DFE_A9C5_7414FF2A7152_.wvu.FilterData" localSheetId="5" hidden="1">Schedule_新平台改造!#REF!</definedName>
  </definedNames>
  <calcPr calcId="152511" calcMode="manual"/>
  <customWorkbookViews>
    <customWorkbookView name="liu - 個人用ビュー" guid="{DED204F3-7C4B-4FF7-B94E-98F1B4E79667}" mergeInterval="0" personalView="1" xWindow="30" yWindow="36" windowWidth="1020" windowHeight="738" activeSheetId="1"/>
    <customWorkbookView name="張麗麗 - 個人用ビュー" guid="{9F6AAF3E-D42F-4EC4-BBF3-305107447E76}" mergeInterval="0" personalView="1" maximized="1" windowWidth="1020" windowHeight="597" activeSheetId="1"/>
    <customWorkbookView name="李楠 - 个人视图" guid="{8C28E303-B36D-4C8E-8AFC-B5C3AB8D4AA1}" mergeInterval="0" personalView="1" maximized="1" windowWidth="1020" windowHeight="596" activeSheetId="1"/>
    <customWorkbookView name="sun renfeng - 個人用ビュー" guid="{2A8C5F59-82E1-43AC-86B1-2F744E15AAA7}" mergeInterval="0" personalView="1" maximized="1" windowWidth="1020" windowHeight="592" activeSheetId="1"/>
    <customWorkbookView name="関越 - 個人用ビュー" guid="{077DA490-39AC-42A2-AAD5-7F2EEE13217C}" mergeInterval="0" personalView="1" maximized="1" windowWidth="1020" windowHeight="566" activeSheetId="1"/>
    <customWorkbookView name="EMBED5460 - 个人视图" guid="{04E77540-86C9-4004-BEEB-648128789835}" mergeInterval="0" personalView="1" maximized="1" windowWidth="1020" windowHeight="596" activeSheetId="1"/>
    <customWorkbookView name="tjh - 个人视图" guid="{A45EECBA-B329-42D2-9D53-EA496DD25749}" mergeInterval="0" personalView="1" maximized="1" windowWidth="1020" windowHeight="540" activeSheetId="1"/>
    <customWorkbookView name="wl - 個人用ビュー" guid="{D748A948-3292-407E-81BE-7F3529DF5F12}" mergeInterval="0" personalView="1" maximized="1" windowWidth="1020" windowHeight="577" activeSheetId="1"/>
    <customWorkbookView name="embed5366 - 个人视图" guid="{4215322B-18D5-4A7F-9CD2-087E89B3A0DD}" mergeInterval="0" personalView="1" maximized="1" windowWidth="1020" windowHeight="607" activeSheetId="1"/>
    <customWorkbookView name="EMBED - 个人视图" guid="{D46C2C38-D43B-48B0-B18E-53BAC9D2B912}" mergeInterval="0" personalView="1" maximized="1" windowWidth="1020" windowHeight="626" activeSheetId="1"/>
    <customWorkbookView name="liuyq - 個人用ビュー" guid="{00A7989E-6F38-4A80-A16F-7FF8481D9FEC}" mergeInterval="0" personalView="1" maximized="1" windowWidth="1005" windowHeight="597" activeSheetId="1"/>
  </customWorkbookViews>
</workbook>
</file>

<file path=xl/calcChain.xml><?xml version="1.0" encoding="utf-8"?>
<calcChain xmlns="http://schemas.openxmlformats.org/spreadsheetml/2006/main">
  <c r="V23" i="14" l="1"/>
  <c r="V22" i="14"/>
  <c r="V21" i="14"/>
  <c r="V20" i="14"/>
  <c r="V19" i="14"/>
  <c r="V18" i="14"/>
  <c r="V17" i="14"/>
  <c r="V16" i="14"/>
  <c r="V15" i="14"/>
  <c r="V14" i="14"/>
  <c r="R23" i="14"/>
  <c r="R22" i="14"/>
  <c r="R21" i="14"/>
  <c r="R20" i="14"/>
  <c r="R19" i="14"/>
  <c r="R18" i="14"/>
  <c r="R17" i="14"/>
  <c r="R16" i="14"/>
  <c r="R15" i="14"/>
  <c r="R14" i="14"/>
  <c r="N23" i="14"/>
  <c r="N22" i="14"/>
  <c r="N21" i="14"/>
  <c r="N20" i="14"/>
  <c r="N19" i="14"/>
  <c r="N18" i="14"/>
  <c r="N17" i="14"/>
  <c r="N16" i="14"/>
  <c r="N15" i="14"/>
  <c r="N14" i="14"/>
  <c r="J23" i="14"/>
  <c r="J22" i="14"/>
  <c r="J21" i="14"/>
  <c r="T21" i="14" s="1"/>
  <c r="J20" i="14"/>
  <c r="J19" i="14"/>
  <c r="J18" i="14"/>
  <c r="T18" i="14" s="1"/>
  <c r="J17" i="14"/>
  <c r="T17" i="14" s="1"/>
  <c r="J16" i="14"/>
  <c r="J15" i="14"/>
  <c r="J14" i="14"/>
  <c r="H23" i="14"/>
  <c r="H22" i="14"/>
  <c r="H21" i="14"/>
  <c r="H20" i="14"/>
  <c r="H19" i="14"/>
  <c r="H18" i="14"/>
  <c r="H17" i="14"/>
  <c r="H16" i="14"/>
  <c r="H15" i="14"/>
  <c r="H14" i="14"/>
  <c r="F23" i="14"/>
  <c r="F22" i="14"/>
  <c r="F21" i="14"/>
  <c r="F20" i="14"/>
  <c r="F19" i="14"/>
  <c r="F18" i="14"/>
  <c r="F17" i="14"/>
  <c r="F16" i="14"/>
  <c r="F15" i="14"/>
  <c r="F14" i="14"/>
  <c r="D23" i="14"/>
  <c r="D22" i="14"/>
  <c r="D21" i="14"/>
  <c r="E21" i="14" s="1"/>
  <c r="D20" i="14"/>
  <c r="E20" i="14" s="1"/>
  <c r="D19" i="14"/>
  <c r="D18" i="14"/>
  <c r="D17" i="14"/>
  <c r="D16" i="14"/>
  <c r="D15" i="14"/>
  <c r="D14" i="14"/>
  <c r="T23" i="14"/>
  <c r="U23" i="14" s="1"/>
  <c r="P23" i="14"/>
  <c r="Q23" i="14" s="1"/>
  <c r="L23" i="14"/>
  <c r="M23" i="14" s="1"/>
  <c r="E23" i="14"/>
  <c r="T22" i="14"/>
  <c r="E22" i="14"/>
  <c r="T20" i="14"/>
  <c r="U20" i="14" s="1"/>
  <c r="S20" i="14"/>
  <c r="P20" i="14"/>
  <c r="Q20" i="14" s="1"/>
  <c r="O20" i="14"/>
  <c r="L20" i="14"/>
  <c r="M20" i="14" s="1"/>
  <c r="T19" i="14"/>
  <c r="U19" i="14" s="1"/>
  <c r="P19" i="14"/>
  <c r="Q19" i="14" s="1"/>
  <c r="L19" i="14"/>
  <c r="M19" i="14" s="1"/>
  <c r="E19" i="14"/>
  <c r="E18" i="14"/>
  <c r="E17" i="14"/>
  <c r="T16" i="14"/>
  <c r="U16" i="14" s="1"/>
  <c r="S16" i="14"/>
  <c r="P16" i="14"/>
  <c r="Q16" i="14" s="1"/>
  <c r="L16" i="14"/>
  <c r="M16" i="14" s="1"/>
  <c r="K16" i="14"/>
  <c r="E16" i="14"/>
  <c r="T15" i="14"/>
  <c r="S15" i="14" s="1"/>
  <c r="P15" i="14"/>
  <c r="Q15" i="14" s="1"/>
  <c r="L15" i="14"/>
  <c r="M15" i="14" s="1"/>
  <c r="E15" i="14"/>
  <c r="T14" i="14"/>
  <c r="E14" i="14"/>
  <c r="O16" i="14" l="1"/>
  <c r="K20" i="14"/>
  <c r="S17" i="14"/>
  <c r="U17" i="14"/>
  <c r="S22" i="14"/>
  <c r="U22" i="14"/>
  <c r="S14" i="14"/>
  <c r="U14" i="14"/>
  <c r="S18" i="14"/>
  <c r="U18" i="14"/>
  <c r="S21" i="14"/>
  <c r="U21" i="14"/>
  <c r="U15" i="14"/>
  <c r="L14" i="14"/>
  <c r="P14" i="14"/>
  <c r="K15" i="14"/>
  <c r="O15" i="14"/>
  <c r="L18" i="14"/>
  <c r="P18" i="14"/>
  <c r="K19" i="14"/>
  <c r="O19" i="14"/>
  <c r="S19" i="14"/>
  <c r="L22" i="14"/>
  <c r="P22" i="14"/>
  <c r="K23" i="14"/>
  <c r="O23" i="14"/>
  <c r="S23" i="14"/>
  <c r="L17" i="14"/>
  <c r="P17" i="14"/>
  <c r="L21" i="14"/>
  <c r="P21" i="14"/>
  <c r="O15" i="13"/>
  <c r="O14" i="13"/>
  <c r="O13" i="13"/>
  <c r="O12" i="13"/>
  <c r="O11" i="13"/>
  <c r="O10" i="13"/>
  <c r="O9" i="13"/>
  <c r="O8" i="13"/>
  <c r="O7" i="13"/>
  <c r="O6" i="13"/>
  <c r="K14" i="14" l="1"/>
  <c r="M14" i="14"/>
  <c r="O17" i="14"/>
  <c r="Q17" i="14"/>
  <c r="K17" i="14"/>
  <c r="M17" i="14"/>
  <c r="O22" i="14"/>
  <c r="Q22" i="14"/>
  <c r="K21" i="14"/>
  <c r="M21" i="14"/>
  <c r="K18" i="14"/>
  <c r="M18" i="14"/>
  <c r="O21" i="14"/>
  <c r="Q21" i="14"/>
  <c r="K22" i="14"/>
  <c r="M22" i="14"/>
  <c r="O18" i="14"/>
  <c r="Q18" i="14"/>
  <c r="O14" i="14"/>
  <c r="Q14" i="14"/>
  <c r="N15" i="1"/>
  <c r="N21" i="1"/>
  <c r="W4" i="1"/>
  <c r="A4" i="5"/>
  <c r="A5" i="5"/>
  <c r="M71" i="1" l="1"/>
  <c r="L71" i="1" l="1"/>
  <c r="N71" i="1"/>
  <c r="N47" i="1" l="1"/>
  <c r="N61" i="1" l="1"/>
  <c r="N65" i="1" s="1"/>
  <c r="N51" i="1"/>
  <c r="M51" i="1"/>
  <c r="L51" i="1"/>
  <c r="L11" i="1" l="1"/>
  <c r="N11" i="1"/>
  <c r="M11" i="1"/>
  <c r="N39" i="1" l="1"/>
  <c r="M39" i="1"/>
  <c r="L39" i="1"/>
  <c r="N33" i="1" l="1"/>
  <c r="M33" i="1"/>
  <c r="L33" i="1"/>
  <c r="N27" i="1" l="1"/>
  <c r="L61" i="1" l="1"/>
  <c r="M61" i="1"/>
  <c r="M47" i="1" l="1"/>
  <c r="L47" i="1"/>
  <c r="M94" i="1" l="1"/>
  <c r="M65" i="1" l="1"/>
  <c r="L65" i="1"/>
  <c r="M27" i="1" l="1"/>
  <c r="L27" i="1"/>
  <c r="M21" i="1" l="1"/>
  <c r="L21" i="1"/>
  <c r="P7" i="1" l="1"/>
  <c r="A8" i="5" l="1"/>
  <c r="A7" i="5"/>
  <c r="A6" i="5"/>
  <c r="L94" i="1" l="1"/>
  <c r="N94" i="1"/>
  <c r="M15" i="1"/>
  <c r="L15" i="1"/>
  <c r="M21" i="10"/>
  <c r="M26" i="10"/>
  <c r="L21" i="10"/>
  <c r="L26" i="10"/>
  <c r="K26" i="10"/>
  <c r="K21" i="10"/>
  <c r="M47" i="10"/>
  <c r="L47" i="10"/>
  <c r="K47" i="10"/>
  <c r="M40" i="10"/>
  <c r="L40" i="10"/>
  <c r="K40" i="10"/>
  <c r="M33" i="10"/>
  <c r="L33" i="10"/>
  <c r="K33" i="10"/>
  <c r="O8" i="10"/>
  <c r="P8" i="10" s="1"/>
  <c r="Q8" i="10" s="1"/>
  <c r="R8" i="10" s="1"/>
  <c r="S8" i="10" s="1"/>
  <c r="T8" i="10" s="1"/>
  <c r="U8" i="10" s="1"/>
  <c r="V8" i="10" s="1"/>
  <c r="W8" i="10" s="1"/>
  <c r="X8" i="10" s="1"/>
  <c r="Y8" i="10" s="1"/>
  <c r="Z8" i="10" s="1"/>
  <c r="AA8" i="10" s="1"/>
  <c r="AB8" i="10" s="1"/>
  <c r="AC8" i="10" s="1"/>
  <c r="AD8" i="10" s="1"/>
  <c r="AE8" i="10" s="1"/>
  <c r="AF8" i="10" s="1"/>
  <c r="AG8" i="10" s="1"/>
  <c r="AH8" i="10" s="1"/>
  <c r="AI8" i="10" s="1"/>
  <c r="AJ8" i="10" s="1"/>
  <c r="AK8" i="10" s="1"/>
  <c r="AL8" i="10" s="1"/>
  <c r="AM8" i="10" s="1"/>
  <c r="AN8" i="10" s="1"/>
  <c r="AO8" i="10" s="1"/>
  <c r="AP8" i="10" s="1"/>
  <c r="AQ8" i="10" s="1"/>
  <c r="AR8" i="10" s="1"/>
  <c r="AS8" i="10" s="1"/>
  <c r="AT8" i="10" s="1"/>
  <c r="AU8" i="10" s="1"/>
  <c r="AV8" i="10" s="1"/>
  <c r="AW8" i="10" s="1"/>
  <c r="AX8" i="10" s="1"/>
  <c r="AY8" i="10" s="1"/>
  <c r="AZ8" i="10" s="1"/>
  <c r="BA8" i="10" s="1"/>
  <c r="BB8" i="10" s="1"/>
  <c r="BC8" i="10" s="1"/>
  <c r="BD8" i="10" s="1"/>
  <c r="BE8" i="10" s="1"/>
  <c r="BF8" i="10" s="1"/>
  <c r="BG8" i="10" s="1"/>
  <c r="BH8" i="10" s="1"/>
  <c r="BI8" i="10" s="1"/>
  <c r="BJ8" i="10" s="1"/>
  <c r="BK8" i="10" s="1"/>
  <c r="BL8" i="10" s="1"/>
  <c r="BM8" i="10" s="1"/>
  <c r="BN8" i="10" s="1"/>
  <c r="BO8" i="10" s="1"/>
  <c r="BP8" i="10" s="1"/>
  <c r="BQ8" i="10" s="1"/>
  <c r="BR8" i="10" s="1"/>
  <c r="BS8" i="10" s="1"/>
  <c r="BT8" i="10" s="1"/>
  <c r="BU8" i="10" s="1"/>
  <c r="BV8" i="10" s="1"/>
  <c r="BW8" i="10" s="1"/>
  <c r="BX8" i="10" s="1"/>
  <c r="BY8" i="10" s="1"/>
  <c r="BZ8" i="10" s="1"/>
  <c r="CA8" i="10" s="1"/>
  <c r="CB8" i="10" s="1"/>
  <c r="CC8" i="10" s="1"/>
  <c r="CD8" i="10" s="1"/>
  <c r="CE8" i="10" s="1"/>
  <c r="CF8" i="10" s="1"/>
  <c r="CG8" i="10" s="1"/>
  <c r="CH8" i="10" s="1"/>
  <c r="CI8" i="10" s="1"/>
  <c r="CJ8" i="10" s="1"/>
  <c r="CK8" i="10" s="1"/>
  <c r="CL8" i="10" s="1"/>
  <c r="CM8" i="10" s="1"/>
  <c r="CN8" i="10" s="1"/>
  <c r="CO8" i="10" s="1"/>
  <c r="V5" i="10"/>
  <c r="CP13" i="10" s="1"/>
  <c r="BX186" i="9"/>
  <c r="BW186" i="9"/>
  <c r="BV186" i="9"/>
  <c r="BU186" i="9"/>
  <c r="BT186" i="9"/>
  <c r="BS186" i="9"/>
  <c r="BR186" i="9"/>
  <c r="BQ186" i="9"/>
  <c r="BP186" i="9"/>
  <c r="BO186" i="9"/>
  <c r="BN186" i="9"/>
  <c r="BM186" i="9"/>
  <c r="BL186" i="9"/>
  <c r="BK186" i="9"/>
  <c r="BJ186" i="9"/>
  <c r="BI186" i="9"/>
  <c r="BH186" i="9"/>
  <c r="BG186" i="9"/>
  <c r="BF186" i="9"/>
  <c r="BE186" i="9"/>
  <c r="BD186" i="9"/>
  <c r="BC186" i="9"/>
  <c r="BB186" i="9"/>
  <c r="BA186" i="9"/>
  <c r="AZ186" i="9"/>
  <c r="AY186" i="9"/>
  <c r="AX186" i="9"/>
  <c r="AW186" i="9"/>
  <c r="AV186" i="9"/>
  <c r="AU186" i="9"/>
  <c r="AT186" i="9"/>
  <c r="AS186" i="9"/>
  <c r="AR186" i="9"/>
  <c r="AQ186" i="9"/>
  <c r="AP186" i="9"/>
  <c r="AO186" i="9"/>
  <c r="AN186" i="9"/>
  <c r="AM186" i="9"/>
  <c r="AL186" i="9"/>
  <c r="AK186" i="9"/>
  <c r="AJ186" i="9"/>
  <c r="AI186" i="9"/>
  <c r="AH186" i="9"/>
  <c r="AG186" i="9"/>
  <c r="AF186" i="9"/>
  <c r="AE186" i="9"/>
  <c r="AD186" i="9"/>
  <c r="AC186" i="9"/>
  <c r="AB186" i="9"/>
  <c r="AA186" i="9"/>
  <c r="Z186" i="9"/>
  <c r="Y186" i="9"/>
  <c r="X186" i="9"/>
  <c r="W186" i="9"/>
  <c r="V186" i="9"/>
  <c r="U186" i="9"/>
  <c r="T186" i="9"/>
  <c r="S186" i="9"/>
  <c r="R186" i="9"/>
  <c r="Q186" i="9"/>
  <c r="P186" i="9"/>
  <c r="O186" i="9"/>
  <c r="BX185" i="9"/>
  <c r="N185" i="9"/>
  <c r="M185" i="9"/>
  <c r="L185" i="9"/>
  <c r="BX161" i="9"/>
  <c r="BX153" i="9"/>
  <c r="BX146" i="9"/>
  <c r="N146" i="9"/>
  <c r="M146" i="9"/>
  <c r="L146" i="9"/>
  <c r="BX144" i="9"/>
  <c r="N144" i="9"/>
  <c r="M144" i="9"/>
  <c r="L144" i="9"/>
  <c r="BX138" i="9"/>
  <c r="N138" i="9"/>
  <c r="M138" i="9"/>
  <c r="L138" i="9"/>
  <c r="BX109" i="9"/>
  <c r="N109" i="9"/>
  <c r="M109" i="9"/>
  <c r="L109" i="9"/>
  <c r="BX104" i="9"/>
  <c r="BX99" i="9"/>
  <c r="N99" i="9"/>
  <c r="M99" i="9"/>
  <c r="L99" i="9"/>
  <c r="BX93" i="9"/>
  <c r="N93" i="9"/>
  <c r="M93" i="9"/>
  <c r="L93" i="9"/>
  <c r="BX83" i="9"/>
  <c r="BX81" i="9"/>
  <c r="BX76" i="9"/>
  <c r="BX75" i="9"/>
  <c r="BX71" i="9"/>
  <c r="BX70" i="9"/>
  <c r="BX69" i="9"/>
  <c r="BX63" i="9"/>
  <c r="BX56" i="9"/>
  <c r="BX52" i="9"/>
  <c r="BX51" i="9"/>
  <c r="BX50" i="9"/>
  <c r="BX49" i="9"/>
  <c r="BX44" i="9"/>
  <c r="BX43" i="9"/>
  <c r="BX36" i="9"/>
  <c r="BX22" i="9"/>
  <c r="BX21" i="9"/>
  <c r="BX17" i="9"/>
  <c r="BX15" i="9"/>
  <c r="BX14" i="9"/>
  <c r="N14" i="9"/>
  <c r="M14" i="9"/>
  <c r="L14" i="9"/>
  <c r="BX13" i="9"/>
  <c r="BX10" i="9"/>
  <c r="BX9" i="9"/>
  <c r="P8" i="9"/>
  <c r="Q8" i="9" s="1"/>
  <c r="R8" i="9" s="1"/>
  <c r="S8" i="9" s="1"/>
  <c r="T8" i="9" s="1"/>
  <c r="U8" i="9" s="1"/>
  <c r="V8" i="9" s="1"/>
  <c r="W8" i="9" s="1"/>
  <c r="X8" i="9" s="1"/>
  <c r="Y8" i="9" s="1"/>
  <c r="Z8" i="9" s="1"/>
  <c r="AA8" i="9" s="1"/>
  <c r="AB8" i="9" s="1"/>
  <c r="AC8" i="9" s="1"/>
  <c r="AD8" i="9" s="1"/>
  <c r="AE8" i="9" s="1"/>
  <c r="AF8" i="9" s="1"/>
  <c r="AG8" i="9" s="1"/>
  <c r="AH8" i="9" s="1"/>
  <c r="AI8" i="9" s="1"/>
  <c r="AJ8" i="9" s="1"/>
  <c r="AK8" i="9" s="1"/>
  <c r="AL8" i="9" s="1"/>
  <c r="AM8" i="9" s="1"/>
  <c r="AN8" i="9" s="1"/>
  <c r="AO8" i="9" s="1"/>
  <c r="AP8" i="9" s="1"/>
  <c r="AQ8" i="9" s="1"/>
  <c r="AR8" i="9" s="1"/>
  <c r="AS8" i="9" s="1"/>
  <c r="AT8" i="9" s="1"/>
  <c r="AU8" i="9" s="1"/>
  <c r="AV8" i="9" s="1"/>
  <c r="AW8" i="9" s="1"/>
  <c r="AX8" i="9" s="1"/>
  <c r="AY8" i="9" s="1"/>
  <c r="AZ8" i="9" s="1"/>
  <c r="BA8" i="9" s="1"/>
  <c r="BB8" i="9" s="1"/>
  <c r="BC8" i="9" s="1"/>
  <c r="BD8" i="9" s="1"/>
  <c r="BE8" i="9" s="1"/>
  <c r="BF8" i="9" s="1"/>
  <c r="BG8" i="9" s="1"/>
  <c r="BH8" i="9" s="1"/>
  <c r="BI8" i="9" s="1"/>
  <c r="BJ8" i="9" s="1"/>
  <c r="BK8" i="9" s="1"/>
  <c r="BL8" i="9" s="1"/>
  <c r="BM8" i="9" s="1"/>
  <c r="BN8" i="9" s="1"/>
  <c r="BO8" i="9" s="1"/>
  <c r="BP8" i="9" s="1"/>
  <c r="BQ8" i="9" s="1"/>
  <c r="BR8" i="9" s="1"/>
  <c r="BS8" i="9" s="1"/>
  <c r="BT8" i="9" s="1"/>
  <c r="BU8" i="9" s="1"/>
  <c r="BV8" i="9" s="1"/>
  <c r="BW8" i="9" s="1"/>
  <c r="EH66" i="1"/>
  <c r="Q7" i="1"/>
  <c r="R7" i="1" s="1"/>
  <c r="S7" i="1" s="1"/>
  <c r="T7" i="1" s="1"/>
  <c r="U7" i="1" s="1"/>
  <c r="V7" i="1" s="1"/>
  <c r="W7" i="1" s="1"/>
  <c r="X7" i="1" s="1"/>
  <c r="Y7" i="1" s="1"/>
  <c r="Z7" i="1" s="1"/>
  <c r="AA7" i="1" s="1"/>
  <c r="AB7" i="1" s="1"/>
  <c r="AC7" i="1" s="1"/>
  <c r="AD7" i="1" s="1"/>
  <c r="AE7" i="1" s="1"/>
  <c r="AF7" i="1" s="1"/>
  <c r="AG7" i="1" s="1"/>
  <c r="AH7" i="1" s="1"/>
  <c r="AI7" i="1" s="1"/>
  <c r="AJ7" i="1" s="1"/>
  <c r="AK7" i="1" s="1"/>
  <c r="AL7" i="1" s="1"/>
  <c r="AM7" i="1" s="1"/>
  <c r="AN7" i="1" s="1"/>
  <c r="AO7" i="1" s="1"/>
  <c r="AP7" i="1" s="1"/>
  <c r="AQ7" i="1" s="1"/>
  <c r="AR7" i="1" s="1"/>
  <c r="AS7" i="1" s="1"/>
  <c r="AT7" i="1" s="1"/>
  <c r="AU7" i="1" s="1"/>
  <c r="AV7" i="1" s="1"/>
  <c r="AW7" i="1" s="1"/>
  <c r="AX7" i="1" s="1"/>
  <c r="AY7" i="1" s="1"/>
  <c r="AZ7" i="1" s="1"/>
  <c r="BA7" i="1" s="1"/>
  <c r="BB7" i="1" s="1"/>
  <c r="BC7" i="1" s="1"/>
  <c r="BD7" i="1" s="1"/>
  <c r="BE7" i="1" s="1"/>
  <c r="BF7" i="1" s="1"/>
  <c r="BG7" i="1" s="1"/>
  <c r="BH7" i="1" s="1"/>
  <c r="BI7" i="1" s="1"/>
  <c r="BJ7" i="1" s="1"/>
  <c r="BK7" i="1" s="1"/>
  <c r="BL7" i="1" s="1"/>
  <c r="BM7" i="1" s="1"/>
  <c r="BN7" i="1" s="1"/>
  <c r="BO7" i="1" s="1"/>
  <c r="BP7" i="1" s="1"/>
  <c r="BQ7" i="1" s="1"/>
  <c r="BR7" i="1" s="1"/>
  <c r="BS7" i="1" s="1"/>
  <c r="A12" i="5"/>
  <c r="C12" i="5"/>
  <c r="A13" i="5"/>
  <c r="C13" i="5"/>
  <c r="A14" i="5"/>
  <c r="C14" i="5"/>
  <c r="A15" i="5"/>
  <c r="C15" i="5"/>
  <c r="A16" i="5"/>
  <c r="C16" i="5"/>
  <c r="A17" i="5"/>
  <c r="C17" i="5"/>
  <c r="A18" i="5"/>
  <c r="C18" i="5"/>
  <c r="A19" i="5"/>
  <c r="C19" i="5"/>
  <c r="A20" i="5"/>
  <c r="C20" i="5"/>
  <c r="A21" i="5"/>
  <c r="C21" i="5"/>
  <c r="EH60" i="1" l="1"/>
  <c r="EH57" i="1"/>
  <c r="EH59" i="1"/>
  <c r="EH58" i="1"/>
  <c r="EH42" i="1"/>
  <c r="EH48" i="1"/>
  <c r="EH50" i="1"/>
  <c r="EH49" i="1"/>
  <c r="DO39" i="1"/>
  <c r="DO38" i="1"/>
  <c r="DO34" i="1"/>
  <c r="DO28" i="1"/>
  <c r="DO32" i="1"/>
  <c r="DO33" i="1"/>
  <c r="EH53" i="1"/>
  <c r="EH56" i="1"/>
  <c r="EH52" i="1"/>
  <c r="EH44" i="1"/>
  <c r="EH43" i="1"/>
  <c r="EH45" i="1"/>
  <c r="EH41" i="1"/>
  <c r="EH40" i="1"/>
  <c r="EH46" i="1"/>
  <c r="EH62" i="1"/>
  <c r="DO22" i="1"/>
  <c r="BT7" i="1"/>
  <c r="BU7" i="1" s="1"/>
  <c r="BV7" i="1" s="1"/>
  <c r="BW7" i="1" s="1"/>
  <c r="BX7" i="1" s="1"/>
  <c r="BY7" i="1" s="1"/>
  <c r="BZ7" i="1" s="1"/>
  <c r="CA7" i="1" s="1"/>
  <c r="CB7" i="1" s="1"/>
  <c r="CC7" i="1" s="1"/>
  <c r="CD7" i="1" s="1"/>
  <c r="CE7" i="1" s="1"/>
  <c r="CF7" i="1" s="1"/>
  <c r="CG7" i="1" s="1"/>
  <c r="CH7" i="1" s="1"/>
  <c r="CI7" i="1" s="1"/>
  <c r="CJ7" i="1" s="1"/>
  <c r="CK7" i="1" s="1"/>
  <c r="CL7" i="1" s="1"/>
  <c r="CM7" i="1" s="1"/>
  <c r="CN7" i="1" s="1"/>
  <c r="CO7" i="1" s="1"/>
  <c r="CP7" i="1" s="1"/>
  <c r="CQ7" i="1" s="1"/>
  <c r="CR7" i="1" s="1"/>
  <c r="CS7" i="1" s="1"/>
  <c r="CT7" i="1" s="1"/>
  <c r="CU7" i="1" s="1"/>
  <c r="CV7" i="1" s="1"/>
  <c r="CW7" i="1" s="1"/>
  <c r="CX7" i="1" s="1"/>
  <c r="CY7" i="1" s="1"/>
  <c r="DO26" i="1"/>
  <c r="DO27" i="1"/>
  <c r="L48" i="10"/>
  <c r="K48" i="10"/>
  <c r="DO21" i="1"/>
  <c r="DO16" i="1"/>
  <c r="L95" i="1"/>
  <c r="CP27" i="10"/>
  <c r="CP48" i="10"/>
  <c r="M95" i="1"/>
  <c r="CP33" i="10"/>
  <c r="CP25" i="10"/>
  <c r="CP31" i="10"/>
  <c r="CP39" i="10"/>
  <c r="CP9" i="10"/>
  <c r="CP38" i="10"/>
  <c r="CP12" i="10"/>
  <c r="CP46" i="10"/>
  <c r="CP37" i="10"/>
  <c r="CP16" i="10"/>
  <c r="CP22" i="10"/>
  <c r="CP30" i="10"/>
  <c r="CP47" i="10"/>
  <c r="CP32" i="10"/>
  <c r="CP34" i="10"/>
  <c r="CP41" i="10"/>
  <c r="CP44" i="10"/>
  <c r="DO72" i="1"/>
  <c r="DO15" i="1"/>
  <c r="CP40" i="10"/>
  <c r="CP26" i="10"/>
  <c r="CP45" i="10"/>
  <c r="CP15" i="10"/>
  <c r="CP21" i="10"/>
  <c r="DO94" i="1"/>
  <c r="EH93" i="1"/>
  <c r="DO95" i="1"/>
  <c r="CZ7" i="1" l="1"/>
  <c r="DA7" i="1" s="1"/>
  <c r="DB7" i="1" s="1"/>
  <c r="DC7" i="1" s="1"/>
  <c r="DD7" i="1" s="1"/>
  <c r="DE7" i="1" s="1"/>
  <c r="DF7" i="1" s="1"/>
  <c r="DG7" i="1" s="1"/>
  <c r="DH7" i="1" s="1"/>
  <c r="DI7" i="1" s="1"/>
  <c r="DJ7" i="1" s="1"/>
  <c r="DK7" i="1" s="1"/>
  <c r="DL7" i="1" s="1"/>
  <c r="DM7" i="1" s="1"/>
  <c r="DN7" i="1" s="1"/>
</calcChain>
</file>

<file path=xl/comments1.xml><?xml version="1.0" encoding="utf-8"?>
<comments xmlns="http://schemas.openxmlformats.org/spreadsheetml/2006/main">
  <authors>
    <author>zoulijie</author>
  </authors>
  <commentList>
    <comment ref="N66" authorId="0" shapeId="0">
      <text>
        <r>
          <rPr>
            <b/>
            <sz val="9"/>
            <color indexed="81"/>
            <rFont val="宋体"/>
            <family val="3"/>
            <charset val="134"/>
          </rPr>
          <t>zoulijie:</t>
        </r>
        <r>
          <rPr>
            <sz val="9"/>
            <color indexed="81"/>
            <rFont val="宋体"/>
            <family val="3"/>
            <charset val="134"/>
          </rPr>
          <t xml:space="preserve">
无需修改</t>
        </r>
      </text>
    </comment>
    <comment ref="N68" authorId="0" shapeId="0">
      <text>
        <r>
          <rPr>
            <b/>
            <sz val="9"/>
            <color indexed="81"/>
            <rFont val="宋体"/>
            <family val="3"/>
            <charset val="134"/>
          </rPr>
          <t>zoulijie:</t>
        </r>
        <r>
          <rPr>
            <sz val="9"/>
            <color indexed="81"/>
            <rFont val="宋体"/>
            <family val="3"/>
            <charset val="134"/>
          </rPr>
          <t xml:space="preserve">
demo阶段不再进行细节修改，将0.2版评审后的修改功能点修改即可</t>
        </r>
      </text>
    </comment>
    <comment ref="M82" authorId="0" shapeId="0">
      <text>
        <r>
          <rPr>
            <b/>
            <sz val="9"/>
            <color indexed="81"/>
            <rFont val="宋体"/>
            <family val="3"/>
            <charset val="134"/>
          </rPr>
          <t>zoulijie:</t>
        </r>
        <r>
          <rPr>
            <sz val="9"/>
            <color indexed="81"/>
            <rFont val="宋体"/>
            <family val="3"/>
            <charset val="134"/>
          </rPr>
          <t xml:space="preserve">
数据表维护体现在详细设计编写中</t>
        </r>
      </text>
    </comment>
    <comment ref="M151" authorId="0" shapeId="0">
      <text>
        <r>
          <rPr>
            <b/>
            <sz val="9"/>
            <color indexed="81"/>
            <rFont val="宋体"/>
            <family val="3"/>
            <charset val="134"/>
          </rPr>
          <t>zoulijie:</t>
        </r>
        <r>
          <rPr>
            <sz val="9"/>
            <color indexed="81"/>
            <rFont val="宋体"/>
            <family val="3"/>
            <charset val="134"/>
          </rPr>
          <t xml:space="preserve">
与维护平台的日常维护一致</t>
        </r>
      </text>
    </comment>
  </commentList>
</comments>
</file>

<file path=xl/sharedStrings.xml><?xml version="1.0" encoding="utf-8"?>
<sst xmlns="http://schemas.openxmlformats.org/spreadsheetml/2006/main" count="927" uniqueCount="472">
  <si>
    <t>From</t>
    <phoneticPr fontId="4"/>
  </si>
  <si>
    <t>To</t>
    <phoneticPr fontId="4"/>
  </si>
  <si>
    <t>工数（H）</t>
    <rPh sb="0" eb="2">
      <t>コウスウ</t>
    </rPh>
    <phoneticPr fontId="4"/>
  </si>
  <si>
    <t>％</t>
    <phoneticPr fontId="4"/>
  </si>
  <si>
    <t>No.</t>
    <phoneticPr fontId="4"/>
  </si>
  <si>
    <t>完</t>
    <rPh sb="0" eb="1">
      <t>カン</t>
    </rPh>
    <phoneticPr fontId="4"/>
  </si>
  <si>
    <t>ID</t>
    <phoneticPr fontId="4"/>
  </si>
  <si>
    <t>名称</t>
    <rPh sb="0" eb="2">
      <t>メイショウ</t>
    </rPh>
    <phoneticPr fontId="4"/>
  </si>
  <si>
    <t>Phase名</t>
    <rPh sb="5" eb="6">
      <t>メイ</t>
    </rPh>
    <phoneticPr fontId="4"/>
  </si>
  <si>
    <t>项目ID</t>
    <phoneticPr fontId="6" type="noConversion"/>
  </si>
  <si>
    <t>项目名称</t>
    <rPh sb="0" eb="4">
      <t>ﾅ</t>
    </rPh>
    <phoneticPr fontId="6" type="noConversion"/>
  </si>
  <si>
    <t>记录序号</t>
    <rPh sb="0" eb="2">
      <t>ｷﾛｸﾊﾞﾝｺﾞｳ</t>
    </rPh>
    <phoneticPr fontId="6" type="noConversion"/>
  </si>
  <si>
    <t>实际</t>
    <rPh sb="0" eb="2">
      <t>ジッセキ</t>
    </rPh>
    <phoneticPr fontId="4"/>
  </si>
  <si>
    <t>预定</t>
    <rPh sb="0" eb="2">
      <t>ヨテイ</t>
    </rPh>
    <phoneticPr fontId="4"/>
  </si>
  <si>
    <t>小计</t>
    <rPh sb="0" eb="2">
      <t>ショウケイ</t>
    </rPh>
    <phoneticPr fontId="7"/>
  </si>
  <si>
    <t>张孝党</t>
    <phoneticPr fontId="4"/>
  </si>
  <si>
    <t>子系统</t>
    <phoneticPr fontId="4"/>
  </si>
  <si>
    <t>报告日期</t>
    <rPh sb="0" eb="2">
      <t>ﾎｳｺｸ</t>
    </rPh>
    <rPh sb="2" eb="3">
      <t>ﾋ</t>
    </rPh>
    <phoneticPr fontId="6" type="noConversion"/>
  </si>
  <si>
    <t>说明：</t>
    <phoneticPr fontId="4"/>
  </si>
  <si>
    <t>延</t>
    <rPh sb="0" eb="1">
      <t>オク</t>
    </rPh>
    <phoneticPr fontId="4"/>
  </si>
  <si>
    <t>输入</t>
    <rPh sb="0" eb="2">
      <t>ニュウリョク</t>
    </rPh>
    <phoneticPr fontId="4"/>
  </si>
  <si>
    <t>承认</t>
    <rPh sb="0" eb="2">
      <t>ｼｮｳﾆﾝ</t>
    </rPh>
    <phoneticPr fontId="6" type="noConversion"/>
  </si>
  <si>
    <t>查阅</t>
    <rPh sb="0" eb="2">
      <t>ｻｴﾂ</t>
    </rPh>
    <phoneticPr fontId="6" type="noConversion"/>
  </si>
  <si>
    <t>备注</t>
    <rPh sb="0" eb="2">
      <t>ビコウ</t>
    </rPh>
    <phoneticPr fontId="4"/>
  </si>
  <si>
    <t>修改履历</t>
    <rPh sb="0" eb="2">
      <t>ﾍﾝｺｳﾘﾚｷｼｮ</t>
    </rPh>
    <phoneticPr fontId="6" type="noConversion"/>
  </si>
  <si>
    <t>修改内容</t>
    <rPh sb="0" eb="2">
      <t>ﾍﾝｺｳ</t>
    </rPh>
    <rPh sb="2" eb="4">
      <t>ﾅｲﾖｳ</t>
    </rPh>
    <phoneticPr fontId="6" type="noConversion"/>
  </si>
  <si>
    <t>修改原因</t>
    <rPh sb="0" eb="2">
      <t>ﾍﾝｺｳ</t>
    </rPh>
    <rPh sb="2" eb="4">
      <t>ｹﾞﾝｲﾝ</t>
    </rPh>
    <phoneticPr fontId="6" type="noConversion"/>
  </si>
  <si>
    <t>承认人</t>
    <rPh sb="0" eb="2">
      <t>ｼｮｳﾆﾝ</t>
    </rPh>
    <rPh sb="2" eb="3">
      <t>ｼｬ</t>
    </rPh>
    <phoneticPr fontId="6" type="noConversion"/>
  </si>
  <si>
    <t>制作人</t>
    <rPh sb="0" eb="2">
      <t>ｻｸｾｲ</t>
    </rPh>
    <rPh sb="2" eb="3">
      <t>ｼｬ</t>
    </rPh>
    <phoneticPr fontId="6" type="noConversion"/>
  </si>
  <si>
    <t>修改日期</t>
    <rPh sb="0" eb="2">
      <t>ﾍﾝｺｳ</t>
    </rPh>
    <rPh sb="2" eb="4">
      <t>ﾋﾂﾞ</t>
    </rPh>
    <phoneticPr fontId="6" type="noConversion"/>
  </si>
  <si>
    <t>版本号</t>
    <rPh sb="0" eb="2">
      <t>ﾊﾝｽｳ</t>
    </rPh>
    <phoneticPr fontId="6" type="noConversion"/>
  </si>
  <si>
    <t>序号</t>
    <rPh sb="0" eb="2">
      <t>ﾊﾞﾝｺﾞｳ</t>
    </rPh>
    <phoneticPr fontId="6" type="noConversion"/>
  </si>
  <si>
    <t>合计</t>
    <rPh sb="0" eb="2">
      <t>ゴウケイ</t>
    </rPh>
    <phoneticPr fontId="4"/>
  </si>
  <si>
    <t>进度管理表</t>
    <rPh sb="0" eb="1">
      <t>チュウ</t>
    </rPh>
    <rPh sb="1" eb="3">
      <t>ニッテイ</t>
    </rPh>
    <rPh sb="3" eb="5">
      <t>ケイカクジッセキヒョウ</t>
    </rPh>
    <phoneticPr fontId="8"/>
  </si>
  <si>
    <t>进度</t>
    <rPh sb="0" eb="2">
      <t>シンチョクリツ</t>
    </rPh>
    <phoneticPr fontId="4"/>
  </si>
  <si>
    <t>作业者</t>
    <rPh sb="0" eb="2">
      <t>タントウ</t>
    </rPh>
    <phoneticPr fontId="4"/>
  </si>
  <si>
    <t>实际</t>
    <rPh sb="0" eb="2">
      <t>ヨテイ</t>
    </rPh>
    <phoneticPr fontId="4"/>
  </si>
  <si>
    <t>SJ-PTM-PP-T04WBS</t>
    <phoneticPr fontId="4"/>
  </si>
  <si>
    <t>任务</t>
    <rPh sb="0" eb="2">
      <t>サギョウ</t>
    </rPh>
    <phoneticPr fontId="4"/>
  </si>
  <si>
    <t>任务名称</t>
    <rPh sb="0" eb="2">
      <t>サギョウ</t>
    </rPh>
    <rPh sb="2" eb="4">
      <t>ナイヨウ</t>
    </rPh>
    <phoneticPr fontId="4"/>
  </si>
  <si>
    <t>张孝党</t>
  </si>
  <si>
    <t>全部</t>
    <phoneticPr fontId="4"/>
  </si>
  <si>
    <t>2月</t>
    <phoneticPr fontId="4"/>
  </si>
  <si>
    <t>已完成</t>
    <rPh sb="0" eb="1">
      <t>カン</t>
    </rPh>
    <phoneticPr fontId="23"/>
  </si>
  <si>
    <t>延迟</t>
    <rPh sb="0" eb="1">
      <t>オク</t>
    </rPh>
    <phoneticPr fontId="23"/>
  </si>
  <si>
    <t>输入</t>
    <rPh sb="0" eb="2">
      <t>ニュウリョク</t>
    </rPh>
    <phoneticPr fontId="23"/>
  </si>
  <si>
    <t>说明：</t>
    <phoneticPr fontId="23"/>
  </si>
  <si>
    <t>项目ID</t>
    <phoneticPr fontId="6" type="noConversion"/>
  </si>
  <si>
    <t>邹丽杰</t>
    <phoneticPr fontId="23"/>
  </si>
  <si>
    <t>李智</t>
    <phoneticPr fontId="23"/>
  </si>
  <si>
    <t>NY20140013</t>
    <phoneticPr fontId="23"/>
  </si>
  <si>
    <t>华夏银行总行特色业务平台移植及提升</t>
    <phoneticPr fontId="23"/>
  </si>
  <si>
    <t>作业内容</t>
    <rPh sb="0" eb="2">
      <t>サギョウ</t>
    </rPh>
    <rPh sb="2" eb="4">
      <t>ナイヨウ</t>
    </rPh>
    <phoneticPr fontId="23"/>
  </si>
  <si>
    <t>作业</t>
    <rPh sb="0" eb="2">
      <t>サギョウ</t>
    </rPh>
    <phoneticPr fontId="23"/>
  </si>
  <si>
    <t>预定</t>
    <rPh sb="0" eb="2">
      <t>ヨテイ</t>
    </rPh>
    <phoneticPr fontId="23"/>
  </si>
  <si>
    <t>实际</t>
    <rPh sb="0" eb="2">
      <t>ジッセキ</t>
    </rPh>
    <phoneticPr fontId="23"/>
  </si>
  <si>
    <t>工数（H）</t>
    <rPh sb="0" eb="2">
      <t>コウスウ</t>
    </rPh>
    <phoneticPr fontId="23"/>
  </si>
  <si>
    <t>％</t>
    <phoneticPr fontId="23"/>
  </si>
  <si>
    <t>3月</t>
    <rPh sb="1" eb="2">
      <t>ガツ</t>
    </rPh>
    <phoneticPr fontId="23"/>
  </si>
  <si>
    <t>4月</t>
    <rPh sb="0" eb="2">
      <t>ゲツ</t>
    </rPh>
    <phoneticPr fontId="23"/>
  </si>
  <si>
    <t>No.</t>
    <phoneticPr fontId="23"/>
  </si>
  <si>
    <t>子系统</t>
    <phoneticPr fontId="23"/>
  </si>
  <si>
    <t>ID</t>
    <phoneticPr fontId="23"/>
  </si>
  <si>
    <t>名称</t>
    <rPh sb="0" eb="2">
      <t>メイショウ</t>
    </rPh>
    <phoneticPr fontId="23"/>
  </si>
  <si>
    <t>Phase名</t>
    <rPh sb="5" eb="6">
      <t>メイ</t>
    </rPh>
    <phoneticPr fontId="23"/>
  </si>
  <si>
    <t>难易度</t>
    <phoneticPr fontId="23"/>
  </si>
  <si>
    <t>作业者</t>
    <rPh sb="0" eb="2">
      <t>タントウ</t>
    </rPh>
    <phoneticPr fontId="23"/>
  </si>
  <si>
    <t>From</t>
    <phoneticPr fontId="23"/>
  </si>
  <si>
    <t>To</t>
    <phoneticPr fontId="23"/>
  </si>
  <si>
    <t>进度</t>
    <rPh sb="0" eb="2">
      <t>シンチョクリツ</t>
    </rPh>
    <phoneticPr fontId="23"/>
  </si>
  <si>
    <t>备注</t>
    <rPh sb="0" eb="2">
      <t>ビコウ</t>
    </rPh>
    <phoneticPr fontId="23"/>
  </si>
  <si>
    <t>特色业务平台提升方案-核心开发功能</t>
    <phoneticPr fontId="23"/>
  </si>
  <si>
    <t>功能点列表</t>
    <phoneticPr fontId="23"/>
  </si>
  <si>
    <t>核心开发功能点列举</t>
    <phoneticPr fontId="23"/>
  </si>
  <si>
    <t>中</t>
  </si>
  <si>
    <t>邹丽杰</t>
  </si>
  <si>
    <t>核心开发功能点讨论</t>
    <phoneticPr fontId="23"/>
  </si>
  <si>
    <t>张骏，邹丽杰</t>
  </si>
  <si>
    <t>核心开发功能点绘制草图</t>
    <phoneticPr fontId="23"/>
  </si>
  <si>
    <t>核心开发功能点草图会议讨论</t>
    <phoneticPr fontId="23"/>
  </si>
  <si>
    <t>张骏，李智，邹丽杰，杨立海</t>
  </si>
  <si>
    <t>核心开发功能点修改草图</t>
    <phoneticPr fontId="23"/>
  </si>
  <si>
    <t>特色业务平台提升方案-核心开发功能</t>
    <phoneticPr fontId="23"/>
  </si>
  <si>
    <t>版本0.8</t>
    <phoneticPr fontId="23"/>
  </si>
  <si>
    <t>动态demo设计</t>
    <phoneticPr fontId="23"/>
  </si>
  <si>
    <t>核心开发功能动态demo设计--页面布局设计（色调，菜单）</t>
    <phoneticPr fontId="23"/>
  </si>
  <si>
    <t>高</t>
  </si>
  <si>
    <t>杨立海</t>
  </si>
  <si>
    <t>核心开发功能动态demo设计--节点拖曳核心设计</t>
    <phoneticPr fontId="23"/>
  </si>
  <si>
    <t>卞林，袭保军</t>
  </si>
  <si>
    <t>静态页面设计-业务管理【基本信息，自动化测试】</t>
    <phoneticPr fontId="23"/>
  </si>
  <si>
    <t>石皓轩</t>
  </si>
  <si>
    <t>静态页面设计-业务管理【数据库模型，文档信息】，交易信息【交易测试案例，通讯管理】</t>
    <phoneticPr fontId="23"/>
  </si>
  <si>
    <t>高仁军</t>
  </si>
  <si>
    <t>静态页面设计-业务管理【交易信息】交易信息【交易基本信息，交易xml】</t>
    <phoneticPr fontId="23"/>
  </si>
  <si>
    <t>静态页面设计-业务管理【节点日志】，节点管理，交易监控</t>
    <phoneticPr fontId="23"/>
  </si>
  <si>
    <t>张成丽</t>
  </si>
  <si>
    <t>静态页面设计-系统参数设置，运维-数据表信息查看</t>
    <phoneticPr fontId="23"/>
  </si>
  <si>
    <t>静态页面设计-在线部署</t>
    <phoneticPr fontId="23"/>
  </si>
  <si>
    <t>静态页面设计-单步跟踪，版本信息查看</t>
    <phoneticPr fontId="23"/>
  </si>
  <si>
    <t>流程编辑-节点报警信息，右击事件</t>
    <phoneticPr fontId="23"/>
  </si>
  <si>
    <t>动态demo初步评审</t>
    <phoneticPr fontId="23"/>
  </si>
  <si>
    <t>低</t>
  </si>
  <si>
    <t>张骏，李智，邹丽杰，杨立海，任海玲，石皓轩，张成丽，高仁军</t>
  </si>
  <si>
    <t>动态demo初步评审后整体流程检查及微调设计</t>
    <phoneticPr fontId="23"/>
  </si>
  <si>
    <t>动态demo初步评审修改</t>
    <phoneticPr fontId="23"/>
  </si>
  <si>
    <t>邹丽杰，张成丽，杨立海</t>
  </si>
  <si>
    <t>动态demo第一版评审</t>
    <phoneticPr fontId="23"/>
  </si>
  <si>
    <t>动态demo第一版修改-通讯管理修改【新增通讯节点查看及编写，C端通讯管理】</t>
    <phoneticPr fontId="23"/>
  </si>
  <si>
    <t>动态demo第一版修改-流程编辑【流程编辑页面框变大，连接线标题修改，流程编辑右击事件】</t>
    <phoneticPr fontId="23"/>
  </si>
  <si>
    <t>张成丽</t>
    <phoneticPr fontId="23"/>
  </si>
  <si>
    <t>动态demo第一版修改-节点管理修改及交易监控模块修改</t>
    <phoneticPr fontId="23"/>
  </si>
  <si>
    <t>动态demo第一版修改-业务管理【基本信息，数据库模型，xml，在线部署】</t>
    <phoneticPr fontId="23"/>
  </si>
  <si>
    <r>
      <t>1</t>
    </r>
    <r>
      <rPr>
        <sz val="9"/>
        <rFont val="宋体"/>
        <family val="3"/>
        <charset val="134"/>
      </rPr>
      <t>1-31</t>
    </r>
    <phoneticPr fontId="23"/>
  </si>
  <si>
    <t>动态demo第一版修改-业务管理【自动化测试，在线部署，单步调试】</t>
    <phoneticPr fontId="23"/>
  </si>
  <si>
    <t>高仁军</t>
    <phoneticPr fontId="23"/>
  </si>
  <si>
    <t>动态demo第一版修改后整体流程检查及微调设计</t>
    <phoneticPr fontId="23"/>
  </si>
  <si>
    <t>动态demo第二版评审</t>
    <phoneticPr fontId="23"/>
  </si>
  <si>
    <t>张骏，李智，邹丽杰，杨立海，张忠鹏，孟祥，徐基法，张成丽，高仁军</t>
  </si>
  <si>
    <t>特色业务平台提升方案-核心开发功能</t>
    <phoneticPr fontId="23"/>
  </si>
  <si>
    <r>
      <t>版本0</t>
    </r>
    <r>
      <rPr>
        <sz val="9"/>
        <rFont val="宋体"/>
        <family val="3"/>
        <charset val="134"/>
      </rPr>
      <t>.9</t>
    </r>
    <phoneticPr fontId="23"/>
  </si>
  <si>
    <t>动态demo设计</t>
    <phoneticPr fontId="23"/>
  </si>
  <si>
    <t>动态demo第二版整体流程检查及微调设计</t>
    <phoneticPr fontId="23"/>
  </si>
  <si>
    <t>动态demo第二版修改-运维平台【自动发起交易配置，自动发起交易运维，数据表信息查看，系统参数设置】</t>
    <phoneticPr fontId="23"/>
  </si>
  <si>
    <t>动态demo第二版修改-通讯管理【C端通讯管理-挡板信息管理，添加通讯管理修改】</t>
    <phoneticPr fontId="23"/>
  </si>
  <si>
    <t>动态demo第二版修改-业务管理【基本信息，交易列表，文档清单，流程编辑，自动化测试，版本信息查看】，交易监控</t>
    <phoneticPr fontId="23"/>
  </si>
  <si>
    <t>高仁军</t>
    <phoneticPr fontId="23"/>
  </si>
  <si>
    <t>动态demo第二版修改-菜单配置，页面布局及色调调整</t>
    <phoneticPr fontId="23"/>
  </si>
  <si>
    <t>动态demo第二版修改-节点样式修改及搜索</t>
    <phoneticPr fontId="23"/>
  </si>
  <si>
    <t>袭保军</t>
  </si>
  <si>
    <t>特色业务平台提升方案-核心开发功能</t>
    <phoneticPr fontId="23"/>
  </si>
  <si>
    <t>版本1.0</t>
    <phoneticPr fontId="23"/>
  </si>
  <si>
    <t>动态demo最终版评审会议</t>
    <phoneticPr fontId="23"/>
  </si>
  <si>
    <t>动态demo最终版评审后微调-业务管理</t>
    <phoneticPr fontId="23"/>
  </si>
  <si>
    <t>动态demo最终版评审后微调-通讯管理，节点管理，系统参数管理，运维平台(交易监控，自动交易发起监控，自动交易时间配置，数据表信息查看，参数设置）</t>
    <phoneticPr fontId="23"/>
  </si>
  <si>
    <t>张成丽</t>
    <phoneticPr fontId="23"/>
  </si>
  <si>
    <t>动态demo最终版组内会议修改</t>
    <phoneticPr fontId="23"/>
  </si>
  <si>
    <t>邹丽杰，张成丽，高仁军</t>
  </si>
  <si>
    <t>动态demo最终版修改后检查</t>
    <phoneticPr fontId="23"/>
  </si>
  <si>
    <t>邹丽杰</t>
    <phoneticPr fontId="23"/>
  </si>
  <si>
    <t>功能清单列出</t>
    <phoneticPr fontId="23"/>
  </si>
  <si>
    <t>总行核心开发功能清单列表</t>
    <phoneticPr fontId="23"/>
  </si>
  <si>
    <t>全方位监控</t>
    <phoneticPr fontId="23"/>
  </si>
  <si>
    <r>
      <t>版本1</t>
    </r>
    <r>
      <rPr>
        <sz val="9"/>
        <rFont val="宋体"/>
        <family val="3"/>
        <charset val="134"/>
      </rPr>
      <t>.1</t>
    </r>
    <phoneticPr fontId="23"/>
  </si>
  <si>
    <r>
      <t>动态d</t>
    </r>
    <r>
      <rPr>
        <sz val="9"/>
        <color indexed="8"/>
        <rFont val="宋体"/>
        <family val="3"/>
        <charset val="134"/>
      </rPr>
      <t>emo设计</t>
    </r>
    <phoneticPr fontId="23"/>
  </si>
  <si>
    <t>全方位监控设计</t>
    <phoneticPr fontId="23"/>
  </si>
  <si>
    <t>邹丽杰，张忠鹏</t>
  </si>
  <si>
    <t>全方位监控设计方案讨论</t>
    <phoneticPr fontId="23"/>
  </si>
  <si>
    <t>邹丽杰，李智，孟祥</t>
  </si>
  <si>
    <t>全方位监控方案设计</t>
    <phoneticPr fontId="23"/>
  </si>
  <si>
    <t>全方位监控-应用监控（通讯，日志，文件，GTP，自定义）设计</t>
    <phoneticPr fontId="23"/>
  </si>
  <si>
    <t>全方位监控-应用监控（数据库，交易）设计，服务器（集群配置，主机信息，进程管理）监控设计</t>
    <phoneticPr fontId="23"/>
  </si>
  <si>
    <t>全方位监控设计查看及会议讨论</t>
    <phoneticPr fontId="23"/>
  </si>
  <si>
    <t>全方位监控-应用监控【接口校验，限流设置】设计，开发平台增加运维的添加规则</t>
    <phoneticPr fontId="23"/>
  </si>
  <si>
    <t>全方位监控-服务器监控【服务器集群设计，登录页面设计】</t>
    <phoneticPr fontId="23"/>
  </si>
  <si>
    <t>全方位监控查看并登记修改意见</t>
    <phoneticPr fontId="23"/>
  </si>
  <si>
    <t>全方位监控设计评审</t>
    <phoneticPr fontId="23"/>
  </si>
  <si>
    <t>张骏，李智，邹丽杰，张忠鹏，孟祥，徐基法</t>
  </si>
  <si>
    <t>全方位监控-应用监控（数据库，交易，通讯，日志，文件，GTP，自定义，接口校验，限流设置）修改v0.1</t>
    <phoneticPr fontId="23"/>
  </si>
  <si>
    <t>全方位监控-服务器（集群配置，主机信息，进程管理）修改v0.1</t>
    <phoneticPr fontId="23"/>
  </si>
  <si>
    <r>
      <t>全方位监控-应用监控（数据库，交易，通讯，日志，文件，GTP，自定义，接口校验，限流设置）监控修改v0</t>
    </r>
    <r>
      <rPr>
        <sz val="9"/>
        <color indexed="63"/>
        <rFont val="宋体"/>
        <family val="3"/>
        <charset val="134"/>
      </rPr>
      <t>.2（评审后修改）</t>
    </r>
    <phoneticPr fontId="23"/>
  </si>
  <si>
    <t>全方位监控-服务器（集群配置，主机信息，进程管理）修改v0.2（评审后修改）</t>
    <phoneticPr fontId="23"/>
  </si>
  <si>
    <t>全方位监控-服务器监控</t>
    <phoneticPr fontId="23"/>
  </si>
  <si>
    <t>中</t>
    <phoneticPr fontId="23"/>
  </si>
  <si>
    <t>张骏，李智，邹丽杰，邹丽杰，张成丽，高仁军，金东</t>
  </si>
  <si>
    <t>全方位监控-服务器监控修改v0.3</t>
    <phoneticPr fontId="23"/>
  </si>
  <si>
    <t>高仁军</t>
    <phoneticPr fontId="23"/>
  </si>
  <si>
    <t>设计前期</t>
    <phoneticPr fontId="23"/>
  </si>
  <si>
    <t>开发，运行，维护平台工作量预估</t>
    <phoneticPr fontId="23"/>
  </si>
  <si>
    <t>开发，运行，维护平台工作量修改</t>
    <phoneticPr fontId="23"/>
  </si>
  <si>
    <t>总行开发平台概念设计</t>
    <phoneticPr fontId="23"/>
  </si>
  <si>
    <t>邹丽杰，张成丽，高仁军，金东</t>
  </si>
  <si>
    <t>总行开发平台概念设计讨论</t>
    <phoneticPr fontId="23"/>
  </si>
  <si>
    <t>数据库设计</t>
    <phoneticPr fontId="23"/>
  </si>
  <si>
    <t>底层数据库表结构设计</t>
    <phoneticPr fontId="23"/>
  </si>
  <si>
    <t>数据库表结构设计-开发系统</t>
    <phoneticPr fontId="23"/>
  </si>
  <si>
    <t>葛文涛，金东，高仁军</t>
  </si>
  <si>
    <t>数据库表结构设计-运维系统</t>
    <phoneticPr fontId="23"/>
  </si>
  <si>
    <t>张成丽，房超</t>
  </si>
  <si>
    <t>数据库表结构设计-组内讨论</t>
    <phoneticPr fontId="23"/>
  </si>
  <si>
    <t>邹丽杰，张成丽，高仁军，金东，葛文涛，房超，高超</t>
  </si>
  <si>
    <t>数据库表结构评审</t>
    <phoneticPr fontId="23"/>
  </si>
  <si>
    <t>李智，邹丽杰，张成丽，高仁军，金东，张忠鹏，葛文涛，房超，高超，李志坚，石皓轩</t>
  </si>
  <si>
    <t>数据库表结构修改-开发系统</t>
    <phoneticPr fontId="23"/>
  </si>
  <si>
    <t>数据库表结构修改-运维系统</t>
    <phoneticPr fontId="23"/>
  </si>
  <si>
    <t>维护平台</t>
    <phoneticPr fontId="23"/>
  </si>
  <si>
    <t>应用监控配置</t>
    <phoneticPr fontId="23"/>
  </si>
  <si>
    <t>概要设计阶段</t>
    <phoneticPr fontId="23"/>
  </si>
  <si>
    <t>自定义监控设计--概要设计编写</t>
    <phoneticPr fontId="23"/>
  </si>
  <si>
    <t>接口有效性监控设计--概要设计编写</t>
    <phoneticPr fontId="23"/>
  </si>
  <si>
    <t>限流设置监控设计--概要设计编写</t>
    <phoneticPr fontId="23"/>
  </si>
  <si>
    <t>自动发起交易时间配置--概要设计编写</t>
    <phoneticPr fontId="23"/>
  </si>
  <si>
    <t>参数设置--概要设计编写</t>
    <phoneticPr fontId="23"/>
  </si>
  <si>
    <t>行员日常维护-概要设计编写</t>
    <phoneticPr fontId="23"/>
  </si>
  <si>
    <t>概要设计检查</t>
    <phoneticPr fontId="23"/>
  </si>
  <si>
    <t>概要设计评审</t>
    <phoneticPr fontId="23"/>
  </si>
  <si>
    <t>概要设计修改</t>
    <phoneticPr fontId="23"/>
  </si>
  <si>
    <t>维护平台</t>
    <phoneticPr fontId="23"/>
  </si>
  <si>
    <t>服务器监控配置</t>
    <phoneticPr fontId="23"/>
  </si>
  <si>
    <t>概要设计阶段</t>
    <phoneticPr fontId="23"/>
  </si>
  <si>
    <t>服务器监控--概要设计编写</t>
    <phoneticPr fontId="23"/>
  </si>
  <si>
    <t>日常巡检--概要设计编写</t>
    <phoneticPr fontId="23"/>
  </si>
  <si>
    <t>概要设计检查</t>
    <phoneticPr fontId="23"/>
  </si>
  <si>
    <t>概要设计评审</t>
    <phoneticPr fontId="23"/>
  </si>
  <si>
    <t>概要设计修改</t>
    <phoneticPr fontId="23"/>
  </si>
  <si>
    <t>运行平台</t>
    <phoneticPr fontId="23"/>
  </si>
  <si>
    <t>运行平台--概要设计编写</t>
    <phoneticPr fontId="23"/>
  </si>
  <si>
    <t>开发平台</t>
    <phoneticPr fontId="23"/>
  </si>
  <si>
    <t>开发平台--概要设计编写</t>
    <phoneticPr fontId="23"/>
  </si>
  <si>
    <t>金东</t>
    <phoneticPr fontId="23"/>
  </si>
  <si>
    <t>开发平台</t>
    <phoneticPr fontId="23"/>
  </si>
  <si>
    <t>业务管理</t>
    <phoneticPr fontId="23"/>
  </si>
  <si>
    <t>详细设计阶段</t>
    <phoneticPr fontId="23"/>
  </si>
  <si>
    <t>业务管理-业务管理（增，删，改，查）</t>
    <phoneticPr fontId="23"/>
  </si>
  <si>
    <t>业务详情-基本信息</t>
  </si>
  <si>
    <t>业务详情-交易列表（增，删，改，查）</t>
    <phoneticPr fontId="23"/>
  </si>
  <si>
    <t>业务详情-子流程列表（增，删，改，查）</t>
    <phoneticPr fontId="23"/>
  </si>
  <si>
    <t>子流程-基本信息</t>
    <phoneticPr fontId="23"/>
  </si>
  <si>
    <t>交易详情-基本信息</t>
    <phoneticPr fontId="23"/>
  </si>
  <si>
    <t>业务详情-文档清单</t>
  </si>
  <si>
    <t>交易详情-流程查看</t>
    <phoneticPr fontId="23"/>
  </si>
  <si>
    <t>业务详情-交易列表（版本控制，导入导出，版本号显示）</t>
    <phoneticPr fontId="23"/>
  </si>
  <si>
    <t>高</t>
    <phoneticPr fontId="23"/>
  </si>
  <si>
    <t>业务详情-自动化测试(自动化测试列表，节点补充关联交易，自动化测试开始执行，自动化测试结束执行，日志查看）</t>
    <phoneticPr fontId="23"/>
  </si>
  <si>
    <t>葛文涛</t>
    <phoneticPr fontId="23"/>
  </si>
  <si>
    <t>单步调试（节点测试案例保存，执行，跳过，单步跟踪保存为测试案例）</t>
    <phoneticPr fontId="23"/>
  </si>
  <si>
    <t>交易详情-自动化测试（自动化测试列表，自动化测试执行，日志查看，重新单步调试）</t>
    <phoneticPr fontId="23"/>
  </si>
  <si>
    <t>子流程-自动化测试（自动化测试列表，自动化测试执行，日志查看）</t>
    <phoneticPr fontId="23"/>
  </si>
  <si>
    <t>节点-自动化测试</t>
    <phoneticPr fontId="23"/>
  </si>
  <si>
    <t>详细设计检查</t>
    <phoneticPr fontId="23"/>
  </si>
  <si>
    <t>邹丽杰</t>
    <phoneticPr fontId="23"/>
  </si>
  <si>
    <t>详细设计组内讨论</t>
    <phoneticPr fontId="23"/>
  </si>
  <si>
    <t>详细设计检查-业务管理</t>
    <phoneticPr fontId="23"/>
  </si>
  <si>
    <t>高坤</t>
  </si>
  <si>
    <t>功能点拆分</t>
    <phoneticPr fontId="23"/>
  </si>
  <si>
    <t>高坤</t>
    <phoneticPr fontId="23"/>
  </si>
  <si>
    <t>easyui标准规格说明书编写</t>
    <phoneticPr fontId="23"/>
  </si>
  <si>
    <t>会议讨论</t>
    <phoneticPr fontId="23"/>
  </si>
  <si>
    <t>张成丽</t>
    <phoneticPr fontId="23"/>
  </si>
  <si>
    <t>金东</t>
    <phoneticPr fontId="23"/>
  </si>
  <si>
    <t>详细设计模板编写及规则制定</t>
    <phoneticPr fontId="23"/>
  </si>
  <si>
    <t>需求跟踪矩阵重新排版</t>
    <phoneticPr fontId="23"/>
  </si>
  <si>
    <t>项目管理</t>
    <phoneticPr fontId="23"/>
  </si>
  <si>
    <t>通讯管理</t>
    <phoneticPr fontId="23"/>
  </si>
  <si>
    <t>通讯管理-通讯管理</t>
  </si>
  <si>
    <t>金东</t>
    <phoneticPr fontId="23"/>
  </si>
  <si>
    <t>通讯节点管理</t>
    <phoneticPr fontId="23"/>
  </si>
  <si>
    <t>客户端详细信息（基本信息，C端通讯管理【测试案例，挡板信息】）</t>
    <phoneticPr fontId="23"/>
  </si>
  <si>
    <t>服务端详细信息（基本信息）</t>
    <phoneticPr fontId="23"/>
  </si>
  <si>
    <t>通讯探测</t>
  </si>
  <si>
    <t>系统参数设置</t>
    <phoneticPr fontId="23"/>
  </si>
  <si>
    <t>监控管理设计</t>
    <phoneticPr fontId="23"/>
  </si>
  <si>
    <t>房超</t>
    <phoneticPr fontId="23"/>
  </si>
  <si>
    <t>监控管理设计检查</t>
    <phoneticPr fontId="23"/>
  </si>
  <si>
    <t>系统自带应用监控设计</t>
    <phoneticPr fontId="23"/>
  </si>
  <si>
    <t>房超</t>
    <phoneticPr fontId="23"/>
  </si>
  <si>
    <t>自动发起交易时间配置</t>
    <phoneticPr fontId="23"/>
  </si>
  <si>
    <t>行员日常维护</t>
    <phoneticPr fontId="23"/>
  </si>
  <si>
    <t>后台自动交易轮询程序</t>
    <phoneticPr fontId="23"/>
  </si>
  <si>
    <t>运行平台</t>
    <phoneticPr fontId="23"/>
  </si>
  <si>
    <t>应用监控</t>
    <phoneticPr fontId="23"/>
  </si>
  <si>
    <t>详细设计阶段</t>
    <phoneticPr fontId="23"/>
  </si>
  <si>
    <t>交易监控</t>
    <phoneticPr fontId="23"/>
  </si>
  <si>
    <t>自动交易监控</t>
    <phoneticPr fontId="23"/>
  </si>
  <si>
    <t>数据表信息查看</t>
    <phoneticPr fontId="23"/>
  </si>
  <si>
    <t>自定义监控流水</t>
    <phoneticPr fontId="23"/>
  </si>
  <si>
    <t>房超</t>
  </si>
  <si>
    <t>行员日常运维流水</t>
    <phoneticPr fontId="23"/>
  </si>
  <si>
    <t>参数设置</t>
    <phoneticPr fontId="23"/>
  </si>
  <si>
    <t>部署</t>
    <phoneticPr fontId="23"/>
  </si>
  <si>
    <t>项目周会【张孝党，邹丽杰，张成丽，葛文涛，金东，高仁军，高坤，张成丽，房超，侯盼盼，张振峰，齐姗，高超，马波】</t>
    <phoneticPr fontId="23"/>
  </si>
  <si>
    <t>详细设计修改-开发平台-业务管理【基本信息，交易列表，流程编辑，流程查看】</t>
    <phoneticPr fontId="23"/>
  </si>
  <si>
    <t>详细设计修改-开发平台-自动化测试【业务，交易，节点，子流程自动化测试】</t>
    <phoneticPr fontId="23"/>
  </si>
  <si>
    <t>详细设计修改-开发平台-通讯管理【通讯管理，通讯探测，C端通讯管理，服务端通讯管理】，系统参数</t>
    <phoneticPr fontId="23"/>
  </si>
  <si>
    <t>详细设计检查-业务管理【基本信息，交易列表，流程编辑，流程查看】</t>
    <phoneticPr fontId="23"/>
  </si>
  <si>
    <t>demo修改审核</t>
    <phoneticPr fontId="23"/>
  </si>
  <si>
    <t>设计讨论</t>
    <phoneticPr fontId="23"/>
  </si>
  <si>
    <t>详细设计检查-通讯管理，自动化测试</t>
    <phoneticPr fontId="23"/>
  </si>
  <si>
    <t>UI准则编写，业务管理测试案例编写</t>
    <phoneticPr fontId="23"/>
  </si>
  <si>
    <t>开发平台需求了解，业务管理测试案例编写</t>
    <phoneticPr fontId="23"/>
  </si>
  <si>
    <t>侯盼盼</t>
    <phoneticPr fontId="23"/>
  </si>
  <si>
    <t>开发平台需求了解，节点管理详细设计【KF_JDGL_001，KF_JDGL_002】编写，详细设计检查-业务管理-公共函数【KF_YWGL_017】检查</t>
    <phoneticPr fontId="23"/>
  </si>
  <si>
    <t>齐姗</t>
    <phoneticPr fontId="23"/>
  </si>
  <si>
    <t>开发平台需求了解，公共函数详细设计【KF_YWGL_017】编写</t>
    <phoneticPr fontId="23"/>
  </si>
  <si>
    <t>马波</t>
    <phoneticPr fontId="23"/>
  </si>
  <si>
    <t>开发平台需求了解，打印配置详细设计【KF_YWGL_018】编写</t>
    <phoneticPr fontId="23"/>
  </si>
  <si>
    <t>高超</t>
    <phoneticPr fontId="23"/>
  </si>
  <si>
    <t>开发平台需求了解，demo修改</t>
    <phoneticPr fontId="23"/>
  </si>
  <si>
    <t>张振峰</t>
    <phoneticPr fontId="23"/>
  </si>
  <si>
    <t>编码规范</t>
    <phoneticPr fontId="23"/>
  </si>
  <si>
    <t>部署讨论【李智，张骏，邹丽杰，张孝党】</t>
    <phoneticPr fontId="23"/>
  </si>
  <si>
    <t>开发环境搭建</t>
    <phoneticPr fontId="23"/>
  </si>
  <si>
    <t>需求讨论</t>
    <phoneticPr fontId="23"/>
  </si>
  <si>
    <t>张孝党</t>
    <phoneticPr fontId="23"/>
  </si>
  <si>
    <t>合计</t>
    <rPh sb="0" eb="2">
      <t>ゴウケイ</t>
    </rPh>
    <phoneticPr fontId="23"/>
  </si>
  <si>
    <t>人员清单</t>
    <phoneticPr fontId="23"/>
  </si>
  <si>
    <t>加入项目日期</t>
    <phoneticPr fontId="23"/>
  </si>
  <si>
    <t>退出项目日期</t>
    <phoneticPr fontId="23"/>
  </si>
  <si>
    <t>期间跳出项目时间</t>
    <phoneticPr fontId="23"/>
  </si>
  <si>
    <t>邹丽杰</t>
    <phoneticPr fontId="23"/>
  </si>
  <si>
    <t>邹丽杰</t>
    <phoneticPr fontId="23"/>
  </si>
  <si>
    <t xml:space="preserve">难易度 </t>
    <phoneticPr fontId="23"/>
  </si>
  <si>
    <t>杨立海</t>
    <phoneticPr fontId="23"/>
  </si>
  <si>
    <t>张振峰</t>
    <phoneticPr fontId="23"/>
  </si>
  <si>
    <t>卞林</t>
    <phoneticPr fontId="23"/>
  </si>
  <si>
    <t>侯盼盼</t>
    <phoneticPr fontId="23"/>
  </si>
  <si>
    <t>石皓轩</t>
    <phoneticPr fontId="23"/>
  </si>
  <si>
    <t>低</t>
    <phoneticPr fontId="23"/>
  </si>
  <si>
    <r>
      <t>2</t>
    </r>
    <r>
      <rPr>
        <sz val="9"/>
        <rFont val="宋体"/>
        <family val="3"/>
        <charset val="134"/>
      </rPr>
      <t>014-11-20,2014-11-21</t>
    </r>
    <phoneticPr fontId="23"/>
  </si>
  <si>
    <t>袭保军</t>
    <phoneticPr fontId="23"/>
  </si>
  <si>
    <t>NY20140013</t>
    <phoneticPr fontId="4"/>
  </si>
  <si>
    <t>李智</t>
    <phoneticPr fontId="6" type="noConversion"/>
  </si>
  <si>
    <t>石皓轩</t>
    <phoneticPr fontId="6" type="noConversion"/>
  </si>
  <si>
    <t>业务组件改造</t>
    <phoneticPr fontId="6" type="noConversion"/>
  </si>
  <si>
    <t>需求及方案讨论</t>
    <phoneticPr fontId="6" type="noConversion"/>
  </si>
  <si>
    <t>设计编写</t>
    <phoneticPr fontId="6" type="noConversion"/>
  </si>
  <si>
    <t>编码</t>
    <phoneticPr fontId="6" type="noConversion"/>
  </si>
  <si>
    <t>测试</t>
    <phoneticPr fontId="6" type="noConversion"/>
  </si>
  <si>
    <t>使用手册编写</t>
    <phoneticPr fontId="6" type="noConversion"/>
  </si>
  <si>
    <t>审核</t>
    <phoneticPr fontId="6" type="noConversion"/>
  </si>
  <si>
    <t>1月</t>
    <phoneticPr fontId="4"/>
  </si>
  <si>
    <t>3月</t>
    <phoneticPr fontId="6" type="noConversion"/>
  </si>
  <si>
    <t>华夏银行总行特色业务平台移植及提升_新平台改造</t>
    <phoneticPr fontId="4"/>
  </si>
  <si>
    <t>项目计划/管理</t>
    <phoneticPr fontId="4"/>
  </si>
  <si>
    <t>李智</t>
    <phoneticPr fontId="6" type="noConversion"/>
  </si>
  <si>
    <t>鞠文广</t>
  </si>
  <si>
    <t>鞠文广</t>
    <phoneticPr fontId="6" type="noConversion"/>
  </si>
  <si>
    <t>编码检查</t>
    <phoneticPr fontId="6" type="noConversion"/>
  </si>
  <si>
    <t>设计审核</t>
    <phoneticPr fontId="6" type="noConversion"/>
  </si>
  <si>
    <t>控制层改造</t>
    <phoneticPr fontId="6" type="noConversion"/>
  </si>
  <si>
    <t>数据库层改造</t>
    <phoneticPr fontId="6" type="noConversion"/>
  </si>
  <si>
    <t>开发系统业务学习</t>
    <phoneticPr fontId="6" type="noConversion"/>
  </si>
  <si>
    <t>KF_YWGL_021</t>
  </si>
  <si>
    <t>高仁军</t>
    <phoneticPr fontId="6" type="noConversion"/>
  </si>
  <si>
    <t>KF_YWGL_001</t>
  </si>
  <si>
    <t>KF_YWGL_002</t>
  </si>
  <si>
    <t>KF_YWGL_003</t>
  </si>
  <si>
    <t>KF_YWGL_004</t>
  </si>
  <si>
    <t>张振峰</t>
    <phoneticPr fontId="6" type="noConversion"/>
  </si>
  <si>
    <t>KF_YWGL_024</t>
  </si>
  <si>
    <t>KF_YWGL_017</t>
  </si>
  <si>
    <t>KF_YWGL_008</t>
  </si>
  <si>
    <t>金东</t>
    <phoneticPr fontId="6" type="noConversion"/>
  </si>
  <si>
    <t>KF_CSGL_001</t>
  </si>
  <si>
    <t>KF_YWGL_007</t>
  </si>
  <si>
    <t>KF_YWGL_011</t>
  </si>
  <si>
    <t>张成丽</t>
    <phoneticPr fontId="6" type="noConversion"/>
  </si>
  <si>
    <t>KF_YWGL_010</t>
  </si>
  <si>
    <t>KF_YWGL_012</t>
  </si>
  <si>
    <t>KF_YWGL_022</t>
  </si>
  <si>
    <t>KF_TXGL_001</t>
  </si>
  <si>
    <t>KF_YWGL_018</t>
  </si>
  <si>
    <t>姓名</t>
    <phoneticPr fontId="6" type="noConversion"/>
  </si>
  <si>
    <t>处理ID</t>
    <phoneticPr fontId="6" type="noConversion"/>
  </si>
  <si>
    <t>备注</t>
    <phoneticPr fontId="6" type="noConversion"/>
  </si>
  <si>
    <t>完成率</t>
    <phoneticPr fontId="6" type="noConversion"/>
  </si>
  <si>
    <t>完成日</t>
    <phoneticPr fontId="6" type="noConversion"/>
  </si>
  <si>
    <t>(还未单元测试)</t>
    <phoneticPr fontId="6" type="noConversion"/>
  </si>
  <si>
    <t>评审</t>
    <phoneticPr fontId="6" type="noConversion"/>
  </si>
  <si>
    <t>(还未单元测试)</t>
    <phoneticPr fontId="6" type="noConversion"/>
  </si>
  <si>
    <t>开发组可以测试</t>
    <phoneticPr fontId="6" type="noConversion"/>
  </si>
  <si>
    <t>开发组可以测试</t>
    <phoneticPr fontId="6" type="noConversion"/>
  </si>
  <si>
    <t>开发组可以测试</t>
    <phoneticPr fontId="6" type="noConversion"/>
  </si>
  <si>
    <t>开发组可以测试</t>
    <phoneticPr fontId="6" type="noConversion"/>
  </si>
  <si>
    <t>开发组可以测试</t>
    <phoneticPr fontId="6" type="noConversion"/>
  </si>
  <si>
    <t>开发组可以测试</t>
    <phoneticPr fontId="6" type="noConversion"/>
  </si>
  <si>
    <t>(还未单元测试)</t>
    <phoneticPr fontId="6" type="noConversion"/>
  </si>
  <si>
    <t>(还未单元测试)已经重构完等待单元测试</t>
    <phoneticPr fontId="6" type="noConversion"/>
  </si>
  <si>
    <t>(可进行集成测试)有需求变更</t>
    <phoneticPr fontId="6" type="noConversion"/>
  </si>
  <si>
    <t>KF_YWGL_005</t>
    <phoneticPr fontId="6" type="noConversion"/>
  </si>
  <si>
    <t>KF_JDGL_001</t>
    <phoneticPr fontId="6" type="noConversion"/>
  </si>
  <si>
    <t>KF_YWGL_023</t>
    <phoneticPr fontId="6" type="noConversion"/>
  </si>
  <si>
    <t>高仁军</t>
    <phoneticPr fontId="6" type="noConversion"/>
  </si>
  <si>
    <t>难易度</t>
    <phoneticPr fontId="6" type="noConversion"/>
  </si>
  <si>
    <t>LOE</t>
    <phoneticPr fontId="4"/>
  </si>
  <si>
    <t>共通/支持</t>
    <phoneticPr fontId="4"/>
  </si>
  <si>
    <t>项目周会</t>
    <phoneticPr fontId="4"/>
  </si>
  <si>
    <t>需求</t>
    <phoneticPr fontId="4"/>
  </si>
  <si>
    <t>WBS拆分</t>
    <phoneticPr fontId="4"/>
  </si>
  <si>
    <t>8月</t>
    <phoneticPr fontId="4"/>
  </si>
  <si>
    <t>9月</t>
    <phoneticPr fontId="4"/>
  </si>
  <si>
    <t>10月</t>
    <phoneticPr fontId="4"/>
  </si>
  <si>
    <t>11月</t>
    <phoneticPr fontId="4"/>
  </si>
  <si>
    <t>详细设计</t>
    <phoneticPr fontId="4"/>
  </si>
  <si>
    <t>评审</t>
    <phoneticPr fontId="4"/>
  </si>
  <si>
    <t>详细设计评审</t>
    <phoneticPr fontId="4"/>
  </si>
  <si>
    <t>培训</t>
  </si>
  <si>
    <t>详细设计</t>
    <phoneticPr fontId="4"/>
  </si>
  <si>
    <t>编码</t>
    <phoneticPr fontId="4"/>
  </si>
  <si>
    <t>编码检查</t>
    <phoneticPr fontId="4"/>
  </si>
  <si>
    <t>单元测试</t>
    <phoneticPr fontId="4"/>
  </si>
  <si>
    <t>单元测试检查</t>
    <phoneticPr fontId="4"/>
  </si>
  <si>
    <t>报表</t>
    <phoneticPr fontId="4"/>
  </si>
  <si>
    <t>项目启动会议</t>
    <phoneticPr fontId="4"/>
  </si>
  <si>
    <t>项目资料学习</t>
    <phoneticPr fontId="4"/>
  </si>
  <si>
    <t>单元测试</t>
    <phoneticPr fontId="4"/>
  </si>
  <si>
    <t>20151008周</t>
    <phoneticPr fontId="4"/>
  </si>
  <si>
    <t>单元测试检查</t>
    <phoneticPr fontId="4"/>
  </si>
  <si>
    <t>资金监管账号建立</t>
    <phoneticPr fontId="4"/>
  </si>
  <si>
    <t>监管账户汇总查询</t>
    <phoneticPr fontId="4"/>
  </si>
  <si>
    <t>20151012周</t>
    <phoneticPr fontId="4"/>
  </si>
  <si>
    <t>内部集成测试</t>
    <phoneticPr fontId="4"/>
  </si>
  <si>
    <t>三方联调测试</t>
    <phoneticPr fontId="4"/>
  </si>
  <si>
    <t>集成测试</t>
    <phoneticPr fontId="4"/>
  </si>
  <si>
    <t>业务人员测试</t>
    <phoneticPr fontId="4"/>
  </si>
  <si>
    <t>代码评审</t>
    <phoneticPr fontId="4"/>
  </si>
  <si>
    <t>三方联调测试</t>
    <phoneticPr fontId="4"/>
  </si>
  <si>
    <t>结项</t>
    <phoneticPr fontId="4"/>
  </si>
  <si>
    <t>详细设计与代码同步</t>
    <phoneticPr fontId="4"/>
  </si>
  <si>
    <t>项目总结</t>
    <phoneticPr fontId="4"/>
  </si>
  <si>
    <t>上线试运行</t>
    <phoneticPr fontId="4"/>
  </si>
  <si>
    <t>上线文件准备</t>
    <phoneticPr fontId="4"/>
  </si>
  <si>
    <t>版数：V1.00</t>
    <phoneticPr fontId="6" type="noConversion"/>
  </si>
  <si>
    <t>详细设计</t>
    <phoneticPr fontId="4"/>
  </si>
  <si>
    <t>代码</t>
    <phoneticPr fontId="4"/>
  </si>
  <si>
    <t>人员</t>
    <phoneticPr fontId="4"/>
  </si>
  <si>
    <t>需求讨论</t>
    <phoneticPr fontId="4"/>
  </si>
  <si>
    <t>项目管理</t>
    <phoneticPr fontId="4"/>
  </si>
  <si>
    <t>资金监管账号建立验证</t>
    <phoneticPr fontId="4"/>
  </si>
  <si>
    <t>JY_001</t>
    <phoneticPr fontId="4"/>
  </si>
  <si>
    <t>GM_001</t>
    <phoneticPr fontId="4"/>
  </si>
  <si>
    <t>BB_002</t>
    <phoneticPr fontId="4"/>
  </si>
  <si>
    <t>柜面</t>
    <phoneticPr fontId="4"/>
  </si>
  <si>
    <t>交易</t>
    <phoneticPr fontId="4"/>
  </si>
  <si>
    <t>基础数据</t>
    <phoneticPr fontId="34" type="noConversion"/>
  </si>
  <si>
    <t>说明</t>
    <phoneticPr fontId="34" type="noConversion"/>
  </si>
  <si>
    <t>输入</t>
    <phoneticPr fontId="34" type="noConversion"/>
  </si>
  <si>
    <t>参考</t>
    <phoneticPr fontId="34" type="noConversion"/>
  </si>
  <si>
    <t>序号</t>
    <phoneticPr fontId="34" type="noConversion"/>
  </si>
  <si>
    <t>功能ID</t>
    <phoneticPr fontId="34" type="noConversion"/>
  </si>
  <si>
    <t>功能名称</t>
    <phoneticPr fontId="34" type="noConversion"/>
  </si>
  <si>
    <t>详细设计</t>
    <phoneticPr fontId="34" type="noConversion"/>
  </si>
  <si>
    <t>代码</t>
    <phoneticPr fontId="34" type="noConversion"/>
  </si>
  <si>
    <t>单元测试</t>
    <phoneticPr fontId="34" type="noConversion"/>
  </si>
  <si>
    <t>设计</t>
    <phoneticPr fontId="34" type="noConversion"/>
  </si>
  <si>
    <t>检查</t>
    <phoneticPr fontId="34" type="noConversion"/>
  </si>
  <si>
    <t>编码</t>
    <phoneticPr fontId="34" type="noConversion"/>
  </si>
  <si>
    <t>预定工时
(H)</t>
    <phoneticPr fontId="34" type="noConversion"/>
  </si>
  <si>
    <t>实际工时
(H)</t>
    <phoneticPr fontId="34" type="noConversion"/>
  </si>
  <si>
    <t>实际规模
(页数)</t>
    <phoneticPr fontId="34" type="noConversion"/>
  </si>
  <si>
    <t>Bug数
(个)</t>
    <phoneticPr fontId="34" type="noConversion"/>
  </si>
  <si>
    <t>问题数
(个)</t>
    <phoneticPr fontId="34" type="noConversion"/>
  </si>
  <si>
    <t>注释行
(KL)</t>
    <phoneticPr fontId="34" type="noConversion"/>
  </si>
  <si>
    <t>有效行
(KL)</t>
    <phoneticPr fontId="34" type="noConversion"/>
  </si>
  <si>
    <t>汇总数据</t>
    <phoneticPr fontId="34" type="noConversion"/>
  </si>
  <si>
    <t>测试</t>
    <phoneticPr fontId="34" type="noConversion"/>
  </si>
  <si>
    <t>规模(页)</t>
    <phoneticPr fontId="34" type="noConversion"/>
  </si>
  <si>
    <t>问题数/页</t>
    <phoneticPr fontId="34" type="noConversion"/>
  </si>
  <si>
    <t>Bug数/页</t>
    <phoneticPr fontId="34" type="noConversion"/>
  </si>
  <si>
    <t>规模(KL)</t>
    <phoneticPr fontId="34" type="noConversion"/>
  </si>
  <si>
    <t>Bug数/KL</t>
    <phoneticPr fontId="34" type="noConversion"/>
  </si>
  <si>
    <t>测试点(个/KL)</t>
    <phoneticPr fontId="34" type="noConversion"/>
  </si>
  <si>
    <t>Bug数个/KL</t>
    <phoneticPr fontId="34" type="noConversion"/>
  </si>
  <si>
    <t>实际</t>
    <phoneticPr fontId="34" type="noConversion"/>
  </si>
  <si>
    <t>目标</t>
    <phoneticPr fontId="34" type="noConversion"/>
  </si>
  <si>
    <t>预定</t>
    <phoneticPr fontId="34" type="noConversion"/>
  </si>
  <si>
    <t>实际
(含注释)</t>
    <phoneticPr fontId="34" type="noConversion"/>
  </si>
  <si>
    <t>上限</t>
    <phoneticPr fontId="34" type="noConversion"/>
  </si>
  <si>
    <t>下限</t>
    <phoneticPr fontId="34" type="noConversion"/>
  </si>
  <si>
    <t>测试点
(个)</t>
    <phoneticPr fontId="34" type="noConversion"/>
  </si>
  <si>
    <t>测试</t>
    <phoneticPr fontId="34" type="noConversion"/>
  </si>
  <si>
    <t>预定测试点(个)</t>
    <phoneticPr fontId="34" type="noConversion"/>
  </si>
  <si>
    <t>品质目标</t>
    <phoneticPr fontId="34" type="noConversion"/>
  </si>
  <si>
    <t>详细设计检查</t>
    <phoneticPr fontId="34" type="noConversion"/>
  </si>
  <si>
    <t>1.5个/页</t>
    <phoneticPr fontId="34" type="noConversion"/>
  </si>
  <si>
    <t>代码检查</t>
    <phoneticPr fontId="34" type="noConversion"/>
  </si>
  <si>
    <t>5.0个/KL</t>
    <phoneticPr fontId="34" type="noConversion"/>
  </si>
  <si>
    <t>5.0个/KL</t>
    <phoneticPr fontId="34" type="noConversion"/>
  </si>
  <si>
    <t>单元测试case</t>
    <phoneticPr fontId="34" type="noConversion"/>
  </si>
  <si>
    <t>40个/KL</t>
    <phoneticPr fontId="34" type="noConversion"/>
  </si>
  <si>
    <t>单元测试检查</t>
    <phoneticPr fontId="34" type="noConversion"/>
  </si>
  <si>
    <t>代码行数注释率</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</si>
</sst>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176" formatCode="ddd"/>
    <numFmt numFmtId="177" formatCode="m"/>
    <numFmt numFmtId="178" formatCode="d"/>
    <numFmt numFmtId="179" formatCode="0.0_ "/>
    <numFmt numFmtId="180" formatCode="0.00_);[Red]\(0.00\)"/>
    <numFmt numFmtId="181" formatCode="0_);[Red]\(0\)"/>
    <numFmt numFmtId="182" formatCode="0.0_);[Red]\(0.0\)"/>
    <numFmt numFmtId="183" formatCode="m/d;@"/>
    <numFmt numFmtId="184" formatCode="yyyy/mm/dd"/>
    <numFmt numFmtId="185" formatCode="#,##0_ "/>
    <numFmt numFmtId="186" formatCode="0.000_ "/>
    <numFmt numFmtId="187" formatCode="0_ "/>
    <numFmt numFmtId="188" formatCode="0.00_ "/>
  </numFmts>
  <fonts count="39">
    <font>
      <sz val="9"/>
      <name val="宋体"/>
      <family val="3"/>
      <charset val="128"/>
    </font>
    <font>
      <sz val="11"/>
      <color theme="1"/>
      <name val="宋体"/>
      <family val="2"/>
      <charset val="134"/>
      <scheme val="minor"/>
    </font>
    <font>
      <sz val="11"/>
      <color theme="1"/>
      <name val="宋体"/>
      <family val="2"/>
      <charset val="134"/>
      <scheme val="minor"/>
    </font>
    <font>
      <sz val="9"/>
      <name val="宋体"/>
      <family val="3"/>
      <charset val="128"/>
    </font>
    <font>
      <sz val="6"/>
      <name val="宋体"/>
      <family val="3"/>
      <charset val="128"/>
    </font>
    <font>
      <sz val="11"/>
      <name val="ＭＳ Ｐゴシック"/>
      <family val="2"/>
      <charset val="128"/>
    </font>
    <font>
      <sz val="9"/>
      <name val="宋体"/>
      <family val="3"/>
      <charset val="134"/>
    </font>
    <font>
      <sz val="12"/>
      <name val="宋体"/>
      <family val="3"/>
      <charset val="134"/>
    </font>
    <font>
      <sz val="6"/>
      <name val="ＭＳ Ｐゴシック"/>
      <family val="2"/>
      <charset val="128"/>
    </font>
    <font>
      <sz val="10"/>
      <color indexed="8"/>
      <name val="ＭＳ Ｐゴシック"/>
      <family val="2"/>
      <charset val="128"/>
    </font>
    <font>
      <sz val="9"/>
      <name val="宋体"/>
      <family val="3"/>
      <charset val="134"/>
    </font>
    <font>
      <sz val="14"/>
      <name val="宋体"/>
      <family val="3"/>
      <charset val="134"/>
    </font>
    <font>
      <sz val="12"/>
      <name val="宋体"/>
      <family val="3"/>
      <charset val="134"/>
    </font>
    <font>
      <sz val="9"/>
      <color indexed="8"/>
      <name val="宋体"/>
      <family val="3"/>
      <charset val="134"/>
    </font>
    <font>
      <sz val="9"/>
      <color indexed="63"/>
      <name val="宋体"/>
      <family val="3"/>
      <charset val="134"/>
    </font>
    <font>
      <sz val="11"/>
      <name val="宋体"/>
      <family val="3"/>
      <charset val="134"/>
    </font>
    <font>
      <sz val="9"/>
      <color indexed="8"/>
      <name val="宋体"/>
      <family val="3"/>
      <charset val="134"/>
    </font>
    <font>
      <sz val="9"/>
      <color indexed="63"/>
      <name val="宋体"/>
      <family val="3"/>
      <charset val="134"/>
    </font>
    <font>
      <b/>
      <sz val="12"/>
      <name val="宋体"/>
      <family val="3"/>
      <charset val="134"/>
    </font>
    <font>
      <sz val="9"/>
      <name val="宋体"/>
      <family val="3"/>
      <charset val="134"/>
    </font>
    <font>
      <b/>
      <sz val="10"/>
      <name val="宋体"/>
      <family val="3"/>
      <charset val="134"/>
    </font>
    <font>
      <b/>
      <sz val="9"/>
      <name val="宋体"/>
      <family val="3"/>
      <charset val="134"/>
    </font>
    <font>
      <b/>
      <sz val="9"/>
      <color rgb="FF000099"/>
      <name val="宋体"/>
      <family val="3"/>
      <charset val="134"/>
    </font>
    <font>
      <sz val="6"/>
      <name val="宋体"/>
      <family val="3"/>
    </font>
    <font>
      <sz val="9"/>
      <name val="宋体"/>
      <family val="3"/>
    </font>
    <font>
      <b/>
      <sz val="9"/>
      <color indexed="81"/>
      <name val="宋体"/>
      <family val="3"/>
      <charset val="134"/>
    </font>
    <font>
      <sz val="9"/>
      <color indexed="81"/>
      <name val="宋体"/>
      <family val="3"/>
      <charset val="134"/>
    </font>
    <font>
      <b/>
      <sz val="9"/>
      <color theme="1"/>
      <name val="宋体"/>
      <family val="3"/>
      <charset val="134"/>
    </font>
    <font>
      <b/>
      <sz val="14"/>
      <name val="宋体"/>
      <family val="3"/>
      <charset val="134"/>
    </font>
    <font>
      <sz val="10"/>
      <name val="宋体"/>
      <family val="3"/>
      <charset val="134"/>
      <scheme val="minor"/>
    </font>
    <font>
      <sz val="10"/>
      <color rgb="FFFF0000"/>
      <name val="宋体"/>
      <family val="3"/>
      <charset val="134"/>
      <scheme val="minor"/>
    </font>
    <font>
      <b/>
      <sz val="10"/>
      <name val="宋体"/>
      <family val="3"/>
      <charset val="134"/>
      <scheme val="minor"/>
    </font>
    <font>
      <sz val="10"/>
      <color theme="1"/>
      <name val="宋体"/>
      <family val="2"/>
      <charset val="134"/>
      <scheme val="minor"/>
    </font>
    <font>
      <b/>
      <sz val="14"/>
      <color theme="1"/>
      <name val="宋体"/>
      <family val="3"/>
      <charset val="134"/>
      <scheme val="minor"/>
    </font>
    <font>
      <sz val="9"/>
      <name val="宋体"/>
      <family val="2"/>
      <charset val="134"/>
      <scheme val="minor"/>
    </font>
    <font>
      <sz val="12"/>
      <color theme="1"/>
      <name val="宋体"/>
      <family val="2"/>
      <charset val="134"/>
      <scheme val="minor"/>
    </font>
    <font>
      <sz val="12"/>
      <color theme="1"/>
      <name val="宋体"/>
      <family val="3"/>
      <charset val="134"/>
      <scheme val="minor"/>
    </font>
    <font>
      <sz val="10"/>
      <color theme="1"/>
      <name val="宋体"/>
      <family val="3"/>
      <charset val="134"/>
      <scheme val="minor"/>
    </font>
    <font>
      <b/>
      <sz val="10"/>
      <color theme="1"/>
      <name val="宋体"/>
      <family val="3"/>
      <charset val="134"/>
      <scheme val="minor"/>
    </font>
  </fonts>
  <fills count="19">
    <fill>
      <patternFill patternType="none"/>
    </fill>
    <fill>
      <patternFill patternType="gray125"/>
    </fill>
    <fill>
      <patternFill patternType="solid">
        <fgColor indexed="46"/>
        <bgColor indexed="64"/>
      </patternFill>
    </fill>
    <fill>
      <patternFill patternType="solid">
        <fgColor indexed="10"/>
        <bgColor indexed="64"/>
      </patternFill>
    </fill>
    <fill>
      <patternFill patternType="solid">
        <fgColor indexed="43"/>
        <bgColor indexed="64"/>
      </patternFill>
    </fill>
    <fill>
      <patternFill patternType="solid">
        <fgColor indexed="52"/>
        <bgColor indexed="64"/>
      </patternFill>
    </fill>
    <fill>
      <patternFill patternType="solid">
        <fgColor indexed="41"/>
        <bgColor indexed="64"/>
      </patternFill>
    </fill>
    <fill>
      <patternFill patternType="solid">
        <fgColor indexed="9"/>
        <bgColor indexed="64"/>
      </patternFill>
    </fill>
    <fill>
      <patternFill patternType="solid">
        <fgColor indexed="47"/>
        <bgColor indexed="64"/>
      </patternFill>
    </fill>
    <fill>
      <patternFill patternType="solid">
        <fgColor indexed="42"/>
        <bgColor indexed="64"/>
      </patternFill>
    </fill>
    <fill>
      <patternFill patternType="solid">
        <fgColor indexed="22"/>
        <bgColor indexed="64"/>
      </patternFill>
    </fill>
    <fill>
      <patternFill patternType="solid">
        <fgColor rgb="FFFFFF99"/>
        <bgColor indexed="64"/>
      </patternFill>
    </fill>
    <fill>
      <patternFill patternType="solid">
        <fgColor theme="9" tint="0.79998168889431442"/>
        <bgColor indexed="64"/>
      </patternFill>
    </fill>
    <fill>
      <patternFill patternType="solid">
        <fgColor theme="0"/>
        <bgColor indexed="64"/>
      </patternFill>
    </fill>
    <fill>
      <patternFill patternType="solid">
        <fgColor rgb="FFFFFF00"/>
        <bgColor indexed="64"/>
      </patternFill>
    </fill>
    <fill>
      <patternFill patternType="solid">
        <fgColor rgb="FF99FFCC"/>
        <bgColor indexed="64"/>
      </patternFill>
    </fill>
    <fill>
      <patternFill patternType="solid">
        <fgColor theme="7" tint="0.59999389629810485"/>
        <bgColor indexed="64"/>
      </patternFill>
    </fill>
    <fill>
      <patternFill patternType="solid">
        <fgColor rgb="FFCCFFFF"/>
        <bgColor indexed="64"/>
      </patternFill>
    </fill>
    <fill>
      <patternFill patternType="solid">
        <fgColor theme="5" tint="0.59999389629810485"/>
        <bgColor indexed="64"/>
      </patternFill>
    </fill>
  </fills>
  <borders count="6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right/>
      <top style="thin">
        <color indexed="64"/>
      </top>
      <bottom style="thin">
        <color indexed="64"/>
      </bottom>
      <diagonal/>
    </border>
    <border>
      <left style="hair">
        <color indexed="64"/>
      </left>
      <right style="hair">
        <color indexed="64"/>
      </right>
      <top/>
      <bottom style="hair">
        <color indexed="64"/>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right style="hair">
        <color indexed="64"/>
      </right>
      <top/>
      <bottom/>
      <diagonal/>
    </border>
    <border>
      <left style="thin">
        <color indexed="64"/>
      </left>
      <right style="thin">
        <color indexed="64"/>
      </right>
      <top/>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right style="hair">
        <color indexed="64"/>
      </right>
      <top/>
      <bottom style="thin">
        <color indexed="64"/>
      </bottom>
      <diagonal/>
    </border>
    <border>
      <left style="thin">
        <color indexed="64"/>
      </left>
      <right style="thin">
        <color indexed="64"/>
      </right>
      <top style="hair">
        <color indexed="64"/>
      </top>
      <bottom/>
      <diagonal/>
    </border>
    <border>
      <left style="hair">
        <color indexed="64"/>
      </left>
      <right style="hair">
        <color indexed="64"/>
      </right>
      <top/>
      <bottom/>
      <diagonal/>
    </border>
    <border>
      <left/>
      <right/>
      <top style="thin">
        <color indexed="64"/>
      </top>
      <bottom/>
      <diagonal/>
    </border>
    <border>
      <left style="thin">
        <color indexed="64"/>
      </left>
      <right style="hair">
        <color indexed="64"/>
      </right>
      <top/>
      <bottom/>
      <diagonal/>
    </border>
    <border>
      <left style="thin">
        <color indexed="64"/>
      </left>
      <right style="hair">
        <color indexed="64"/>
      </right>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bottom style="hair">
        <color indexed="64"/>
      </bottom>
      <diagonal/>
    </border>
    <border>
      <left style="hair">
        <color indexed="64"/>
      </left>
      <right style="thin">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diagonal/>
    </border>
    <border>
      <left style="medium">
        <color indexed="64"/>
      </left>
      <right/>
      <top style="medium">
        <color indexed="64"/>
      </top>
      <bottom style="thin">
        <color indexed="64"/>
      </bottom>
      <diagonal/>
    </border>
    <border>
      <left style="thin">
        <color indexed="64"/>
      </left>
      <right/>
      <top/>
      <bottom/>
      <diagonal/>
    </border>
    <border>
      <left style="medium">
        <color indexed="64"/>
      </left>
      <right/>
      <top style="thin">
        <color indexed="64"/>
      </top>
      <bottom style="thin">
        <color indexed="64"/>
      </bottom>
      <diagonal/>
    </border>
    <border>
      <left style="thin">
        <color indexed="64"/>
      </left>
      <right/>
      <top/>
      <bottom style="thin">
        <color indexed="64"/>
      </bottom>
      <diagonal/>
    </border>
  </borders>
  <cellStyleXfs count="12">
    <xf numFmtId="0" fontId="0" fillId="0" borderId="0"/>
    <xf numFmtId="0" fontId="9" fillId="0" borderId="0">
      <alignment vertical="center"/>
    </xf>
    <xf numFmtId="0" fontId="5" fillId="0" borderId="0"/>
    <xf numFmtId="0" fontId="7" fillId="0" borderId="0"/>
    <xf numFmtId="0" fontId="3" fillId="0" borderId="0"/>
    <xf numFmtId="0" fontId="3" fillId="0" borderId="0"/>
    <xf numFmtId="0" fontId="7" fillId="0" borderId="0">
      <alignment vertical="center"/>
    </xf>
    <xf numFmtId="0" fontId="24" fillId="0" borderId="0"/>
    <xf numFmtId="0" fontId="24" fillId="0" borderId="0"/>
    <xf numFmtId="0" fontId="24" fillId="0" borderId="0"/>
    <xf numFmtId="0" fontId="2" fillId="0" borderId="0">
      <alignment vertical="center"/>
    </xf>
    <xf numFmtId="0" fontId="1" fillId="0" borderId="0">
      <alignment vertical="center"/>
    </xf>
  </cellStyleXfs>
  <cellXfs count="529">
    <xf numFmtId="0" fontId="0" fillId="0" borderId="0" xfId="0"/>
    <xf numFmtId="0" fontId="10" fillId="0" borderId="2" xfId="2" applyNumberFormat="1" applyFont="1" applyBorder="1" applyAlignment="1">
      <alignment horizontal="right" vertical="center"/>
    </xf>
    <xf numFmtId="0" fontId="12" fillId="2" borderId="2" xfId="2" applyNumberFormat="1" applyFont="1" applyFill="1" applyBorder="1" applyAlignment="1">
      <alignment horizontal="center" vertical="center"/>
    </xf>
    <xf numFmtId="0" fontId="12" fillId="3" borderId="2" xfId="2" applyNumberFormat="1" applyFont="1" applyFill="1" applyBorder="1" applyAlignment="1">
      <alignment horizontal="center" vertical="center"/>
    </xf>
    <xf numFmtId="0" fontId="12" fillId="4" borderId="2" xfId="2" applyNumberFormat="1" applyFont="1" applyFill="1" applyBorder="1" applyAlignment="1">
      <alignment horizontal="center" vertical="center"/>
    </xf>
    <xf numFmtId="0" fontId="12" fillId="5" borderId="2" xfId="2" applyNumberFormat="1" applyFont="1" applyFill="1" applyBorder="1" applyAlignment="1">
      <alignment horizontal="center" vertical="center"/>
    </xf>
    <xf numFmtId="0" fontId="12" fillId="6" borderId="2" xfId="2" applyNumberFormat="1" applyFont="1" applyFill="1" applyBorder="1" applyAlignment="1">
      <alignment horizontal="center" vertical="center"/>
    </xf>
    <xf numFmtId="0" fontId="10" fillId="0" borderId="0" xfId="2" applyNumberFormat="1" applyFont="1" applyBorder="1" applyAlignment="1">
      <alignment horizontal="center" vertical="center"/>
    </xf>
    <xf numFmtId="0" fontId="10" fillId="0" borderId="0" xfId="2" applyNumberFormat="1" applyFont="1" applyBorder="1" applyAlignment="1">
      <alignment horizontal="left" vertical="center"/>
    </xf>
    <xf numFmtId="0" fontId="10" fillId="0" borderId="0" xfId="2" applyNumberFormat="1" applyFont="1" applyFill="1" applyBorder="1" applyAlignment="1">
      <alignment vertical="center"/>
    </xf>
    <xf numFmtId="0" fontId="10" fillId="0" borderId="0" xfId="2" quotePrefix="1" applyNumberFormat="1" applyFont="1" applyFill="1" applyBorder="1" applyAlignment="1">
      <alignment vertical="center"/>
    </xf>
    <xf numFmtId="0" fontId="10" fillId="0" borderId="0" xfId="2" quotePrefix="1" applyNumberFormat="1" applyFont="1" applyFill="1" applyBorder="1" applyAlignment="1">
      <alignment horizontal="center" vertical="center"/>
    </xf>
    <xf numFmtId="176" fontId="10" fillId="7" borderId="2" xfId="0" applyNumberFormat="1" applyFont="1" applyFill="1" applyBorder="1" applyAlignment="1">
      <alignment horizontal="center" vertical="center"/>
    </xf>
    <xf numFmtId="177" fontId="10" fillId="8" borderId="6" xfId="0" applyNumberFormat="1" applyFont="1" applyFill="1" applyBorder="1" applyAlignment="1">
      <alignment vertical="center"/>
    </xf>
    <xf numFmtId="178" fontId="13" fillId="8" borderId="11" xfId="5" applyNumberFormat="1" applyFont="1" applyFill="1" applyBorder="1" applyAlignment="1" applyProtection="1">
      <alignment horizontal="center" vertical="center"/>
    </xf>
    <xf numFmtId="0" fontId="14" fillId="0" borderId="13" xfId="4" applyFont="1" applyFill="1" applyBorder="1" applyAlignment="1" applyProtection="1">
      <alignment horizontal="left" vertical="center"/>
      <protection locked="0"/>
    </xf>
    <xf numFmtId="0" fontId="10" fillId="7" borderId="13" xfId="0" applyFont="1" applyFill="1" applyBorder="1" applyAlignment="1">
      <alignment horizontal="center" vertical="center"/>
    </xf>
    <xf numFmtId="0" fontId="10" fillId="7" borderId="14" xfId="0" applyFont="1" applyFill="1" applyBorder="1" applyAlignment="1">
      <alignment horizontal="center" vertical="center" textRotation="255"/>
    </xf>
    <xf numFmtId="0" fontId="10" fillId="10" borderId="13" xfId="0" applyFont="1" applyFill="1" applyBorder="1" applyAlignment="1">
      <alignment horizontal="center" vertical="center"/>
    </xf>
    <xf numFmtId="0" fontId="10" fillId="10" borderId="14" xfId="0" applyFont="1" applyFill="1" applyBorder="1" applyAlignment="1">
      <alignment horizontal="center" vertical="center" textRotation="255"/>
    </xf>
    <xf numFmtId="0" fontId="13" fillId="10" borderId="18" xfId="0" applyFont="1" applyFill="1" applyBorder="1" applyAlignment="1">
      <alignment horizontal="center" vertical="center" textRotation="255"/>
    </xf>
    <xf numFmtId="0" fontId="10" fillId="7" borderId="0" xfId="0" applyFont="1" applyFill="1" applyBorder="1" applyAlignment="1">
      <alignment horizontal="center" vertical="center"/>
    </xf>
    <xf numFmtId="49" fontId="10" fillId="0" borderId="1" xfId="3" applyNumberFormat="1" applyFont="1" applyBorder="1" applyAlignment="1">
      <alignment horizontal="center" vertical="center" wrapText="1"/>
    </xf>
    <xf numFmtId="49" fontId="10" fillId="0" borderId="1" xfId="3" applyNumberFormat="1" applyFont="1" applyBorder="1" applyAlignment="1">
      <alignment horizontal="left" vertical="center" wrapText="1"/>
    </xf>
    <xf numFmtId="0" fontId="10" fillId="0" borderId="1" xfId="3" applyNumberFormat="1" applyFont="1" applyBorder="1" applyAlignment="1">
      <alignment horizontal="center" vertical="center" wrapText="1"/>
    </xf>
    <xf numFmtId="49" fontId="12" fillId="0" borderId="1" xfId="3" applyNumberFormat="1" applyFont="1" applyBorder="1" applyAlignment="1">
      <alignment horizontal="left" vertical="center" wrapText="1"/>
    </xf>
    <xf numFmtId="49" fontId="12" fillId="0" borderId="1" xfId="3" applyNumberFormat="1" applyFont="1" applyBorder="1" applyAlignment="1">
      <alignment horizontal="center" vertical="center" wrapText="1"/>
    </xf>
    <xf numFmtId="49" fontId="10" fillId="0" borderId="0" xfId="3" applyNumberFormat="1" applyFont="1" applyAlignment="1">
      <alignment vertical="center"/>
    </xf>
    <xf numFmtId="49" fontId="12" fillId="0" borderId="0" xfId="3" applyNumberFormat="1" applyFont="1" applyAlignment="1">
      <alignment vertical="center"/>
    </xf>
    <xf numFmtId="0" fontId="17" fillId="10" borderId="17" xfId="4" applyFont="1" applyFill="1" applyBorder="1" applyAlignment="1">
      <alignment horizontal="left" vertical="center"/>
    </xf>
    <xf numFmtId="49" fontId="12" fillId="0" borderId="0" xfId="3" applyNumberFormat="1" applyFont="1" applyAlignment="1">
      <alignment horizontal="center" vertical="center"/>
    </xf>
    <xf numFmtId="49" fontId="10" fillId="0" borderId="0" xfId="3" applyNumberFormat="1" applyFont="1" applyAlignment="1">
      <alignment horizontal="center" vertical="center"/>
    </xf>
    <xf numFmtId="0" fontId="10" fillId="0" borderId="0" xfId="2" applyNumberFormat="1" applyFont="1" applyFill="1" applyBorder="1" applyAlignment="1" applyProtection="1">
      <alignment vertical="center"/>
    </xf>
    <xf numFmtId="0" fontId="19" fillId="10" borderId="13" xfId="4" applyFont="1" applyFill="1" applyBorder="1" applyAlignment="1">
      <alignment horizontal="left" vertical="center"/>
    </xf>
    <xf numFmtId="0" fontId="10" fillId="0" borderId="2" xfId="2" applyFont="1" applyBorder="1" applyAlignment="1">
      <alignment horizontal="right" vertical="center" wrapText="1"/>
    </xf>
    <xf numFmtId="0" fontId="10" fillId="0" borderId="2" xfId="2" applyFont="1" applyBorder="1" applyAlignment="1">
      <alignment vertical="center"/>
    </xf>
    <xf numFmtId="0" fontId="10" fillId="0" borderId="2" xfId="2" applyFont="1" applyBorder="1" applyAlignment="1">
      <alignment vertical="center" wrapText="1"/>
    </xf>
    <xf numFmtId="0" fontId="10" fillId="0" borderId="2" xfId="2" applyFont="1" applyFill="1" applyBorder="1" applyAlignment="1">
      <alignment vertical="center" wrapText="1"/>
    </xf>
    <xf numFmtId="0" fontId="10" fillId="0" borderId="0" xfId="2" applyFont="1" applyAlignment="1">
      <alignment vertical="center" wrapText="1"/>
    </xf>
    <xf numFmtId="0" fontId="10" fillId="0" borderId="0" xfId="2" applyFont="1" applyBorder="1" applyAlignment="1">
      <alignment horizontal="left" vertical="center" wrapText="1"/>
    </xf>
    <xf numFmtId="0" fontId="10" fillId="0" borderId="0" xfId="2" applyNumberFormat="1" applyFont="1" applyBorder="1" applyAlignment="1">
      <alignment horizontal="left" vertical="center" wrapText="1"/>
    </xf>
    <xf numFmtId="180" fontId="10" fillId="0" borderId="0" xfId="2" applyNumberFormat="1" applyFont="1" applyBorder="1" applyAlignment="1">
      <alignment horizontal="left" vertical="center" wrapText="1"/>
    </xf>
    <xf numFmtId="182" fontId="10" fillId="0" borderId="0" xfId="2" applyNumberFormat="1" applyFont="1" applyBorder="1" applyAlignment="1">
      <alignment horizontal="left" vertical="center" wrapText="1"/>
    </xf>
    <xf numFmtId="0" fontId="10" fillId="0" borderId="0" xfId="2" applyFont="1" applyBorder="1" applyAlignment="1">
      <alignment horizontal="right" vertical="center" wrapText="1"/>
    </xf>
    <xf numFmtId="0" fontId="10" fillId="0" borderId="0" xfId="2" applyFont="1" applyBorder="1" applyAlignment="1">
      <alignment horizontal="center" vertical="center" wrapText="1"/>
    </xf>
    <xf numFmtId="0" fontId="10" fillId="0" borderId="0" xfId="2" applyFont="1" applyFill="1" applyAlignment="1">
      <alignment vertical="center" wrapText="1"/>
    </xf>
    <xf numFmtId="0" fontId="10" fillId="0" borderId="0" xfId="2" applyFont="1" applyFill="1" applyBorder="1" applyAlignment="1">
      <alignment horizontal="right" vertical="center" wrapText="1"/>
    </xf>
    <xf numFmtId="0" fontId="11" fillId="0" borderId="0" xfId="2" applyNumberFormat="1" applyFont="1" applyAlignment="1">
      <alignment vertical="center"/>
    </xf>
    <xf numFmtId="0" fontId="11" fillId="0" borderId="0" xfId="2" applyNumberFormat="1" applyFont="1" applyFill="1" applyAlignment="1">
      <alignment vertical="center"/>
    </xf>
    <xf numFmtId="0" fontId="10" fillId="0" borderId="0" xfId="2" applyNumberFormat="1" applyFont="1" applyFill="1" applyBorder="1" applyAlignment="1">
      <alignment horizontal="center" vertical="center"/>
    </xf>
    <xf numFmtId="0" fontId="10" fillId="0" borderId="0" xfId="2" applyNumberFormat="1" applyFont="1" applyFill="1" applyAlignment="1">
      <alignment vertical="center"/>
    </xf>
    <xf numFmtId="0" fontId="10" fillId="0" borderId="0" xfId="2" applyNumberFormat="1" applyFont="1" applyAlignment="1">
      <alignment vertical="center"/>
    </xf>
    <xf numFmtId="0" fontId="10" fillId="7" borderId="2" xfId="0" applyFont="1" applyFill="1" applyBorder="1" applyAlignment="1">
      <alignment vertical="center"/>
    </xf>
    <xf numFmtId="0" fontId="10" fillId="7" borderId="2" xfId="0" applyFont="1" applyFill="1" applyBorder="1" applyAlignment="1">
      <alignment horizontal="center" vertical="center"/>
    </xf>
    <xf numFmtId="0" fontId="10" fillId="7" borderId="2" xfId="0" applyNumberFormat="1" applyFont="1" applyFill="1" applyBorder="1" applyAlignment="1">
      <alignment horizontal="center" vertical="center"/>
    </xf>
    <xf numFmtId="179" fontId="10" fillId="7" borderId="2" xfId="0" applyNumberFormat="1" applyFont="1" applyFill="1" applyBorder="1" applyAlignment="1">
      <alignment vertical="center"/>
    </xf>
    <xf numFmtId="182" fontId="10" fillId="7" borderId="2" xfId="0" applyNumberFormat="1" applyFont="1" applyFill="1" applyBorder="1" applyAlignment="1">
      <alignment vertical="center"/>
    </xf>
    <xf numFmtId="0" fontId="10" fillId="7" borderId="4" xfId="0" applyFont="1" applyFill="1" applyBorder="1" applyAlignment="1">
      <alignment horizontal="centerContinuous" vertical="center" wrapText="1"/>
    </xf>
    <xf numFmtId="0" fontId="10" fillId="7" borderId="4" xfId="0" applyNumberFormat="1" applyFont="1" applyFill="1" applyBorder="1" applyAlignment="1">
      <alignment horizontal="centerContinuous" vertical="center" wrapText="1"/>
    </xf>
    <xf numFmtId="0" fontId="10" fillId="0" borderId="4" xfId="0" applyFont="1" applyFill="1" applyBorder="1" applyAlignment="1">
      <alignment horizontal="centerContinuous" vertical="center"/>
    </xf>
    <xf numFmtId="0" fontId="10" fillId="7" borderId="5" xfId="0" applyFont="1" applyFill="1" applyBorder="1" applyAlignment="1">
      <alignment horizontal="centerContinuous" vertical="center"/>
    </xf>
    <xf numFmtId="0" fontId="10" fillId="7" borderId="7" xfId="0" applyFont="1" applyFill="1" applyBorder="1" applyAlignment="1">
      <alignment vertical="center"/>
    </xf>
    <xf numFmtId="0" fontId="10" fillId="7" borderId="8" xfId="0" applyFont="1" applyFill="1" applyBorder="1" applyAlignment="1">
      <alignment horizontal="center" vertical="center"/>
    </xf>
    <xf numFmtId="0" fontId="10" fillId="7" borderId="9" xfId="0" applyFont="1" applyFill="1" applyBorder="1" applyAlignment="1">
      <alignment horizontal="center" vertical="center" wrapText="1"/>
    </xf>
    <xf numFmtId="0" fontId="10" fillId="7" borderId="9" xfId="0" applyNumberFormat="1" applyFont="1" applyFill="1" applyBorder="1" applyAlignment="1">
      <alignment horizontal="center" vertical="center" wrapText="1"/>
    </xf>
    <xf numFmtId="0" fontId="10" fillId="0" borderId="9" xfId="0" applyFont="1" applyBorder="1" applyAlignment="1">
      <alignment horizontal="center" vertical="center"/>
    </xf>
    <xf numFmtId="0" fontId="19" fillId="0" borderId="9" xfId="0" applyFont="1" applyFill="1" applyBorder="1" applyAlignment="1">
      <alignment horizontal="center" vertical="center"/>
    </xf>
    <xf numFmtId="0" fontId="10" fillId="0" borderId="9" xfId="0" applyFont="1" applyFill="1" applyBorder="1" applyAlignment="1">
      <alignment horizontal="center" vertical="center"/>
    </xf>
    <xf numFmtId="0" fontId="19" fillId="7" borderId="10" xfId="0" applyFont="1" applyFill="1" applyBorder="1" applyAlignment="1">
      <alignment horizontal="center" vertical="center"/>
    </xf>
    <xf numFmtId="182" fontId="10" fillId="6" borderId="13" xfId="5" applyNumberFormat="1" applyFont="1" applyFill="1" applyBorder="1" applyAlignment="1" applyProtection="1">
      <alignment vertical="center"/>
    </xf>
    <xf numFmtId="182" fontId="10" fillId="6" borderId="13" xfId="0" applyNumberFormat="1" applyFont="1" applyFill="1" applyBorder="1" applyAlignment="1" applyProtection="1">
      <alignment vertical="center"/>
      <protection locked="0"/>
    </xf>
    <xf numFmtId="9" fontId="10" fillId="9" borderId="14" xfId="0" applyNumberFormat="1" applyFont="1" applyFill="1" applyBorder="1" applyAlignment="1" applyProtection="1">
      <alignment vertical="center"/>
      <protection locked="0"/>
    </xf>
    <xf numFmtId="0" fontId="10" fillId="0" borderId="15" xfId="0" applyFont="1" applyFill="1" applyBorder="1" applyAlignment="1">
      <alignment vertical="center"/>
    </xf>
    <xf numFmtId="0" fontId="10" fillId="0" borderId="13" xfId="0" applyFont="1" applyFill="1" applyBorder="1" applyAlignment="1">
      <alignment vertical="center"/>
    </xf>
    <xf numFmtId="183" fontId="10" fillId="10" borderId="13" xfId="0" applyNumberFormat="1" applyFont="1" applyFill="1" applyBorder="1" applyAlignment="1" applyProtection="1">
      <alignment vertical="center"/>
      <protection locked="0"/>
    </xf>
    <xf numFmtId="9" fontId="10" fillId="10" borderId="14" xfId="0" applyNumberFormat="1" applyFont="1" applyFill="1" applyBorder="1" applyAlignment="1" applyProtection="1">
      <alignment vertical="center"/>
      <protection locked="0"/>
    </xf>
    <xf numFmtId="0" fontId="10" fillId="10" borderId="15" xfId="0" applyFont="1" applyFill="1" applyBorder="1" applyAlignment="1">
      <alignment vertical="center"/>
    </xf>
    <xf numFmtId="0" fontId="10" fillId="10" borderId="13" xfId="0" applyFont="1" applyFill="1" applyBorder="1" applyAlignment="1">
      <alignment vertical="center"/>
    </xf>
    <xf numFmtId="0" fontId="13" fillId="10" borderId="16" xfId="0" applyFont="1" applyFill="1" applyBorder="1" applyAlignment="1">
      <alignment horizontal="center" vertical="center"/>
    </xf>
    <xf numFmtId="0" fontId="13" fillId="10" borderId="17" xfId="0" applyFont="1" applyFill="1" applyBorder="1" applyAlignment="1">
      <alignment horizontal="left" vertical="center" wrapText="1"/>
    </xf>
    <xf numFmtId="0" fontId="13" fillId="10" borderId="17" xfId="0" applyNumberFormat="1" applyFont="1" applyFill="1" applyBorder="1" applyAlignment="1">
      <alignment horizontal="left" vertical="center" wrapText="1"/>
    </xf>
    <xf numFmtId="183" fontId="13" fillId="10" borderId="17" xfId="0" applyNumberFormat="1" applyFont="1" applyFill="1" applyBorder="1" applyAlignment="1" applyProtection="1">
      <alignment vertical="center"/>
      <protection locked="0"/>
    </xf>
    <xf numFmtId="181" fontId="10" fillId="10" borderId="19" xfId="0" applyNumberFormat="1" applyFont="1" applyFill="1" applyBorder="1" applyAlignment="1" applyProtection="1">
      <alignment vertical="center"/>
      <protection locked="0"/>
    </xf>
    <xf numFmtId="0" fontId="13" fillId="10" borderId="15" xfId="0" applyFont="1" applyFill="1" applyBorder="1" applyAlignment="1">
      <alignment vertical="center"/>
    </xf>
    <xf numFmtId="0" fontId="13" fillId="10" borderId="13" xfId="0" applyFont="1" applyFill="1" applyBorder="1" applyAlignment="1">
      <alignment vertical="center"/>
    </xf>
    <xf numFmtId="0" fontId="10" fillId="7" borderId="0" xfId="0" applyFont="1" applyFill="1" applyBorder="1" applyAlignment="1">
      <alignment vertical="center"/>
    </xf>
    <xf numFmtId="0" fontId="10" fillId="7" borderId="0" xfId="0" applyFont="1" applyFill="1" applyBorder="1" applyAlignment="1">
      <alignment vertical="center" wrapText="1"/>
    </xf>
    <xf numFmtId="0" fontId="10" fillId="7" borderId="0" xfId="0" applyNumberFormat="1" applyFont="1" applyFill="1" applyBorder="1" applyAlignment="1">
      <alignment vertical="center" wrapText="1"/>
    </xf>
    <xf numFmtId="182" fontId="10" fillId="7" borderId="0" xfId="0" applyNumberFormat="1" applyFont="1" applyFill="1" applyBorder="1" applyAlignment="1">
      <alignment vertical="center"/>
    </xf>
    <xf numFmtId="183" fontId="10" fillId="4" borderId="13" xfId="5" applyNumberFormat="1" applyFont="1" applyFill="1" applyBorder="1" applyAlignment="1" applyProtection="1">
      <alignment horizontal="center" vertical="center"/>
      <protection locked="0"/>
    </xf>
    <xf numFmtId="183" fontId="10" fillId="10" borderId="13" xfId="0" applyNumberFormat="1" applyFont="1" applyFill="1" applyBorder="1" applyAlignment="1" applyProtection="1">
      <alignment horizontal="center" vertical="center"/>
      <protection locked="0"/>
    </xf>
    <xf numFmtId="0" fontId="15" fillId="7" borderId="0" xfId="0" applyFont="1" applyFill="1" applyBorder="1" applyAlignment="1">
      <alignment vertical="center" wrapText="1"/>
    </xf>
    <xf numFmtId="0" fontId="15" fillId="7" borderId="0" xfId="0" applyNumberFormat="1" applyFont="1" applyFill="1" applyBorder="1" applyAlignment="1">
      <alignment vertical="center" wrapText="1"/>
    </xf>
    <xf numFmtId="0" fontId="15" fillId="7" borderId="0" xfId="0" applyFont="1" applyFill="1" applyBorder="1" applyAlignment="1">
      <alignment horizontal="center" vertical="center"/>
    </xf>
    <xf numFmtId="0" fontId="15" fillId="7" borderId="0" xfId="0" applyFont="1" applyFill="1" applyBorder="1" applyAlignment="1">
      <alignment vertical="center"/>
    </xf>
    <xf numFmtId="182" fontId="15" fillId="7" borderId="0" xfId="0" applyNumberFormat="1" applyFont="1" applyFill="1" applyBorder="1" applyAlignment="1">
      <alignment vertical="center"/>
    </xf>
    <xf numFmtId="0" fontId="15" fillId="0" borderId="13" xfId="0" applyFont="1" applyFill="1" applyBorder="1" applyAlignment="1">
      <alignment vertical="center"/>
    </xf>
    <xf numFmtId="0" fontId="6" fillId="0" borderId="1" xfId="0" applyFont="1" applyFill="1" applyBorder="1" applyAlignment="1" applyProtection="1">
      <alignment vertical="center" wrapText="1"/>
      <protection locked="0"/>
    </xf>
    <xf numFmtId="58" fontId="14" fillId="0" borderId="13" xfId="4" applyNumberFormat="1" applyFont="1" applyFill="1" applyBorder="1" applyAlignment="1" applyProtection="1">
      <alignment horizontal="left" vertical="center"/>
    </xf>
    <xf numFmtId="0" fontId="10" fillId="0" borderId="22" xfId="2" applyFont="1" applyBorder="1" applyAlignment="1">
      <alignment horizontal="center" vertical="center" wrapText="1"/>
    </xf>
    <xf numFmtId="49" fontId="6" fillId="0" borderId="1" xfId="3" applyNumberFormat="1" applyFont="1" applyBorder="1" applyAlignment="1">
      <alignment horizontal="center" vertical="center" wrapText="1"/>
    </xf>
    <xf numFmtId="182" fontId="6" fillId="0" borderId="1" xfId="3" applyNumberFormat="1" applyFont="1" applyBorder="1" applyAlignment="1">
      <alignment horizontal="center" vertical="center" wrapText="1"/>
    </xf>
    <xf numFmtId="49" fontId="6" fillId="0" borderId="1" xfId="3" applyNumberFormat="1" applyFont="1" applyBorder="1" applyAlignment="1">
      <alignment horizontal="left" vertical="center" wrapText="1"/>
    </xf>
    <xf numFmtId="0" fontId="10" fillId="7" borderId="3" xfId="0" applyFont="1" applyFill="1" applyBorder="1" applyAlignment="1">
      <alignment horizontal="center" vertical="center"/>
    </xf>
    <xf numFmtId="0" fontId="10" fillId="0" borderId="9" xfId="0" applyFont="1" applyFill="1" applyBorder="1" applyAlignment="1" applyProtection="1">
      <alignment horizontal="center" vertical="center"/>
      <protection locked="0"/>
    </xf>
    <xf numFmtId="182" fontId="10" fillId="0" borderId="9" xfId="0" applyNumberFormat="1" applyFont="1" applyFill="1" applyBorder="1" applyAlignment="1" applyProtection="1">
      <alignment horizontal="center" vertical="center"/>
      <protection locked="0"/>
    </xf>
    <xf numFmtId="0" fontId="10" fillId="7" borderId="10" xfId="0" applyFont="1" applyFill="1" applyBorder="1" applyAlignment="1">
      <alignment horizontal="center" vertical="center"/>
    </xf>
    <xf numFmtId="0" fontId="10" fillId="7" borderId="9" xfId="0" applyFont="1" applyFill="1" applyBorder="1" applyAlignment="1">
      <alignment horizontal="center" vertical="center"/>
    </xf>
    <xf numFmtId="182" fontId="10" fillId="10" borderId="13" xfId="0" applyNumberFormat="1" applyFont="1" applyFill="1" applyBorder="1" applyAlignment="1" applyProtection="1">
      <alignment vertical="center"/>
      <protection locked="0"/>
    </xf>
    <xf numFmtId="49" fontId="20" fillId="11" borderId="1" xfId="3" applyNumberFormat="1" applyFont="1" applyFill="1" applyBorder="1" applyAlignment="1">
      <alignment horizontal="center" vertical="center" wrapText="1"/>
    </xf>
    <xf numFmtId="180" fontId="10" fillId="0" borderId="0" xfId="2" applyNumberFormat="1" applyFont="1" applyBorder="1" applyAlignment="1">
      <alignment horizontal="center" vertical="center" wrapText="1"/>
    </xf>
    <xf numFmtId="183" fontId="10" fillId="6" borderId="13" xfId="5" applyNumberFormat="1" applyFont="1" applyFill="1" applyBorder="1" applyAlignment="1" applyProtection="1">
      <alignment horizontal="center" vertical="center"/>
      <protection locked="0"/>
    </xf>
    <xf numFmtId="183" fontId="13" fillId="10" borderId="17" xfId="0" applyNumberFormat="1" applyFont="1" applyFill="1" applyBorder="1" applyAlignment="1" applyProtection="1">
      <alignment horizontal="center" vertical="center"/>
      <protection locked="0"/>
    </xf>
    <xf numFmtId="177" fontId="6" fillId="8" borderId="25" xfId="0" applyNumberFormat="1" applyFont="1" applyFill="1" applyBorder="1" applyAlignment="1">
      <alignment vertical="center"/>
    </xf>
    <xf numFmtId="0" fontId="10" fillId="7" borderId="29" xfId="0" applyFont="1" applyFill="1" applyBorder="1" applyAlignment="1">
      <alignment horizontal="center" vertical="center"/>
    </xf>
    <xf numFmtId="0" fontId="10" fillId="10" borderId="29" xfId="0" applyFont="1" applyFill="1" applyBorder="1" applyAlignment="1">
      <alignment horizontal="center" vertical="center"/>
    </xf>
    <xf numFmtId="181" fontId="10" fillId="10" borderId="2" xfId="0" applyNumberFormat="1" applyFont="1" applyFill="1" applyBorder="1" applyAlignment="1" applyProtection="1">
      <alignment vertical="center"/>
      <protection locked="0"/>
    </xf>
    <xf numFmtId="0" fontId="6" fillId="7" borderId="4" xfId="0" applyFont="1" applyFill="1" applyBorder="1" applyAlignment="1">
      <alignment horizontal="center" vertical="center"/>
    </xf>
    <xf numFmtId="0" fontId="6" fillId="7" borderId="4" xfId="0" applyFont="1" applyFill="1" applyBorder="1" applyAlignment="1">
      <alignment horizontal="centerContinuous" vertical="center" wrapText="1"/>
    </xf>
    <xf numFmtId="0" fontId="6" fillId="0" borderId="1" xfId="3" applyNumberFormat="1" applyFont="1" applyBorder="1" applyAlignment="1">
      <alignment horizontal="center" vertical="center" wrapText="1"/>
    </xf>
    <xf numFmtId="0" fontId="14" fillId="0" borderId="13" xfId="4" applyFont="1" applyFill="1" applyBorder="1" applyAlignment="1" applyProtection="1">
      <alignment horizontal="left" vertical="center"/>
    </xf>
    <xf numFmtId="182" fontId="10" fillId="10" borderId="32" xfId="0" applyNumberFormat="1" applyFont="1" applyFill="1" applyBorder="1" applyAlignment="1" applyProtection="1">
      <alignment vertical="center"/>
      <protection locked="0"/>
    </xf>
    <xf numFmtId="9" fontId="13" fillId="10" borderId="31" xfId="0" applyNumberFormat="1" applyFont="1" applyFill="1" applyBorder="1" applyAlignment="1" applyProtection="1">
      <alignment vertical="center"/>
      <protection locked="0"/>
    </xf>
    <xf numFmtId="0" fontId="6" fillId="0" borderId="2" xfId="2" applyFont="1" applyBorder="1" applyAlignment="1">
      <alignment horizontal="right" vertical="center" wrapText="1"/>
    </xf>
    <xf numFmtId="0" fontId="6" fillId="0" borderId="2" xfId="2" applyFont="1" applyBorder="1" applyAlignment="1">
      <alignment vertical="center"/>
    </xf>
    <xf numFmtId="0" fontId="6" fillId="0" borderId="2" xfId="2" applyFont="1" applyBorder="1" applyAlignment="1">
      <alignment vertical="center" wrapText="1"/>
    </xf>
    <xf numFmtId="0" fontId="6" fillId="0" borderId="2" xfId="2" applyFont="1" applyFill="1" applyBorder="1" applyAlignment="1">
      <alignment vertical="center" wrapText="1"/>
    </xf>
    <xf numFmtId="0" fontId="6" fillId="0" borderId="0" xfId="2" applyFont="1" applyAlignment="1">
      <alignment vertical="center" wrapText="1"/>
    </xf>
    <xf numFmtId="0" fontId="6" fillId="0" borderId="22" xfId="2" applyFont="1" applyBorder="1" applyAlignment="1">
      <alignment horizontal="left" vertical="center" wrapText="1"/>
    </xf>
    <xf numFmtId="0" fontId="6" fillId="0" borderId="0" xfId="2" applyFont="1" applyBorder="1" applyAlignment="1">
      <alignment horizontal="left" vertical="center" wrapText="1"/>
    </xf>
    <xf numFmtId="0" fontId="6" fillId="0" borderId="0" xfId="2" applyNumberFormat="1" applyFont="1" applyBorder="1" applyAlignment="1">
      <alignment horizontal="left" vertical="center" wrapText="1"/>
    </xf>
    <xf numFmtId="180" fontId="6" fillId="0" borderId="0" xfId="2" applyNumberFormat="1" applyFont="1" applyBorder="1" applyAlignment="1">
      <alignment horizontal="left" vertical="center" wrapText="1"/>
    </xf>
    <xf numFmtId="182" fontId="6" fillId="0" borderId="0" xfId="2" applyNumberFormat="1" applyFont="1" applyBorder="1" applyAlignment="1">
      <alignment horizontal="left" vertical="center" wrapText="1"/>
    </xf>
    <xf numFmtId="0" fontId="6" fillId="0" borderId="0" xfId="2" applyFont="1" applyBorder="1" applyAlignment="1">
      <alignment horizontal="right" vertical="center" wrapText="1"/>
    </xf>
    <xf numFmtId="0" fontId="6" fillId="0" borderId="0" xfId="2" applyFont="1" applyBorder="1" applyAlignment="1">
      <alignment horizontal="center" vertical="center" wrapText="1"/>
    </xf>
    <xf numFmtId="0" fontId="6" fillId="0" borderId="0" xfId="2" applyFont="1" applyFill="1" applyAlignment="1">
      <alignment vertical="center" wrapText="1"/>
    </xf>
    <xf numFmtId="0" fontId="6" fillId="0" borderId="0" xfId="2" applyFont="1" applyFill="1" applyBorder="1" applyAlignment="1">
      <alignment horizontal="right" vertical="center" wrapText="1"/>
    </xf>
    <xf numFmtId="0" fontId="6" fillId="0" borderId="2" xfId="2" applyNumberFormat="1" applyFont="1" applyBorder="1" applyAlignment="1">
      <alignment horizontal="right" vertical="center"/>
    </xf>
    <xf numFmtId="0" fontId="7" fillId="2" borderId="2" xfId="2" applyNumberFormat="1" applyFont="1" applyFill="1" applyBorder="1" applyAlignment="1">
      <alignment horizontal="center" vertical="center"/>
    </xf>
    <xf numFmtId="0" fontId="7" fillId="3" borderId="2" xfId="2" applyNumberFormat="1" applyFont="1" applyFill="1" applyBorder="1" applyAlignment="1">
      <alignment horizontal="center" vertical="center"/>
    </xf>
    <xf numFmtId="0" fontId="7" fillId="4" borderId="2" xfId="2" applyNumberFormat="1" applyFont="1" applyFill="1" applyBorder="1" applyAlignment="1">
      <alignment horizontal="center" vertical="center"/>
    </xf>
    <xf numFmtId="0" fontId="7" fillId="5" borderId="2" xfId="2" applyNumberFormat="1" applyFont="1" applyFill="1" applyBorder="1" applyAlignment="1">
      <alignment horizontal="center" vertical="center"/>
    </xf>
    <xf numFmtId="0" fontId="7" fillId="6" borderId="2" xfId="2" applyNumberFormat="1" applyFont="1" applyFill="1" applyBorder="1" applyAlignment="1">
      <alignment horizontal="center" vertical="center"/>
    </xf>
    <xf numFmtId="0" fontId="6" fillId="0" borderId="0" xfId="2" applyNumberFormat="1" applyFont="1" applyFill="1" applyBorder="1" applyAlignment="1">
      <alignment vertical="center"/>
    </xf>
    <xf numFmtId="0" fontId="6" fillId="0" borderId="0" xfId="2" applyNumberFormat="1" applyFont="1" applyBorder="1" applyAlignment="1">
      <alignment horizontal="center" vertical="center"/>
    </xf>
    <xf numFmtId="0" fontId="6" fillId="0" borderId="0" xfId="2" applyNumberFormat="1" applyFont="1" applyBorder="1" applyAlignment="1">
      <alignment horizontal="left" vertical="center"/>
    </xf>
    <xf numFmtId="0" fontId="6" fillId="0" borderId="0" xfId="2" applyNumberFormat="1" applyFont="1" applyFill="1" applyBorder="1" applyAlignment="1">
      <alignment horizontal="center" vertical="center"/>
    </xf>
    <xf numFmtId="0" fontId="6" fillId="0" borderId="0" xfId="2" applyNumberFormat="1" applyFont="1" applyFill="1" applyBorder="1" applyAlignment="1" applyProtection="1">
      <alignment vertical="center"/>
    </xf>
    <xf numFmtId="0" fontId="6" fillId="0" borderId="0" xfId="2" applyNumberFormat="1" applyFont="1" applyFill="1" applyAlignment="1">
      <alignment vertical="center"/>
    </xf>
    <xf numFmtId="0" fontId="6" fillId="0" borderId="0" xfId="2" quotePrefix="1" applyNumberFormat="1" applyFont="1" applyFill="1" applyBorder="1" applyAlignment="1">
      <alignment vertical="center"/>
    </xf>
    <xf numFmtId="0" fontId="6" fillId="0" borderId="0" xfId="2" quotePrefix="1" applyNumberFormat="1" applyFont="1" applyFill="1" applyBorder="1" applyAlignment="1">
      <alignment horizontal="center" vertical="center"/>
    </xf>
    <xf numFmtId="0" fontId="6" fillId="0" borderId="0" xfId="2" applyNumberFormat="1" applyFont="1" applyAlignment="1">
      <alignment vertical="center"/>
    </xf>
    <xf numFmtId="0" fontId="6" fillId="7" borderId="2" xfId="7" applyFont="1" applyFill="1" applyBorder="1" applyAlignment="1">
      <alignment vertical="center"/>
    </xf>
    <xf numFmtId="0" fontId="6" fillId="7" borderId="2" xfId="7" applyFont="1" applyFill="1" applyBorder="1" applyAlignment="1">
      <alignment horizontal="center" vertical="center"/>
    </xf>
    <xf numFmtId="0" fontId="6" fillId="7" borderId="2" xfId="7" applyNumberFormat="1" applyFont="1" applyFill="1" applyBorder="1" applyAlignment="1">
      <alignment horizontal="center" vertical="center"/>
    </xf>
    <xf numFmtId="179" fontId="6" fillId="7" borderId="2" xfId="7" applyNumberFormat="1" applyFont="1" applyFill="1" applyBorder="1" applyAlignment="1">
      <alignment vertical="center"/>
    </xf>
    <xf numFmtId="182" fontId="6" fillId="7" borderId="2" xfId="7" applyNumberFormat="1" applyFont="1" applyFill="1" applyBorder="1" applyAlignment="1">
      <alignment vertical="center"/>
    </xf>
    <xf numFmtId="176" fontId="6" fillId="7" borderId="2" xfId="7" applyNumberFormat="1" applyFont="1" applyFill="1" applyBorder="1" applyAlignment="1">
      <alignment horizontal="center" vertical="center"/>
    </xf>
    <xf numFmtId="0" fontId="6" fillId="7" borderId="3" xfId="7" applyFont="1" applyFill="1" applyBorder="1" applyAlignment="1">
      <alignment vertical="center"/>
    </xf>
    <xf numFmtId="0" fontId="6" fillId="7" borderId="4" xfId="7" applyFont="1" applyFill="1" applyBorder="1" applyAlignment="1">
      <alignment horizontal="centerContinuous" vertical="center" wrapText="1"/>
    </xf>
    <xf numFmtId="0" fontId="6" fillId="7" borderId="4" xfId="7" applyNumberFormat="1" applyFont="1" applyFill="1" applyBorder="1" applyAlignment="1">
      <alignment horizontal="centerContinuous" vertical="center" wrapText="1"/>
    </xf>
    <xf numFmtId="0" fontId="6" fillId="7" borderId="4" xfId="7" applyFont="1" applyFill="1" applyBorder="1" applyAlignment="1">
      <alignment horizontal="center" vertical="center"/>
    </xf>
    <xf numFmtId="0" fontId="6" fillId="0" borderId="4" xfId="7" applyFont="1" applyFill="1" applyBorder="1" applyAlignment="1">
      <alignment horizontal="centerContinuous" vertical="center"/>
    </xf>
    <xf numFmtId="0" fontId="6" fillId="7" borderId="5" xfId="7" applyFont="1" applyFill="1" applyBorder="1" applyAlignment="1">
      <alignment horizontal="centerContinuous" vertical="center"/>
    </xf>
    <xf numFmtId="177" fontId="6" fillId="8" borderId="6" xfId="7" applyNumberFormat="1" applyFont="1" applyFill="1" applyBorder="1" applyAlignment="1">
      <alignment vertical="center"/>
    </xf>
    <xf numFmtId="0" fontId="6" fillId="7" borderId="7" xfId="7" applyFont="1" applyFill="1" applyBorder="1" applyAlignment="1">
      <alignment vertical="center"/>
    </xf>
    <xf numFmtId="0" fontId="6" fillId="7" borderId="8" xfId="7" applyFont="1" applyFill="1" applyBorder="1" applyAlignment="1">
      <alignment horizontal="center" vertical="center"/>
    </xf>
    <xf numFmtId="0" fontId="6" fillId="7" borderId="9" xfId="7" applyFont="1" applyFill="1" applyBorder="1" applyAlignment="1">
      <alignment horizontal="center" vertical="center" wrapText="1"/>
    </xf>
    <xf numFmtId="0" fontId="6" fillId="7" borderId="9" xfId="7" applyNumberFormat="1" applyFont="1" applyFill="1" applyBorder="1" applyAlignment="1">
      <alignment horizontal="center" vertical="center" wrapText="1"/>
    </xf>
    <xf numFmtId="0" fontId="6" fillId="0" borderId="9" xfId="7" applyFont="1" applyBorder="1" applyAlignment="1">
      <alignment horizontal="center" vertical="center"/>
    </xf>
    <xf numFmtId="0" fontId="6" fillId="0" borderId="9" xfId="7" applyFont="1" applyFill="1" applyBorder="1" applyAlignment="1">
      <alignment horizontal="center" vertical="center"/>
    </xf>
    <xf numFmtId="0" fontId="6" fillId="0" borderId="9" xfId="7" applyFont="1" applyFill="1" applyBorder="1" applyAlignment="1" applyProtection="1">
      <alignment vertical="center"/>
      <protection locked="0"/>
    </xf>
    <xf numFmtId="182" fontId="6" fillId="0" borderId="9" xfId="7" applyNumberFormat="1" applyFont="1" applyFill="1" applyBorder="1" applyAlignment="1" applyProtection="1">
      <alignment vertical="center"/>
      <protection locked="0"/>
    </xf>
    <xf numFmtId="0" fontId="6" fillId="7" borderId="10" xfId="7" applyFont="1" applyFill="1" applyBorder="1" applyAlignment="1">
      <alignment horizontal="center" vertical="center"/>
    </xf>
    <xf numFmtId="178" fontId="13" fillId="8" borderId="11" xfId="8" applyNumberFormat="1" applyFont="1" applyFill="1" applyBorder="1" applyAlignment="1" applyProtection="1">
      <alignment horizontal="center" vertical="center"/>
    </xf>
    <xf numFmtId="0" fontId="6" fillId="7" borderId="10" xfId="7" applyFont="1" applyFill="1" applyBorder="1" applyAlignment="1">
      <alignment vertical="center"/>
    </xf>
    <xf numFmtId="0" fontId="6" fillId="7" borderId="9" xfId="7" applyFont="1" applyFill="1" applyBorder="1" applyAlignment="1">
      <alignment vertical="center"/>
    </xf>
    <xf numFmtId="0" fontId="6" fillId="0" borderId="20" xfId="7" applyFont="1" applyFill="1" applyBorder="1" applyAlignment="1">
      <alignment vertical="center"/>
    </xf>
    <xf numFmtId="0" fontId="14" fillId="0" borderId="13" xfId="9" applyFont="1" applyFill="1" applyBorder="1" applyAlignment="1" applyProtection="1">
      <alignment horizontal="left" vertical="center"/>
    </xf>
    <xf numFmtId="0" fontId="14" fillId="0" borderId="13" xfId="9" applyFont="1" applyFill="1" applyBorder="1" applyAlignment="1" applyProtection="1">
      <alignment horizontal="left" vertical="center"/>
      <protection locked="0"/>
    </xf>
    <xf numFmtId="183" fontId="6" fillId="4" borderId="13" xfId="8" applyNumberFormat="1" applyFont="1" applyFill="1" applyBorder="1" applyAlignment="1" applyProtection="1">
      <alignment horizontal="center" vertical="center"/>
      <protection locked="0"/>
    </xf>
    <xf numFmtId="182" fontId="6" fillId="6" borderId="13" xfId="8" applyNumberFormat="1" applyFont="1" applyFill="1" applyBorder="1" applyAlignment="1" applyProtection="1">
      <alignment vertical="center"/>
    </xf>
    <xf numFmtId="182" fontId="6" fillId="6" borderId="13" xfId="7" applyNumberFormat="1" applyFont="1" applyFill="1" applyBorder="1" applyAlignment="1" applyProtection="1">
      <alignment vertical="center"/>
      <protection locked="0"/>
    </xf>
    <xf numFmtId="9" fontId="6" fillId="9" borderId="14" xfId="7" applyNumberFormat="1" applyFont="1" applyFill="1" applyBorder="1" applyAlignment="1" applyProtection="1">
      <alignment vertical="center"/>
      <protection locked="0"/>
    </xf>
    <xf numFmtId="0" fontId="6" fillId="7" borderId="13" xfId="7" applyFont="1" applyFill="1" applyBorder="1" applyAlignment="1">
      <alignment horizontal="center" vertical="center"/>
    </xf>
    <xf numFmtId="0" fontId="6" fillId="7" borderId="14" xfId="7" applyFont="1" applyFill="1" applyBorder="1" applyAlignment="1">
      <alignment horizontal="center" vertical="center" textRotation="255"/>
    </xf>
    <xf numFmtId="0" fontId="6" fillId="0" borderId="15" xfId="7" applyFont="1" applyFill="1" applyBorder="1" applyAlignment="1">
      <alignment vertical="center"/>
    </xf>
    <xf numFmtId="0" fontId="6" fillId="0" borderId="13" xfId="7" applyFont="1" applyFill="1" applyBorder="1" applyAlignment="1">
      <alignment vertical="center"/>
    </xf>
    <xf numFmtId="58" fontId="14" fillId="0" borderId="13" xfId="9" applyNumberFormat="1" applyFont="1" applyFill="1" applyBorder="1" applyAlignment="1" applyProtection="1">
      <alignment horizontal="left" vertical="center"/>
    </xf>
    <xf numFmtId="183" fontId="6" fillId="6" borderId="13" xfId="8" applyNumberFormat="1" applyFont="1" applyFill="1" applyBorder="1" applyAlignment="1" applyProtection="1">
      <alignment horizontal="center" vertical="center"/>
      <protection locked="0"/>
    </xf>
    <xf numFmtId="0" fontId="6" fillId="10" borderId="13" xfId="9" applyFont="1" applyFill="1" applyBorder="1" applyAlignment="1">
      <alignment horizontal="left" vertical="center"/>
    </xf>
    <xf numFmtId="183" fontId="6" fillId="10" borderId="13" xfId="7" applyNumberFormat="1" applyFont="1" applyFill="1" applyBorder="1" applyAlignment="1" applyProtection="1">
      <alignment vertical="center"/>
      <protection locked="0"/>
    </xf>
    <xf numFmtId="183" fontId="6" fillId="10" borderId="13" xfId="7" applyNumberFormat="1" applyFont="1" applyFill="1" applyBorder="1" applyAlignment="1" applyProtection="1">
      <alignment horizontal="center" vertical="center"/>
      <protection locked="0"/>
    </xf>
    <xf numFmtId="181" fontId="6" fillId="10" borderId="13" xfId="7" applyNumberFormat="1" applyFont="1" applyFill="1" applyBorder="1" applyAlignment="1" applyProtection="1">
      <alignment vertical="center"/>
    </xf>
    <xf numFmtId="9" fontId="6" fillId="10" borderId="14" xfId="7" applyNumberFormat="1" applyFont="1" applyFill="1" applyBorder="1" applyAlignment="1" applyProtection="1">
      <alignment vertical="center"/>
    </xf>
    <xf numFmtId="0" fontId="6" fillId="10" borderId="13" xfId="7" applyFont="1" applyFill="1" applyBorder="1" applyAlignment="1">
      <alignment horizontal="center" vertical="center"/>
    </xf>
    <xf numFmtId="0" fontId="6" fillId="10" borderId="14" xfId="7" applyFont="1" applyFill="1" applyBorder="1" applyAlignment="1">
      <alignment horizontal="center" vertical="center" textRotation="255"/>
    </xf>
    <xf numFmtId="0" fontId="6" fillId="10" borderId="15" xfId="7" applyFont="1" applyFill="1" applyBorder="1" applyAlignment="1">
      <alignment vertical="center"/>
    </xf>
    <xf numFmtId="0" fontId="6" fillId="10" borderId="13" xfId="7" applyFont="1" applyFill="1" applyBorder="1" applyAlignment="1">
      <alignment vertical="center"/>
    </xf>
    <xf numFmtId="181" fontId="6" fillId="10" borderId="13" xfId="7" applyNumberFormat="1" applyFont="1" applyFill="1" applyBorder="1" applyAlignment="1" applyProtection="1">
      <alignment vertical="center"/>
      <protection locked="0"/>
    </xf>
    <xf numFmtId="9" fontId="6" fillId="10" borderId="14" xfId="7" applyNumberFormat="1" applyFont="1" applyFill="1" applyBorder="1" applyAlignment="1" applyProtection="1">
      <alignment vertical="center"/>
      <protection locked="0"/>
    </xf>
    <xf numFmtId="0" fontId="6" fillId="0" borderId="12" xfId="7" applyFont="1" applyFill="1" applyBorder="1" applyAlignment="1">
      <alignment vertical="center"/>
    </xf>
    <xf numFmtId="183" fontId="6" fillId="6" borderId="13" xfId="8" applyNumberFormat="1" applyFont="1" applyFill="1" applyBorder="1" applyAlignment="1" applyProtection="1">
      <alignment vertical="center"/>
      <protection locked="0"/>
    </xf>
    <xf numFmtId="0" fontId="6" fillId="10" borderId="9" xfId="7" applyFont="1" applyFill="1" applyBorder="1" applyAlignment="1">
      <alignment horizontal="center" vertical="center"/>
    </xf>
    <xf numFmtId="0" fontId="6" fillId="10" borderId="10" xfId="7" applyFont="1" applyFill="1" applyBorder="1" applyAlignment="1">
      <alignment horizontal="center" vertical="center" textRotation="255"/>
    </xf>
    <xf numFmtId="0" fontId="13" fillId="10" borderId="16" xfId="7" applyFont="1" applyFill="1" applyBorder="1" applyAlignment="1">
      <alignment horizontal="center" vertical="center"/>
    </xf>
    <xf numFmtId="0" fontId="13" fillId="10" borderId="17" xfId="7" applyFont="1" applyFill="1" applyBorder="1" applyAlignment="1">
      <alignment horizontal="left" vertical="center" wrapText="1"/>
    </xf>
    <xf numFmtId="0" fontId="13" fillId="10" borderId="17" xfId="7" applyNumberFormat="1" applyFont="1" applyFill="1" applyBorder="1" applyAlignment="1">
      <alignment horizontal="left" vertical="center" wrapText="1"/>
    </xf>
    <xf numFmtId="0" fontId="14" fillId="10" borderId="17" xfId="9" applyFont="1" applyFill="1" applyBorder="1" applyAlignment="1">
      <alignment horizontal="left" vertical="center"/>
    </xf>
    <xf numFmtId="183" fontId="13" fillId="10" borderId="17" xfId="7" applyNumberFormat="1" applyFont="1" applyFill="1" applyBorder="1" applyAlignment="1" applyProtection="1">
      <alignment vertical="center"/>
      <protection locked="0"/>
    </xf>
    <xf numFmtId="9" fontId="13" fillId="10" borderId="18" xfId="7" applyNumberFormat="1" applyFont="1" applyFill="1" applyBorder="1" applyAlignment="1" applyProtection="1">
      <alignment vertical="center"/>
      <protection locked="0"/>
    </xf>
    <xf numFmtId="181" fontId="6" fillId="10" borderId="19" xfId="7" applyNumberFormat="1" applyFont="1" applyFill="1" applyBorder="1" applyAlignment="1" applyProtection="1">
      <alignment vertical="center"/>
      <protection locked="0"/>
    </xf>
    <xf numFmtId="0" fontId="13" fillId="10" borderId="18" xfId="7" applyFont="1" applyFill="1" applyBorder="1" applyAlignment="1">
      <alignment horizontal="center" vertical="center" textRotation="255"/>
    </xf>
    <xf numFmtId="0" fontId="13" fillId="10" borderId="15" xfId="7" applyFont="1" applyFill="1" applyBorder="1" applyAlignment="1">
      <alignment vertical="center"/>
    </xf>
    <xf numFmtId="0" fontId="13" fillId="10" borderId="13" xfId="7" applyFont="1" applyFill="1" applyBorder="1" applyAlignment="1">
      <alignment vertical="center"/>
    </xf>
    <xf numFmtId="0" fontId="6" fillId="7" borderId="0" xfId="7" applyFont="1" applyFill="1" applyBorder="1" applyAlignment="1">
      <alignment vertical="center"/>
    </xf>
    <xf numFmtId="0" fontId="6" fillId="7" borderId="0" xfId="7" applyFont="1" applyFill="1" applyBorder="1" applyAlignment="1">
      <alignment vertical="center" wrapText="1"/>
    </xf>
    <xf numFmtId="0" fontId="6" fillId="7" borderId="0" xfId="7" applyNumberFormat="1" applyFont="1" applyFill="1" applyBorder="1" applyAlignment="1">
      <alignment vertical="center" wrapText="1"/>
    </xf>
    <xf numFmtId="0" fontId="6" fillId="7" borderId="0" xfId="7" applyFont="1" applyFill="1" applyBorder="1" applyAlignment="1">
      <alignment horizontal="center" vertical="center"/>
    </xf>
    <xf numFmtId="182" fontId="6" fillId="7" borderId="0" xfId="7" applyNumberFormat="1" applyFont="1" applyFill="1" applyBorder="1" applyAlignment="1">
      <alignment vertical="center"/>
    </xf>
    <xf numFmtId="0" fontId="6" fillId="14" borderId="1" xfId="7" applyFont="1" applyFill="1" applyBorder="1" applyAlignment="1">
      <alignment vertical="center" wrapText="1"/>
    </xf>
    <xf numFmtId="0" fontId="6" fillId="14" borderId="1" xfId="7" applyFont="1" applyFill="1" applyBorder="1" applyAlignment="1">
      <alignment horizontal="center" vertical="center"/>
    </xf>
    <xf numFmtId="0" fontId="6" fillId="7" borderId="1" xfId="7" applyFont="1" applyFill="1" applyBorder="1" applyAlignment="1">
      <alignment vertical="center" wrapText="1"/>
    </xf>
    <xf numFmtId="14" fontId="6" fillId="7" borderId="1" xfId="7" applyNumberFormat="1" applyFont="1" applyFill="1" applyBorder="1" applyAlignment="1">
      <alignment vertical="center" wrapText="1"/>
    </xf>
    <xf numFmtId="0" fontId="6" fillId="7" borderId="1" xfId="7" applyFont="1" applyFill="1" applyBorder="1" applyAlignment="1">
      <alignment horizontal="left" vertical="center"/>
    </xf>
    <xf numFmtId="0" fontId="6" fillId="0" borderId="1" xfId="7" applyFont="1" applyFill="1" applyBorder="1" applyAlignment="1" applyProtection="1">
      <alignment vertical="center" wrapText="1"/>
      <protection locked="0"/>
    </xf>
    <xf numFmtId="0" fontId="6" fillId="7" borderId="1" xfId="7" applyFont="1" applyFill="1" applyBorder="1" applyAlignment="1">
      <alignment vertical="center"/>
    </xf>
    <xf numFmtId="0" fontId="15" fillId="7" borderId="1" xfId="7" applyFont="1" applyFill="1" applyBorder="1" applyAlignment="1">
      <alignment vertical="center" wrapText="1"/>
    </xf>
    <xf numFmtId="0" fontId="15" fillId="7" borderId="1" xfId="7" applyNumberFormat="1" applyFont="1" applyFill="1" applyBorder="1" applyAlignment="1">
      <alignment vertical="center" wrapText="1"/>
    </xf>
    <xf numFmtId="0" fontId="15" fillId="7" borderId="1" xfId="7" applyFont="1" applyFill="1" applyBorder="1" applyAlignment="1">
      <alignment horizontal="left" vertical="center"/>
    </xf>
    <xf numFmtId="0" fontId="13" fillId="7" borderId="1" xfId="7" applyFont="1" applyFill="1" applyBorder="1" applyAlignment="1" applyProtection="1">
      <alignment vertical="center" wrapText="1"/>
      <protection locked="0"/>
    </xf>
    <xf numFmtId="0" fontId="15" fillId="7" borderId="0" xfId="7" applyFont="1" applyFill="1" applyBorder="1" applyAlignment="1">
      <alignment vertical="center"/>
    </xf>
    <xf numFmtId="182" fontId="15" fillId="7" borderId="0" xfId="7" applyNumberFormat="1" applyFont="1" applyFill="1" applyBorder="1" applyAlignment="1">
      <alignment vertical="center"/>
    </xf>
    <xf numFmtId="0" fontId="15" fillId="7" borderId="0" xfId="7" applyFont="1" applyFill="1" applyBorder="1" applyAlignment="1">
      <alignment horizontal="center" vertical="center"/>
    </xf>
    <xf numFmtId="0" fontId="15" fillId="0" borderId="13" xfId="7" applyFont="1" applyFill="1" applyBorder="1" applyAlignment="1">
      <alignment vertical="center"/>
    </xf>
    <xf numFmtId="0" fontId="15" fillId="7" borderId="0" xfId="7" applyFont="1" applyFill="1" applyBorder="1" applyAlignment="1">
      <alignment vertical="center" wrapText="1"/>
    </xf>
    <xf numFmtId="0" fontId="15" fillId="7" borderId="0" xfId="7" applyNumberFormat="1" applyFont="1" applyFill="1" applyBorder="1" applyAlignment="1">
      <alignment vertical="center" wrapText="1"/>
    </xf>
    <xf numFmtId="182" fontId="6" fillId="6" borderId="13" xfId="0" applyNumberFormat="1" applyFont="1" applyFill="1" applyBorder="1" applyAlignment="1" applyProtection="1">
      <alignment vertical="center"/>
      <protection locked="0"/>
    </xf>
    <xf numFmtId="9" fontId="6" fillId="9" borderId="14" xfId="0" applyNumberFormat="1" applyFont="1" applyFill="1" applyBorder="1" applyAlignment="1" applyProtection="1">
      <alignment vertical="center"/>
      <protection locked="0"/>
    </xf>
    <xf numFmtId="183" fontId="6" fillId="4" borderId="13" xfId="5" applyNumberFormat="1" applyFont="1" applyFill="1" applyBorder="1" applyAlignment="1" applyProtection="1">
      <alignment horizontal="center" vertical="center"/>
      <protection locked="0"/>
    </xf>
    <xf numFmtId="183" fontId="6" fillId="6" borderId="13" xfId="5" applyNumberFormat="1" applyFont="1" applyFill="1" applyBorder="1" applyAlignment="1" applyProtection="1">
      <alignment horizontal="center" vertical="center"/>
      <protection locked="0"/>
    </xf>
    <xf numFmtId="0" fontId="10" fillId="0" borderId="0" xfId="2" applyFont="1" applyBorder="1" applyAlignment="1">
      <alignment horizontal="left" vertical="center" wrapText="1"/>
    </xf>
    <xf numFmtId="0" fontId="10" fillId="0" borderId="22" xfId="2" applyFont="1" applyBorder="1" applyAlignment="1">
      <alignment horizontal="center" vertical="center" wrapText="1"/>
    </xf>
    <xf numFmtId="0" fontId="14" fillId="0" borderId="9" xfId="4" applyFont="1" applyFill="1" applyBorder="1" applyAlignment="1" applyProtection="1">
      <alignment vertical="center"/>
    </xf>
    <xf numFmtId="0" fontId="6" fillId="0" borderId="13" xfId="4" applyFont="1" applyFill="1" applyBorder="1" applyAlignment="1" applyProtection="1">
      <alignment horizontal="left" vertical="center"/>
      <protection locked="0"/>
    </xf>
    <xf numFmtId="182" fontId="6" fillId="6" borderId="13" xfId="5" applyNumberFormat="1" applyFont="1" applyFill="1" applyBorder="1" applyAlignment="1" applyProtection="1">
      <alignment vertical="center"/>
    </xf>
    <xf numFmtId="0" fontId="10" fillId="7" borderId="2" xfId="0" applyFont="1" applyFill="1" applyBorder="1" applyAlignment="1">
      <alignment vertical="center" wrapText="1"/>
    </xf>
    <xf numFmtId="0" fontId="6" fillId="7" borderId="4" xfId="0" applyFont="1" applyFill="1" applyBorder="1" applyAlignment="1">
      <alignment horizontal="center" vertical="center" wrapText="1"/>
    </xf>
    <xf numFmtId="0" fontId="10" fillId="0" borderId="9" xfId="0" applyFont="1" applyBorder="1" applyAlignment="1">
      <alignment horizontal="center" vertical="center" wrapText="1"/>
    </xf>
    <xf numFmtId="0" fontId="6" fillId="0" borderId="13" xfId="4" applyFont="1" applyFill="1" applyBorder="1" applyAlignment="1" applyProtection="1">
      <alignment horizontal="left" vertical="center" wrapText="1"/>
    </xf>
    <xf numFmtId="0" fontId="19" fillId="10" borderId="13" xfId="4" applyFont="1" applyFill="1" applyBorder="1" applyAlignment="1">
      <alignment horizontal="left" vertical="center" wrapText="1"/>
    </xf>
    <xf numFmtId="0" fontId="14" fillId="0" borderId="13" xfId="4" applyFont="1" applyFill="1" applyBorder="1" applyAlignment="1" applyProtection="1">
      <alignment horizontal="left" vertical="center" wrapText="1"/>
    </xf>
    <xf numFmtId="0" fontId="17" fillId="10" borderId="17" xfId="4" applyFont="1" applyFill="1" applyBorder="1" applyAlignment="1">
      <alignment horizontal="left" vertical="center" wrapText="1"/>
    </xf>
    <xf numFmtId="0" fontId="10" fillId="7" borderId="0" xfId="0" applyFont="1" applyFill="1" applyBorder="1" applyAlignment="1">
      <alignment horizontal="center" vertical="center" wrapText="1"/>
    </xf>
    <xf numFmtId="0" fontId="15" fillId="7" borderId="0" xfId="0" applyFont="1" applyFill="1" applyBorder="1" applyAlignment="1">
      <alignment horizontal="center" vertical="center" wrapText="1"/>
    </xf>
    <xf numFmtId="0" fontId="10" fillId="0" borderId="0" xfId="2" applyFont="1" applyBorder="1" applyAlignment="1">
      <alignment horizontal="left" vertical="center" wrapText="1"/>
    </xf>
    <xf numFmtId="0" fontId="14" fillId="0" borderId="13" xfId="4" applyFont="1" applyFill="1" applyBorder="1" applyAlignment="1" applyProtection="1">
      <alignment horizontal="left" vertical="center" wrapText="1" shrinkToFit="1"/>
    </xf>
    <xf numFmtId="0" fontId="29" fillId="12" borderId="1" xfId="0" applyFont="1" applyFill="1" applyBorder="1" applyAlignment="1">
      <alignment vertical="center"/>
    </xf>
    <xf numFmtId="0" fontId="29" fillId="0" borderId="0" xfId="0" applyFont="1" applyAlignment="1">
      <alignment vertical="center"/>
    </xf>
    <xf numFmtId="0" fontId="29" fillId="11" borderId="1" xfId="0" applyFont="1" applyFill="1" applyBorder="1" applyAlignment="1">
      <alignment vertical="center"/>
    </xf>
    <xf numFmtId="0" fontId="29" fillId="15" borderId="1" xfId="0" applyFont="1" applyFill="1" applyBorder="1" applyAlignment="1">
      <alignment vertical="center"/>
    </xf>
    <xf numFmtId="0" fontId="30" fillId="12" borderId="1" xfId="0" applyFont="1" applyFill="1" applyBorder="1" applyAlignment="1">
      <alignment vertical="center"/>
    </xf>
    <xf numFmtId="0" fontId="31" fillId="0" borderId="0" xfId="0" applyFont="1" applyAlignment="1">
      <alignment horizontal="center" vertical="center"/>
    </xf>
    <xf numFmtId="0" fontId="31" fillId="14" borderId="1" xfId="0" applyFont="1" applyFill="1" applyBorder="1" applyAlignment="1">
      <alignment horizontal="center" vertical="center"/>
    </xf>
    <xf numFmtId="0" fontId="29" fillId="16" borderId="1" xfId="0" applyFont="1" applyFill="1" applyBorder="1" applyAlignment="1">
      <alignment vertical="center"/>
    </xf>
    <xf numFmtId="0" fontId="29" fillId="12" borderId="1" xfId="0" applyFont="1" applyFill="1" applyBorder="1" applyAlignment="1">
      <alignment horizontal="right" vertical="center"/>
    </xf>
    <xf numFmtId="0" fontId="29" fillId="16" borderId="1" xfId="0" applyFont="1" applyFill="1" applyBorder="1" applyAlignment="1">
      <alignment horizontal="right" vertical="center"/>
    </xf>
    <xf numFmtId="184" fontId="29" fillId="12" borderId="1" xfId="0" applyNumberFormat="1" applyFont="1" applyFill="1" applyBorder="1" applyAlignment="1">
      <alignment vertical="center"/>
    </xf>
    <xf numFmtId="184" fontId="30" fillId="12" borderId="1" xfId="0" applyNumberFormat="1" applyFont="1" applyFill="1" applyBorder="1" applyAlignment="1">
      <alignment vertical="center"/>
    </xf>
    <xf numFmtId="184" fontId="29" fillId="11" borderId="1" xfId="0" applyNumberFormat="1" applyFont="1" applyFill="1" applyBorder="1" applyAlignment="1">
      <alignment vertical="center"/>
    </xf>
    <xf numFmtId="184" fontId="29" fillId="15" borderId="1" xfId="0" applyNumberFormat="1" applyFont="1" applyFill="1" applyBorder="1" applyAlignment="1">
      <alignment vertical="center"/>
    </xf>
    <xf numFmtId="184" fontId="29" fillId="16" borderId="1" xfId="0" applyNumberFormat="1" applyFont="1" applyFill="1" applyBorder="1" applyAlignment="1">
      <alignment vertical="center"/>
    </xf>
    <xf numFmtId="9" fontId="29" fillId="12" borderId="1" xfId="0" applyNumberFormat="1" applyFont="1" applyFill="1" applyBorder="1" applyAlignment="1">
      <alignment horizontal="right" vertical="center"/>
    </xf>
    <xf numFmtId="9" fontId="29" fillId="16" borderId="1" xfId="0" applyNumberFormat="1" applyFont="1" applyFill="1" applyBorder="1" applyAlignment="1">
      <alignment horizontal="right" vertical="center"/>
    </xf>
    <xf numFmtId="9" fontId="29" fillId="11" borderId="1" xfId="0" applyNumberFormat="1" applyFont="1" applyFill="1" applyBorder="1" applyAlignment="1">
      <alignment horizontal="right" vertical="center"/>
    </xf>
    <xf numFmtId="9" fontId="30" fillId="12" borderId="1" xfId="0" applyNumberFormat="1" applyFont="1" applyFill="1" applyBorder="1" applyAlignment="1">
      <alignment horizontal="right" vertical="center"/>
    </xf>
    <xf numFmtId="9" fontId="29" fillId="15" borderId="1" xfId="0" applyNumberFormat="1" applyFont="1" applyFill="1" applyBorder="1" applyAlignment="1">
      <alignment horizontal="right" vertical="center"/>
    </xf>
    <xf numFmtId="0" fontId="6" fillId="10" borderId="13" xfId="4" applyFont="1" applyFill="1" applyBorder="1" applyAlignment="1">
      <alignment horizontal="left" vertical="center" wrapText="1"/>
    </xf>
    <xf numFmtId="0" fontId="14" fillId="0" borderId="9" xfId="4" applyFont="1" applyFill="1" applyBorder="1" applyAlignment="1" applyProtection="1">
      <alignment horizontal="left" vertical="center"/>
    </xf>
    <xf numFmtId="0" fontId="6" fillId="0" borderId="13" xfId="4" applyFont="1" applyFill="1" applyBorder="1" applyAlignment="1" applyProtection="1">
      <alignment horizontal="center" vertical="center" wrapText="1"/>
    </xf>
    <xf numFmtId="0" fontId="6" fillId="0" borderId="13" xfId="0" applyFont="1" applyBorder="1" applyAlignment="1">
      <alignment horizontal="center" vertical="center" wrapText="1"/>
    </xf>
    <xf numFmtId="0" fontId="14" fillId="0" borderId="9" xfId="4" applyFont="1" applyFill="1" applyBorder="1" applyAlignment="1" applyProtection="1">
      <alignment horizontal="left" vertical="center" wrapText="1"/>
    </xf>
    <xf numFmtId="0" fontId="10" fillId="0" borderId="0" xfId="2" applyFont="1" applyBorder="1" applyAlignment="1">
      <alignment horizontal="left" vertical="center" wrapText="1"/>
    </xf>
    <xf numFmtId="183" fontId="6" fillId="10" borderId="13" xfId="0" applyNumberFormat="1" applyFont="1" applyFill="1" applyBorder="1" applyAlignment="1" applyProtection="1">
      <alignment vertical="center"/>
      <protection locked="0"/>
    </xf>
    <xf numFmtId="183" fontId="6" fillId="10" borderId="13" xfId="0" applyNumberFormat="1" applyFont="1" applyFill="1" applyBorder="1" applyAlignment="1" applyProtection="1">
      <alignment horizontal="center" vertical="center"/>
      <protection locked="0"/>
    </xf>
    <xf numFmtId="182" fontId="6" fillId="10" borderId="13" xfId="0" applyNumberFormat="1" applyFont="1" applyFill="1" applyBorder="1" applyAlignment="1" applyProtection="1">
      <alignment vertical="center"/>
      <protection locked="0"/>
    </xf>
    <xf numFmtId="0" fontId="10" fillId="10" borderId="29" xfId="0" applyFont="1" applyFill="1" applyBorder="1" applyAlignment="1">
      <alignment horizontal="center" vertical="center" textRotation="255"/>
    </xf>
    <xf numFmtId="0" fontId="10" fillId="10" borderId="33" xfId="0" applyFont="1" applyFill="1" applyBorder="1" applyAlignment="1">
      <alignment vertical="center"/>
    </xf>
    <xf numFmtId="0" fontId="10" fillId="0" borderId="29" xfId="0" applyFont="1" applyFill="1" applyBorder="1" applyAlignment="1">
      <alignment vertical="center"/>
    </xf>
    <xf numFmtId="0" fontId="10" fillId="10" borderId="29" xfId="0" applyFont="1" applyFill="1" applyBorder="1" applyAlignment="1">
      <alignment vertical="center"/>
    </xf>
    <xf numFmtId="177" fontId="6" fillId="8" borderId="1" xfId="0" applyNumberFormat="1" applyFont="1" applyFill="1" applyBorder="1" applyAlignment="1">
      <alignment vertical="center"/>
    </xf>
    <xf numFmtId="177" fontId="6" fillId="8" borderId="6" xfId="0" applyNumberFormat="1" applyFont="1" applyFill="1" applyBorder="1" applyAlignment="1">
      <alignment vertical="center"/>
    </xf>
    <xf numFmtId="0" fontId="6" fillId="0" borderId="9" xfId="4" applyFont="1" applyFill="1" applyBorder="1" applyAlignment="1" applyProtection="1">
      <alignment vertical="center" wrapText="1"/>
    </xf>
    <xf numFmtId="0" fontId="14" fillId="0" borderId="9" xfId="4" applyFont="1" applyFill="1" applyBorder="1" applyAlignment="1" applyProtection="1">
      <alignment vertical="center" wrapText="1"/>
    </xf>
    <xf numFmtId="0" fontId="14" fillId="0" borderId="9" xfId="4" applyFont="1" applyFill="1" applyBorder="1" applyAlignment="1" applyProtection="1">
      <alignment horizontal="left" vertical="center" wrapText="1" shrinkToFit="1"/>
    </xf>
    <xf numFmtId="0" fontId="13" fillId="0" borderId="21" xfId="5" applyFont="1" applyFill="1" applyBorder="1" applyAlignment="1" applyProtection="1">
      <alignment vertical="center" wrapText="1"/>
    </xf>
    <xf numFmtId="0" fontId="16" fillId="0" borderId="21" xfId="5" applyFont="1" applyFill="1" applyBorder="1" applyAlignment="1" applyProtection="1">
      <alignment vertical="center" wrapText="1"/>
    </xf>
    <xf numFmtId="49" fontId="32" fillId="0" borderId="0" xfId="11" applyNumberFormat="1" applyFont="1" applyAlignment="1">
      <alignment horizontal="center" vertical="center"/>
    </xf>
    <xf numFmtId="0" fontId="33" fillId="0" borderId="0" xfId="11" applyFont="1">
      <alignment vertical="center"/>
    </xf>
    <xf numFmtId="0" fontId="32" fillId="0" borderId="0" xfId="11" applyFont="1">
      <alignment vertical="center"/>
    </xf>
    <xf numFmtId="0" fontId="36" fillId="0" borderId="0" xfId="11" applyFont="1" applyAlignment="1">
      <alignment horizontal="center"/>
    </xf>
    <xf numFmtId="0" fontId="36" fillId="17" borderId="0" xfId="11" applyFont="1" applyFill="1">
      <alignment vertical="center"/>
    </xf>
    <xf numFmtId="0" fontId="36" fillId="18" borderId="0" xfId="11" applyFont="1" applyFill="1">
      <alignment vertical="center"/>
    </xf>
    <xf numFmtId="0" fontId="37" fillId="0" borderId="0" xfId="11" applyFont="1">
      <alignment vertical="center"/>
    </xf>
    <xf numFmtId="0" fontId="37" fillId="0" borderId="6" xfId="11" applyFont="1" applyBorder="1" applyAlignment="1">
      <alignment horizontal="center" vertical="center"/>
    </xf>
    <xf numFmtId="0" fontId="37" fillId="0" borderId="45" xfId="11" applyFont="1" applyBorder="1" applyAlignment="1">
      <alignment horizontal="center" vertical="center" wrapText="1"/>
    </xf>
    <xf numFmtId="0" fontId="37" fillId="0" borderId="1" xfId="11" applyFont="1" applyBorder="1" applyAlignment="1">
      <alignment horizontal="center" vertical="center" wrapText="1"/>
    </xf>
    <xf numFmtId="0" fontId="37" fillId="0" borderId="46" xfId="11" applyFont="1" applyBorder="1" applyAlignment="1">
      <alignment horizontal="center" vertical="center" wrapText="1"/>
    </xf>
    <xf numFmtId="0" fontId="37" fillId="0" borderId="26" xfId="11" applyFont="1" applyBorder="1" applyAlignment="1">
      <alignment horizontal="center" vertical="center" wrapText="1"/>
    </xf>
    <xf numFmtId="0" fontId="37" fillId="0" borderId="0" xfId="11" applyFont="1" applyAlignment="1">
      <alignment horizontal="center" vertical="center"/>
    </xf>
    <xf numFmtId="49" fontId="32" fillId="0" borderId="45" xfId="11" applyNumberFormat="1" applyFont="1" applyBorder="1" applyAlignment="1">
      <alignment horizontal="center" vertical="center"/>
    </xf>
    <xf numFmtId="0" fontId="32" fillId="11" borderId="1" xfId="11" applyFont="1" applyFill="1" applyBorder="1">
      <alignment vertical="center"/>
    </xf>
    <xf numFmtId="0" fontId="32" fillId="11" borderId="25" xfId="11" applyFont="1" applyFill="1" applyBorder="1">
      <alignment vertical="center"/>
    </xf>
    <xf numFmtId="179" fontId="32" fillId="18" borderId="45" xfId="11" applyNumberFormat="1" applyFont="1" applyFill="1" applyBorder="1">
      <alignment vertical="center"/>
    </xf>
    <xf numFmtId="179" fontId="32" fillId="17" borderId="1" xfId="11" applyNumberFormat="1" applyFont="1" applyFill="1" applyBorder="1">
      <alignment vertical="center"/>
    </xf>
    <xf numFmtId="185" fontId="32" fillId="17" borderId="1" xfId="11" applyNumberFormat="1" applyFont="1" applyFill="1" applyBorder="1">
      <alignment vertical="center"/>
    </xf>
    <xf numFmtId="185" fontId="32" fillId="17" borderId="46" xfId="11" applyNumberFormat="1" applyFont="1" applyFill="1" applyBorder="1">
      <alignment vertical="center"/>
    </xf>
    <xf numFmtId="186" fontId="32" fillId="17" borderId="1" xfId="11" applyNumberFormat="1" applyFont="1" applyFill="1" applyBorder="1">
      <alignment vertical="center"/>
    </xf>
    <xf numFmtId="185" fontId="32" fillId="17" borderId="26" xfId="11" applyNumberFormat="1" applyFont="1" applyFill="1" applyBorder="1">
      <alignment vertical="center"/>
    </xf>
    <xf numFmtId="49" fontId="32" fillId="0" borderId="51" xfId="11" applyNumberFormat="1" applyFont="1" applyBorder="1" applyAlignment="1">
      <alignment horizontal="center" vertical="center"/>
    </xf>
    <xf numFmtId="0" fontId="32" fillId="11" borderId="52" xfId="11" applyFont="1" applyFill="1" applyBorder="1">
      <alignment vertical="center"/>
    </xf>
    <xf numFmtId="0" fontId="32" fillId="11" borderId="53" xfId="11" applyFont="1" applyFill="1" applyBorder="1">
      <alignment vertical="center"/>
    </xf>
    <xf numFmtId="179" fontId="32" fillId="18" borderId="51" xfId="11" applyNumberFormat="1" applyFont="1" applyFill="1" applyBorder="1">
      <alignment vertical="center"/>
    </xf>
    <xf numFmtId="179" fontId="32" fillId="17" borderId="52" xfId="11" applyNumberFormat="1" applyFont="1" applyFill="1" applyBorder="1">
      <alignment vertical="center"/>
    </xf>
    <xf numFmtId="185" fontId="32" fillId="17" borderId="52" xfId="11" applyNumberFormat="1" applyFont="1" applyFill="1" applyBorder="1">
      <alignment vertical="center"/>
    </xf>
    <xf numFmtId="185" fontId="32" fillId="17" borderId="54" xfId="11" applyNumberFormat="1" applyFont="1" applyFill="1" applyBorder="1">
      <alignment vertical="center"/>
    </xf>
    <xf numFmtId="186" fontId="32" fillId="17" borderId="52" xfId="11" applyNumberFormat="1" applyFont="1" applyFill="1" applyBorder="1">
      <alignment vertical="center"/>
    </xf>
    <xf numFmtId="185" fontId="32" fillId="17" borderId="55" xfId="11" applyNumberFormat="1" applyFont="1" applyFill="1" applyBorder="1">
      <alignment vertical="center"/>
    </xf>
    <xf numFmtId="179" fontId="32" fillId="0" borderId="0" xfId="11" applyNumberFormat="1" applyFont="1">
      <alignment vertical="center"/>
    </xf>
    <xf numFmtId="0" fontId="32" fillId="0" borderId="0" xfId="11" applyFont="1" applyBorder="1">
      <alignment vertical="center"/>
    </xf>
    <xf numFmtId="0" fontId="33" fillId="0" borderId="0" xfId="11" applyFont="1" applyBorder="1">
      <alignment vertical="center"/>
    </xf>
    <xf numFmtId="0" fontId="32" fillId="0" borderId="2" xfId="11" applyFont="1" applyBorder="1">
      <alignment vertical="center"/>
    </xf>
    <xf numFmtId="0" fontId="38" fillId="0" borderId="0" xfId="11" applyFont="1" applyAlignment="1">
      <alignment horizontal="right" vertical="center"/>
    </xf>
    <xf numFmtId="0" fontId="32" fillId="0" borderId="0" xfId="11" applyFont="1" applyAlignment="1">
      <alignment horizontal="center" vertical="center"/>
    </xf>
    <xf numFmtId="0" fontId="32" fillId="0" borderId="1" xfId="11" applyFont="1" applyBorder="1" applyAlignment="1">
      <alignment horizontal="center" vertical="center" wrapText="1"/>
    </xf>
    <xf numFmtId="0" fontId="32" fillId="0" borderId="45" xfId="11" applyFont="1" applyBorder="1">
      <alignment vertical="center"/>
    </xf>
    <xf numFmtId="187" fontId="32" fillId="17" borderId="45" xfId="11" applyNumberFormat="1" applyFont="1" applyFill="1" applyBorder="1">
      <alignment vertical="center"/>
    </xf>
    <xf numFmtId="186" fontId="32" fillId="11" borderId="45" xfId="11" applyNumberFormat="1" applyFont="1" applyFill="1" applyBorder="1">
      <alignment vertical="center"/>
    </xf>
    <xf numFmtId="0" fontId="32" fillId="0" borderId="51" xfId="11" applyFont="1" applyBorder="1">
      <alignment vertical="center"/>
    </xf>
    <xf numFmtId="187" fontId="32" fillId="17" borderId="51" xfId="11" applyNumberFormat="1" applyFont="1" applyFill="1" applyBorder="1">
      <alignment vertical="center"/>
    </xf>
    <xf numFmtId="188" fontId="32" fillId="11" borderId="52" xfId="11" applyNumberFormat="1" applyFont="1" applyFill="1" applyBorder="1">
      <alignment vertical="center"/>
    </xf>
    <xf numFmtId="188" fontId="32" fillId="17" borderId="54" xfId="11" applyNumberFormat="1" applyFont="1" applyFill="1" applyBorder="1">
      <alignment vertical="center"/>
    </xf>
    <xf numFmtId="186" fontId="32" fillId="11" borderId="51" xfId="11" applyNumberFormat="1" applyFont="1" applyFill="1" applyBorder="1">
      <alignment vertical="center"/>
    </xf>
    <xf numFmtId="0" fontId="32" fillId="0" borderId="45" xfId="11" applyFont="1" applyBorder="1" applyAlignment="1">
      <alignment horizontal="center" vertical="center"/>
    </xf>
    <xf numFmtId="0" fontId="32" fillId="0" borderId="1" xfId="11" applyFont="1" applyBorder="1" applyAlignment="1">
      <alignment horizontal="center" vertical="center"/>
    </xf>
    <xf numFmtId="0" fontId="32" fillId="0" borderId="46" xfId="11" applyFont="1" applyBorder="1" applyAlignment="1">
      <alignment horizontal="center" vertical="center"/>
    </xf>
    <xf numFmtId="49" fontId="28" fillId="12" borderId="1" xfId="3" applyNumberFormat="1" applyFont="1" applyFill="1" applyBorder="1" applyAlignment="1">
      <alignment horizontal="center" vertical="center" wrapText="1"/>
    </xf>
    <xf numFmtId="49" fontId="6" fillId="0" borderId="2" xfId="3" applyNumberFormat="1" applyFont="1" applyBorder="1" applyAlignment="1">
      <alignment horizontal="right" vertical="center" wrapText="1" indent="1"/>
    </xf>
    <xf numFmtId="0" fontId="22" fillId="0" borderId="12" xfId="0" applyFont="1" applyFill="1" applyBorder="1" applyAlignment="1">
      <alignment horizontal="center" vertical="center"/>
    </xf>
    <xf numFmtId="0" fontId="22" fillId="0" borderId="30" xfId="0" applyFont="1" applyFill="1" applyBorder="1" applyAlignment="1">
      <alignment horizontal="center" vertical="center"/>
    </xf>
    <xf numFmtId="0" fontId="22" fillId="0" borderId="34" xfId="5" applyFont="1" applyFill="1" applyBorder="1" applyAlignment="1" applyProtection="1">
      <alignment horizontal="left" vertical="center" wrapText="1"/>
    </xf>
    <xf numFmtId="0" fontId="22" fillId="0" borderId="9" xfId="5" applyFont="1" applyFill="1" applyBorder="1" applyAlignment="1" applyProtection="1">
      <alignment horizontal="left" vertical="center" wrapText="1"/>
    </xf>
    <xf numFmtId="0" fontId="22" fillId="0" borderId="21" xfId="5" applyFont="1" applyFill="1" applyBorder="1" applyAlignment="1" applyProtection="1">
      <alignment horizontal="left" vertical="center" wrapText="1"/>
    </xf>
    <xf numFmtId="0" fontId="22" fillId="0" borderId="7" xfId="5" applyFont="1" applyFill="1" applyBorder="1" applyAlignment="1" applyProtection="1">
      <alignment horizontal="left" vertical="center" wrapText="1"/>
    </xf>
    <xf numFmtId="0" fontId="22" fillId="0" borderId="9" xfId="5" applyFont="1" applyFill="1" applyBorder="1" applyAlignment="1" applyProtection="1">
      <alignment horizontal="center" vertical="center" wrapText="1"/>
    </xf>
    <xf numFmtId="0" fontId="22" fillId="0" borderId="21" xfId="5" applyFont="1" applyFill="1" applyBorder="1" applyAlignment="1" applyProtection="1">
      <alignment horizontal="center" vertical="center" wrapText="1"/>
    </xf>
    <xf numFmtId="0" fontId="22" fillId="0" borderId="7" xfId="5" applyFont="1" applyFill="1" applyBorder="1" applyAlignment="1" applyProtection="1">
      <alignment horizontal="center" vertical="center" wrapText="1"/>
    </xf>
    <xf numFmtId="0" fontId="18" fillId="0" borderId="2" xfId="2" applyNumberFormat="1" applyFont="1" applyBorder="1" applyAlignment="1">
      <alignment horizontal="center" vertical="center"/>
    </xf>
    <xf numFmtId="0" fontId="27" fillId="0" borderId="23" xfId="5" applyFont="1" applyFill="1" applyBorder="1" applyAlignment="1" applyProtection="1">
      <alignment horizontal="left" vertical="center" wrapText="1"/>
    </xf>
    <xf numFmtId="0" fontId="6" fillId="0" borderId="27" xfId="0" applyFont="1" applyFill="1" applyBorder="1" applyAlignment="1">
      <alignment horizontal="center" vertical="center"/>
    </xf>
    <xf numFmtId="0" fontId="10" fillId="0" borderId="28" xfId="0" applyFont="1" applyFill="1" applyBorder="1" applyAlignment="1">
      <alignment horizontal="center" vertical="center"/>
    </xf>
    <xf numFmtId="0" fontId="6" fillId="0" borderId="28" xfId="0" applyFont="1" applyFill="1" applyBorder="1" applyAlignment="1">
      <alignment horizontal="center" vertical="center"/>
    </xf>
    <xf numFmtId="0" fontId="10" fillId="0" borderId="22" xfId="2" applyFont="1" applyBorder="1" applyAlignment="1">
      <alignment horizontal="center" vertical="center" wrapText="1"/>
    </xf>
    <xf numFmtId="0" fontId="10" fillId="0" borderId="25" xfId="2" applyNumberFormat="1" applyFont="1" applyBorder="1" applyAlignment="1">
      <alignment horizontal="center" vertical="center"/>
    </xf>
    <xf numFmtId="0" fontId="10" fillId="0" borderId="6" xfId="2" applyNumberFormat="1" applyFont="1" applyBorder="1" applyAlignment="1">
      <alignment horizontal="center" vertical="center"/>
    </xf>
    <xf numFmtId="0" fontId="10" fillId="0" borderId="26" xfId="2" applyNumberFormat="1" applyFont="1" applyBorder="1" applyAlignment="1">
      <alignment horizontal="center" vertical="center"/>
    </xf>
    <xf numFmtId="0" fontId="10" fillId="0" borderId="1" xfId="2" applyNumberFormat="1" applyFont="1" applyBorder="1" applyAlignment="1">
      <alignment horizontal="center" vertical="center"/>
    </xf>
    <xf numFmtId="0" fontId="10" fillId="0" borderId="12" xfId="0" applyFont="1" applyFill="1" applyBorder="1" applyAlignment="1">
      <alignment horizontal="center" vertical="center"/>
    </xf>
    <xf numFmtId="0" fontId="13" fillId="6" borderId="25" xfId="2" applyNumberFormat="1" applyFont="1" applyFill="1" applyBorder="1" applyAlignment="1">
      <alignment horizontal="center" vertical="center" shrinkToFit="1"/>
    </xf>
    <xf numFmtId="0" fontId="13" fillId="6" borderId="6" xfId="2" applyNumberFormat="1" applyFont="1" applyFill="1" applyBorder="1" applyAlignment="1">
      <alignment horizontal="center" vertical="center" shrinkToFit="1"/>
    </xf>
    <xf numFmtId="0" fontId="13" fillId="6" borderId="26" xfId="2" applyNumberFormat="1" applyFont="1" applyFill="1" applyBorder="1" applyAlignment="1">
      <alignment horizontal="center" vertical="center" shrinkToFit="1"/>
    </xf>
    <xf numFmtId="0" fontId="13" fillId="6" borderId="25" xfId="2" quotePrefix="1" applyNumberFormat="1" applyFont="1" applyFill="1" applyBorder="1" applyAlignment="1">
      <alignment horizontal="center" vertical="center"/>
    </xf>
    <xf numFmtId="0" fontId="13" fillId="6" borderId="6" xfId="2" applyNumberFormat="1" applyFont="1" applyFill="1" applyBorder="1" applyAlignment="1">
      <alignment horizontal="center" vertical="center"/>
    </xf>
    <xf numFmtId="0" fontId="13" fillId="6" borderId="26" xfId="2" applyNumberFormat="1" applyFont="1" applyFill="1" applyBorder="1" applyAlignment="1">
      <alignment horizontal="center" vertical="center"/>
    </xf>
    <xf numFmtId="0" fontId="10" fillId="0" borderId="21" xfId="5" applyFont="1" applyFill="1" applyBorder="1" applyAlignment="1" applyProtection="1">
      <alignment horizontal="center" vertical="center" wrapText="1"/>
    </xf>
    <xf numFmtId="0" fontId="21" fillId="0" borderId="8" xfId="5" applyFont="1" applyFill="1" applyBorder="1" applyAlignment="1" applyProtection="1">
      <alignment horizontal="left" vertical="center" wrapText="1"/>
    </xf>
    <xf numFmtId="0" fontId="21" fillId="0" borderId="23" xfId="5" applyFont="1" applyFill="1" applyBorder="1" applyAlignment="1" applyProtection="1">
      <alignment horizontal="left" vertical="center" wrapText="1"/>
    </xf>
    <xf numFmtId="0" fontId="10" fillId="0" borderId="20" xfId="0" applyFont="1" applyFill="1" applyBorder="1" applyAlignment="1">
      <alignment horizontal="center" vertical="center"/>
    </xf>
    <xf numFmtId="0" fontId="6" fillId="0" borderId="9" xfId="5" applyFont="1" applyFill="1" applyBorder="1" applyAlignment="1" applyProtection="1">
      <alignment horizontal="left" vertical="center" wrapText="1"/>
    </xf>
    <xf numFmtId="0" fontId="6" fillId="0" borderId="21" xfId="5" applyFont="1" applyFill="1" applyBorder="1" applyAlignment="1" applyProtection="1">
      <alignment horizontal="left" vertical="center" wrapText="1"/>
    </xf>
    <xf numFmtId="0" fontId="10" fillId="0" borderId="21" xfId="5" applyFont="1" applyFill="1" applyBorder="1" applyAlignment="1" applyProtection="1">
      <alignment horizontal="left" vertical="center" wrapText="1"/>
    </xf>
    <xf numFmtId="0" fontId="10" fillId="0" borderId="30" xfId="0" applyFont="1" applyFill="1" applyBorder="1" applyAlignment="1">
      <alignment horizontal="center" vertical="center"/>
    </xf>
    <xf numFmtId="0" fontId="21" fillId="0" borderId="24" xfId="5" applyFont="1" applyFill="1" applyBorder="1" applyAlignment="1" applyProtection="1">
      <alignment horizontal="left" vertical="center" wrapText="1"/>
    </xf>
    <xf numFmtId="0" fontId="13" fillId="0" borderId="9" xfId="5" applyFont="1" applyFill="1" applyBorder="1" applyAlignment="1" applyProtection="1">
      <alignment horizontal="left" vertical="center" wrapText="1"/>
    </xf>
    <xf numFmtId="0" fontId="13" fillId="0" borderId="21" xfId="5" applyFont="1" applyFill="1" applyBorder="1" applyAlignment="1" applyProtection="1">
      <alignment horizontal="left" vertical="center" wrapText="1"/>
    </xf>
    <xf numFmtId="0" fontId="13" fillId="0" borderId="7" xfId="5" applyFont="1" applyFill="1" applyBorder="1" applyAlignment="1" applyProtection="1">
      <alignment horizontal="left" vertical="center" wrapText="1"/>
    </xf>
    <xf numFmtId="0" fontId="10" fillId="6" borderId="1" xfId="2" applyNumberFormat="1" applyFont="1" applyFill="1" applyBorder="1" applyAlignment="1" applyProtection="1">
      <alignment horizontal="center" vertical="center"/>
    </xf>
    <xf numFmtId="0" fontId="10" fillId="6" borderId="1" xfId="2" quotePrefix="1" applyNumberFormat="1" applyFont="1" applyFill="1" applyBorder="1" applyAlignment="1" applyProtection="1">
      <alignment horizontal="center" vertical="center"/>
    </xf>
    <xf numFmtId="0" fontId="13" fillId="6" borderId="25" xfId="2" applyNumberFormat="1" applyFont="1" applyFill="1" applyBorder="1" applyAlignment="1">
      <alignment horizontal="center" vertical="center"/>
    </xf>
    <xf numFmtId="14" fontId="10" fillId="6" borderId="25" xfId="2" quotePrefix="1" applyNumberFormat="1" applyFont="1" applyFill="1" applyBorder="1" applyAlignment="1">
      <alignment horizontal="center" vertical="center"/>
    </xf>
    <xf numFmtId="14" fontId="10" fillId="6" borderId="6" xfId="2" quotePrefix="1" applyNumberFormat="1" applyFont="1" applyFill="1" applyBorder="1" applyAlignment="1">
      <alignment horizontal="center" vertical="center"/>
    </xf>
    <xf numFmtId="14" fontId="10" fillId="6" borderId="26" xfId="2" quotePrefix="1" applyNumberFormat="1" applyFont="1" applyFill="1" applyBorder="1" applyAlignment="1">
      <alignment horizontal="center" vertical="center"/>
    </xf>
    <xf numFmtId="0" fontId="19" fillId="6" borderId="1" xfId="2" applyNumberFormat="1" applyFont="1" applyFill="1" applyBorder="1" applyAlignment="1" applyProtection="1">
      <alignment horizontal="center" vertical="center"/>
    </xf>
    <xf numFmtId="177" fontId="6" fillId="8" borderId="1" xfId="0" applyNumberFormat="1" applyFont="1" applyFill="1" applyBorder="1" applyAlignment="1">
      <alignment horizontal="center" vertical="center"/>
    </xf>
    <xf numFmtId="0" fontId="10" fillId="0" borderId="4" xfId="0" applyFont="1" applyFill="1" applyBorder="1" applyAlignment="1">
      <alignment horizontal="center" vertical="center"/>
    </xf>
    <xf numFmtId="177" fontId="6" fillId="8" borderId="25" xfId="0" applyNumberFormat="1" applyFont="1" applyFill="1" applyBorder="1" applyAlignment="1">
      <alignment horizontal="center" vertical="center"/>
    </xf>
    <xf numFmtId="177" fontId="6" fillId="8" borderId="6" xfId="0" applyNumberFormat="1" applyFont="1" applyFill="1" applyBorder="1" applyAlignment="1">
      <alignment horizontal="center" vertical="center"/>
    </xf>
    <xf numFmtId="177" fontId="6" fillId="8" borderId="26" xfId="0" applyNumberFormat="1" applyFont="1" applyFill="1" applyBorder="1" applyAlignment="1">
      <alignment horizontal="center" vertical="center"/>
    </xf>
    <xf numFmtId="0" fontId="21" fillId="0" borderId="9" xfId="5" applyFont="1" applyFill="1" applyBorder="1" applyAlignment="1" applyProtection="1">
      <alignment horizontal="left" vertical="center" wrapText="1"/>
    </xf>
    <xf numFmtId="0" fontId="21" fillId="0" borderId="21" xfId="5" applyFont="1" applyFill="1" applyBorder="1" applyAlignment="1" applyProtection="1">
      <alignment horizontal="left" vertical="center" wrapText="1"/>
    </xf>
    <xf numFmtId="0" fontId="21" fillId="0" borderId="7" xfId="5" applyFont="1" applyFill="1" applyBorder="1" applyAlignment="1" applyProtection="1">
      <alignment horizontal="left" vertical="center" wrapText="1"/>
    </xf>
    <xf numFmtId="0" fontId="14" fillId="0" borderId="9" xfId="4" applyFont="1" applyFill="1" applyBorder="1" applyAlignment="1" applyProtection="1">
      <alignment horizontal="left" vertical="center" wrapText="1"/>
    </xf>
    <xf numFmtId="0" fontId="14" fillId="0" borderId="21" xfId="4" applyFont="1" applyFill="1" applyBorder="1" applyAlignment="1" applyProtection="1">
      <alignment horizontal="left" vertical="center" wrapText="1"/>
    </xf>
    <xf numFmtId="0" fontId="14" fillId="0" borderId="7" xfId="4" applyFont="1" applyFill="1" applyBorder="1" applyAlignment="1" applyProtection="1">
      <alignment horizontal="left" vertical="center" wrapText="1"/>
    </xf>
    <xf numFmtId="0" fontId="22" fillId="0" borderId="20" xfId="0" applyFont="1" applyFill="1" applyBorder="1" applyAlignment="1">
      <alignment horizontal="left" vertical="center"/>
    </xf>
    <xf numFmtId="0" fontId="22" fillId="0" borderId="12" xfId="0" applyFont="1" applyFill="1" applyBorder="1" applyAlignment="1">
      <alignment horizontal="left" vertical="center"/>
    </xf>
    <xf numFmtId="0" fontId="22" fillId="0" borderId="30" xfId="0" applyFont="1" applyFill="1" applyBorder="1" applyAlignment="1">
      <alignment horizontal="left" vertical="center"/>
    </xf>
    <xf numFmtId="0" fontId="6" fillId="0" borderId="7" xfId="5" applyFont="1" applyFill="1" applyBorder="1" applyAlignment="1" applyProtection="1">
      <alignment horizontal="left" vertical="center" wrapText="1"/>
    </xf>
    <xf numFmtId="0" fontId="6" fillId="0" borderId="9" xfId="4" applyFont="1" applyFill="1" applyBorder="1" applyAlignment="1" applyProtection="1">
      <alignment horizontal="left" vertical="center" wrapText="1"/>
    </xf>
    <xf numFmtId="0" fontId="6" fillId="0" borderId="21" xfId="4" applyFont="1" applyFill="1" applyBorder="1" applyAlignment="1" applyProtection="1">
      <alignment horizontal="left" vertical="center" wrapText="1"/>
    </xf>
    <xf numFmtId="0" fontId="6" fillId="0" borderId="7" xfId="4" applyFont="1" applyFill="1" applyBorder="1" applyAlignment="1" applyProtection="1">
      <alignment horizontal="left" vertical="center" wrapText="1"/>
    </xf>
    <xf numFmtId="0" fontId="6" fillId="0" borderId="9" xfId="5" applyFont="1" applyFill="1" applyBorder="1" applyAlignment="1" applyProtection="1">
      <alignment horizontal="center" vertical="center" wrapText="1"/>
    </xf>
    <xf numFmtId="0" fontId="6" fillId="0" borderId="21" xfId="5" applyFont="1" applyFill="1" applyBorder="1" applyAlignment="1" applyProtection="1">
      <alignment horizontal="center" vertical="center" wrapText="1"/>
    </xf>
    <xf numFmtId="0" fontId="6" fillId="0" borderId="7" xfId="5" applyFont="1" applyFill="1" applyBorder="1" applyAlignment="1" applyProtection="1">
      <alignment horizontal="center" vertical="center" wrapText="1"/>
    </xf>
    <xf numFmtId="0" fontId="37" fillId="0" borderId="41" xfId="11" applyFont="1" applyBorder="1" applyAlignment="1">
      <alignment horizontal="center" vertical="center"/>
    </xf>
    <xf numFmtId="0" fontId="37" fillId="0" borderId="42" xfId="11" applyFont="1" applyBorder="1" applyAlignment="1">
      <alignment horizontal="center" vertical="center"/>
    </xf>
    <xf numFmtId="0" fontId="32" fillId="0" borderId="45" xfId="11" applyFont="1" applyBorder="1" applyAlignment="1">
      <alignment horizontal="center" vertical="center"/>
    </xf>
    <xf numFmtId="0" fontId="32" fillId="0" borderId="1" xfId="11" applyFont="1" applyBorder="1" applyAlignment="1">
      <alignment horizontal="center" vertical="center"/>
    </xf>
    <xf numFmtId="0" fontId="32" fillId="0" borderId="46" xfId="11" applyFont="1" applyBorder="1" applyAlignment="1">
      <alignment horizontal="center" vertical="center"/>
    </xf>
    <xf numFmtId="0" fontId="37" fillId="0" borderId="25" xfId="11" applyFont="1" applyBorder="1" applyAlignment="1">
      <alignment horizontal="center" vertical="center"/>
    </xf>
    <xf numFmtId="0" fontId="37" fillId="0" borderId="47" xfId="11" applyFont="1" applyBorder="1" applyAlignment="1">
      <alignment horizontal="center" vertical="center"/>
    </xf>
    <xf numFmtId="0" fontId="35" fillId="0" borderId="0" xfId="11" applyFont="1" applyAlignment="1">
      <alignment horizontal="center" vertical="center"/>
    </xf>
    <xf numFmtId="0" fontId="36" fillId="0" borderId="0" xfId="11" applyFont="1" applyBorder="1" applyAlignment="1">
      <alignment horizontal="center" vertical="center"/>
    </xf>
    <xf numFmtId="49" fontId="37" fillId="0" borderId="35" xfId="11" applyNumberFormat="1" applyFont="1" applyBorder="1" applyAlignment="1">
      <alignment horizontal="center" vertical="center"/>
    </xf>
    <xf numFmtId="49" fontId="37" fillId="0" borderId="43" xfId="11" applyNumberFormat="1" applyFont="1" applyBorder="1" applyAlignment="1">
      <alignment horizontal="center" vertical="center"/>
    </xf>
    <xf numFmtId="49" fontId="37" fillId="0" borderId="48" xfId="11" applyNumberFormat="1" applyFont="1" applyBorder="1" applyAlignment="1">
      <alignment horizontal="center" vertical="center"/>
    </xf>
    <xf numFmtId="0" fontId="37" fillId="0" borderId="36" xfId="11" applyFont="1" applyBorder="1" applyAlignment="1">
      <alignment horizontal="center" vertical="center"/>
    </xf>
    <xf numFmtId="0" fontId="37" fillId="0" borderId="12" xfId="11" applyFont="1" applyBorder="1" applyAlignment="1">
      <alignment horizontal="center" vertical="center"/>
    </xf>
    <xf numFmtId="0" fontId="37" fillId="0" borderId="49" xfId="11" applyFont="1" applyBorder="1" applyAlignment="1">
      <alignment horizontal="center" vertical="center"/>
    </xf>
    <xf numFmtId="0" fontId="37" fillId="0" borderId="37" xfId="11" applyFont="1" applyBorder="1" applyAlignment="1">
      <alignment horizontal="center" vertical="center"/>
    </xf>
    <xf numFmtId="0" fontId="37" fillId="0" borderId="44" xfId="11" applyFont="1" applyBorder="1" applyAlignment="1">
      <alignment horizontal="center" vertical="center"/>
    </xf>
    <xf numFmtId="0" fontId="37" fillId="0" borderId="50" xfId="11" applyFont="1" applyBorder="1" applyAlignment="1">
      <alignment horizontal="center" vertical="center"/>
    </xf>
    <xf numFmtId="0" fontId="32" fillId="0" borderId="38" xfId="11" applyFont="1" applyBorder="1" applyAlignment="1">
      <alignment horizontal="center" vertical="center"/>
    </xf>
    <xf numFmtId="0" fontId="32" fillId="0" borderId="39" xfId="11" applyFont="1" applyBorder="1" applyAlignment="1">
      <alignment horizontal="center" vertical="center"/>
    </xf>
    <xf numFmtId="0" fontId="32" fillId="0" borderId="40" xfId="11" applyFont="1" applyBorder="1" applyAlignment="1">
      <alignment horizontal="center" vertical="center"/>
    </xf>
    <xf numFmtId="0" fontId="32" fillId="0" borderId="59" xfId="11" applyFont="1" applyBorder="1" applyAlignment="1">
      <alignment horizontal="center" vertical="center"/>
    </xf>
    <xf numFmtId="0" fontId="32" fillId="0" borderId="6" xfId="11" applyFont="1" applyBorder="1" applyAlignment="1">
      <alignment horizontal="center" vertical="center"/>
    </xf>
    <xf numFmtId="0" fontId="32" fillId="0" borderId="26" xfId="11" applyFont="1" applyBorder="1" applyAlignment="1">
      <alignment horizontal="center" vertical="center"/>
    </xf>
    <xf numFmtId="0" fontId="32" fillId="0" borderId="25" xfId="11" applyFont="1" applyBorder="1" applyAlignment="1">
      <alignment horizontal="center" vertical="center"/>
    </xf>
    <xf numFmtId="0" fontId="32" fillId="0" borderId="47" xfId="11" applyFont="1" applyBorder="1" applyAlignment="1">
      <alignment horizontal="center" vertical="center"/>
    </xf>
    <xf numFmtId="0" fontId="32" fillId="0" borderId="35" xfId="11" applyFont="1" applyBorder="1" applyAlignment="1">
      <alignment horizontal="center" vertical="center"/>
    </xf>
    <xf numFmtId="0" fontId="32" fillId="0" borderId="43" xfId="11" applyFont="1" applyBorder="1" applyAlignment="1">
      <alignment horizontal="center" vertical="center"/>
    </xf>
    <xf numFmtId="0" fontId="32" fillId="0" borderId="48" xfId="11" applyFont="1" applyBorder="1" applyAlignment="1">
      <alignment horizontal="center" vertical="center"/>
    </xf>
    <xf numFmtId="0" fontId="32" fillId="0" borderId="36" xfId="11" applyFont="1" applyBorder="1" applyAlignment="1">
      <alignment horizontal="center" vertical="center"/>
    </xf>
    <xf numFmtId="0" fontId="32" fillId="0" borderId="12" xfId="11" applyFont="1" applyBorder="1" applyAlignment="1">
      <alignment horizontal="center" vertical="center"/>
    </xf>
    <xf numFmtId="0" fontId="32" fillId="0" borderId="49" xfId="11" applyFont="1" applyBorder="1" applyAlignment="1">
      <alignment horizontal="center" vertical="center"/>
    </xf>
    <xf numFmtId="0" fontId="32" fillId="0" borderId="56" xfId="11" applyFont="1" applyBorder="1" applyAlignment="1">
      <alignment horizontal="center" vertical="center"/>
    </xf>
    <xf numFmtId="0" fontId="32" fillId="0" borderId="58" xfId="11" applyFont="1" applyBorder="1" applyAlignment="1">
      <alignment horizontal="center" vertical="center"/>
    </xf>
    <xf numFmtId="0" fontId="32" fillId="0" borderId="60" xfId="11" applyFont="1" applyBorder="1" applyAlignment="1">
      <alignment horizontal="center" vertical="center"/>
    </xf>
    <xf numFmtId="0" fontId="32" fillId="0" borderId="57" xfId="11" applyFont="1" applyBorder="1" applyAlignment="1">
      <alignment horizontal="center" vertical="center"/>
    </xf>
    <xf numFmtId="0" fontId="32" fillId="0" borderId="41" xfId="11" applyFont="1" applyBorder="1" applyAlignment="1">
      <alignment horizontal="center" vertical="center"/>
    </xf>
    <xf numFmtId="0" fontId="32" fillId="0" borderId="42" xfId="11" applyFont="1" applyBorder="1" applyAlignment="1">
      <alignment horizontal="center" vertical="center"/>
    </xf>
    <xf numFmtId="0" fontId="29" fillId="15" borderId="1" xfId="0" applyFont="1" applyFill="1" applyBorder="1" applyAlignment="1">
      <alignment horizontal="left" vertical="center"/>
    </xf>
    <xf numFmtId="0" fontId="29" fillId="11" borderId="1" xfId="0" applyFont="1" applyFill="1" applyBorder="1" applyAlignment="1">
      <alignment horizontal="left" vertical="center"/>
    </xf>
    <xf numFmtId="0" fontId="29" fillId="12" borderId="1" xfId="0" applyFont="1" applyFill="1" applyBorder="1" applyAlignment="1">
      <alignment horizontal="left" vertical="center"/>
    </xf>
    <xf numFmtId="0" fontId="29" fillId="16" borderId="1" xfId="0" applyFont="1" applyFill="1" applyBorder="1" applyAlignment="1">
      <alignment horizontal="left" vertical="center"/>
    </xf>
    <xf numFmtId="0" fontId="21" fillId="7" borderId="9" xfId="5" applyFont="1" applyFill="1" applyBorder="1" applyAlignment="1" applyProtection="1">
      <alignment horizontal="center" vertical="center" wrapText="1"/>
    </xf>
    <xf numFmtId="0" fontId="21" fillId="7" borderId="21" xfId="5" applyFont="1" applyFill="1" applyBorder="1" applyAlignment="1" applyProtection="1">
      <alignment horizontal="center" vertical="center" wrapText="1"/>
    </xf>
    <xf numFmtId="0" fontId="21" fillId="7" borderId="7" xfId="5" applyFont="1" applyFill="1" applyBorder="1" applyAlignment="1" applyProtection="1">
      <alignment horizontal="center" vertical="center" wrapText="1"/>
    </xf>
    <xf numFmtId="0" fontId="14" fillId="0" borderId="9" xfId="4" applyFont="1" applyFill="1" applyBorder="1" applyAlignment="1" applyProtection="1">
      <alignment horizontal="left" vertical="center"/>
    </xf>
    <xf numFmtId="0" fontId="14" fillId="0" borderId="21" xfId="4" applyFont="1" applyFill="1" applyBorder="1" applyAlignment="1" applyProtection="1">
      <alignment horizontal="left" vertical="center"/>
    </xf>
    <xf numFmtId="0" fontId="14" fillId="0" borderId="7" xfId="4" applyFont="1" applyFill="1" applyBorder="1" applyAlignment="1" applyProtection="1">
      <alignment horizontal="left" vertical="center"/>
    </xf>
    <xf numFmtId="0" fontId="22" fillId="7" borderId="9" xfId="5" applyFont="1" applyFill="1" applyBorder="1" applyAlignment="1" applyProtection="1">
      <alignment horizontal="center" vertical="center" wrapText="1"/>
    </xf>
    <xf numFmtId="0" fontId="22" fillId="7" borderId="21" xfId="5" applyFont="1" applyFill="1" applyBorder="1" applyAlignment="1" applyProtection="1">
      <alignment horizontal="center" vertical="center" wrapText="1"/>
    </xf>
    <xf numFmtId="0" fontId="22" fillId="7" borderId="7" xfId="5" applyFont="1" applyFill="1" applyBorder="1" applyAlignment="1" applyProtection="1">
      <alignment horizontal="center" vertical="center" wrapText="1"/>
    </xf>
    <xf numFmtId="0" fontId="27" fillId="7" borderId="8" xfId="5" applyFont="1" applyFill="1" applyBorder="1" applyAlignment="1" applyProtection="1">
      <alignment horizontal="left" vertical="center" wrapText="1"/>
    </xf>
    <xf numFmtId="0" fontId="27" fillId="7" borderId="23" xfId="5" applyFont="1" applyFill="1" applyBorder="1" applyAlignment="1" applyProtection="1">
      <alignment horizontal="left" vertical="center" wrapText="1"/>
    </xf>
    <xf numFmtId="0" fontId="27" fillId="7" borderId="24" xfId="5" applyFont="1" applyFill="1" applyBorder="1" applyAlignment="1" applyProtection="1">
      <alignment horizontal="left" vertical="center" wrapText="1"/>
    </xf>
    <xf numFmtId="0" fontId="22" fillId="7" borderId="8" xfId="5" applyFont="1" applyFill="1" applyBorder="1" applyAlignment="1" applyProtection="1">
      <alignment horizontal="left" vertical="center" wrapText="1"/>
    </xf>
    <xf numFmtId="0" fontId="22" fillId="7" borderId="23" xfId="5" applyFont="1" applyFill="1" applyBorder="1" applyAlignment="1" applyProtection="1">
      <alignment horizontal="left" vertical="center" wrapText="1"/>
    </xf>
    <xf numFmtId="0" fontId="22" fillId="7" borderId="9" xfId="5" applyFont="1" applyFill="1" applyBorder="1" applyAlignment="1" applyProtection="1">
      <alignment horizontal="left" vertical="center" wrapText="1"/>
    </xf>
    <xf numFmtId="0" fontId="22" fillId="7" borderId="21" xfId="5" applyFont="1" applyFill="1" applyBorder="1" applyAlignment="1" applyProtection="1">
      <alignment horizontal="left" vertical="center" wrapText="1"/>
    </xf>
    <xf numFmtId="0" fontId="21" fillId="7" borderId="8" xfId="5" applyFont="1" applyFill="1" applyBorder="1" applyAlignment="1" applyProtection="1">
      <alignment horizontal="left" vertical="center" wrapText="1"/>
    </xf>
    <xf numFmtId="0" fontId="21" fillId="7" borderId="23" xfId="5" applyFont="1" applyFill="1" applyBorder="1" applyAlignment="1" applyProtection="1">
      <alignment horizontal="left" vertical="center" wrapText="1"/>
    </xf>
    <xf numFmtId="0" fontId="21" fillId="7" borderId="24" xfId="5" applyFont="1" applyFill="1" applyBorder="1" applyAlignment="1" applyProtection="1">
      <alignment horizontal="left" vertical="center" wrapText="1"/>
    </xf>
    <xf numFmtId="0" fontId="21" fillId="7" borderId="9" xfId="5" applyFont="1" applyFill="1" applyBorder="1" applyAlignment="1" applyProtection="1">
      <alignment horizontal="left" vertical="center" wrapText="1"/>
    </xf>
    <xf numFmtId="0" fontId="21" fillId="7" borderId="21" xfId="5" applyFont="1" applyFill="1" applyBorder="1" applyAlignment="1" applyProtection="1">
      <alignment horizontal="left" vertical="center" wrapText="1"/>
    </xf>
    <xf numFmtId="0" fontId="10" fillId="0" borderId="0" xfId="2" applyFont="1" applyBorder="1" applyAlignment="1">
      <alignment horizontal="left" vertical="center" wrapText="1"/>
    </xf>
    <xf numFmtId="0" fontId="10" fillId="0" borderId="2" xfId="2" applyFont="1" applyBorder="1" applyAlignment="1">
      <alignment horizontal="left" vertical="center" wrapText="1"/>
    </xf>
    <xf numFmtId="0" fontId="6" fillId="0" borderId="25" xfId="2" applyNumberFormat="1" applyFont="1" applyBorder="1" applyAlignment="1">
      <alignment horizontal="center" vertical="center"/>
    </xf>
    <xf numFmtId="0" fontId="6" fillId="0" borderId="6" xfId="2" applyNumberFormat="1" applyFont="1" applyBorder="1" applyAlignment="1">
      <alignment horizontal="center" vertical="center"/>
    </xf>
    <xf numFmtId="0" fontId="6" fillId="0" borderId="26" xfId="2" applyNumberFormat="1" applyFont="1" applyBorder="1" applyAlignment="1">
      <alignment horizontal="center" vertical="center"/>
    </xf>
    <xf numFmtId="0" fontId="6" fillId="6" borderId="1" xfId="2" applyNumberFormat="1" applyFont="1" applyFill="1" applyBorder="1" applyAlignment="1" applyProtection="1">
      <alignment horizontal="center" vertical="center"/>
    </xf>
    <xf numFmtId="0" fontId="6" fillId="6" borderId="1" xfId="2" quotePrefix="1" applyNumberFormat="1" applyFont="1" applyFill="1" applyBorder="1" applyAlignment="1" applyProtection="1">
      <alignment horizontal="center" vertical="center"/>
    </xf>
    <xf numFmtId="0" fontId="6" fillId="0" borderId="0" xfId="2" applyFont="1" applyBorder="1" applyAlignment="1">
      <alignment horizontal="left" vertical="center" wrapText="1"/>
    </xf>
    <xf numFmtId="0" fontId="6" fillId="0" borderId="2" xfId="2" applyFont="1" applyBorder="1" applyAlignment="1">
      <alignment horizontal="left" vertical="center" wrapText="1"/>
    </xf>
    <xf numFmtId="0" fontId="6" fillId="0" borderId="22" xfId="2" applyFont="1" applyBorder="1" applyAlignment="1">
      <alignment horizontal="center" vertical="center" wrapText="1"/>
    </xf>
    <xf numFmtId="0" fontId="6" fillId="0" borderId="1" xfId="2" applyNumberFormat="1" applyFont="1" applyBorder="1" applyAlignment="1">
      <alignment horizontal="center" vertical="center"/>
    </xf>
    <xf numFmtId="0" fontId="6" fillId="13" borderId="8" xfId="8" applyFont="1" applyFill="1" applyBorder="1" applyAlignment="1" applyProtection="1">
      <alignment horizontal="left" vertical="center" wrapText="1"/>
    </xf>
    <xf numFmtId="0" fontId="6" fillId="13" borderId="23" xfId="8" applyFont="1" applyFill="1" applyBorder="1" applyAlignment="1" applyProtection="1">
      <alignment horizontal="left" vertical="center" wrapText="1"/>
    </xf>
    <xf numFmtId="0" fontId="6" fillId="7" borderId="23" xfId="8" applyFont="1" applyFill="1" applyBorder="1" applyAlignment="1" applyProtection="1">
      <alignment horizontal="left" vertical="center" wrapText="1"/>
    </xf>
    <xf numFmtId="0" fontId="6" fillId="7" borderId="24" xfId="8" applyFont="1" applyFill="1" applyBorder="1" applyAlignment="1" applyProtection="1">
      <alignment horizontal="left" vertical="center" wrapText="1"/>
    </xf>
    <xf numFmtId="0" fontId="6" fillId="13" borderId="9" xfId="8" applyFont="1" applyFill="1" applyBorder="1" applyAlignment="1" applyProtection="1">
      <alignment horizontal="left" vertical="center" wrapText="1"/>
    </xf>
    <xf numFmtId="0" fontId="6" fillId="13" borderId="21" xfId="8" applyFont="1" applyFill="1" applyBorder="1" applyAlignment="1" applyProtection="1">
      <alignment horizontal="left" vertical="center" wrapText="1"/>
    </xf>
    <xf numFmtId="0" fontId="6" fillId="7" borderId="21" xfId="8" applyFont="1" applyFill="1" applyBorder="1" applyAlignment="1" applyProtection="1">
      <alignment horizontal="left" vertical="center" wrapText="1"/>
    </xf>
    <xf numFmtId="0" fontId="6" fillId="7" borderId="7" xfId="8" applyFont="1" applyFill="1" applyBorder="1" applyAlignment="1" applyProtection="1">
      <alignment horizontal="left" vertical="center" wrapText="1"/>
    </xf>
    <xf numFmtId="0" fontId="13" fillId="13" borderId="9" xfId="8" applyFont="1" applyFill="1" applyBorder="1" applyAlignment="1" applyProtection="1">
      <alignment horizontal="left" vertical="center" wrapText="1"/>
    </xf>
    <xf numFmtId="0" fontId="13" fillId="7" borderId="21" xfId="8" applyFont="1" applyFill="1" applyBorder="1" applyAlignment="1" applyProtection="1">
      <alignment horizontal="left" vertical="center" wrapText="1"/>
    </xf>
    <xf numFmtId="0" fontId="13" fillId="13" borderId="21" xfId="8" applyFont="1" applyFill="1" applyBorder="1" applyAlignment="1" applyProtection="1">
      <alignment horizontal="left" vertical="center" wrapText="1"/>
    </xf>
    <xf numFmtId="0" fontId="13" fillId="13" borderId="7" xfId="8" applyFont="1" applyFill="1" applyBorder="1" applyAlignment="1" applyProtection="1">
      <alignment horizontal="left" vertical="center" wrapText="1"/>
    </xf>
    <xf numFmtId="0" fontId="6" fillId="0" borderId="9" xfId="8" applyFont="1" applyFill="1" applyBorder="1" applyAlignment="1" applyProtection="1">
      <alignment horizontal="center" vertical="center" wrapText="1"/>
    </xf>
    <xf numFmtId="0" fontId="6" fillId="0" borderId="21" xfId="8" applyFont="1" applyFill="1" applyBorder="1" applyAlignment="1" applyProtection="1">
      <alignment horizontal="center" vertical="center" wrapText="1"/>
    </xf>
    <xf numFmtId="0" fontId="6" fillId="0" borderId="7" xfId="8" applyFont="1" applyFill="1" applyBorder="1" applyAlignment="1" applyProtection="1">
      <alignment horizontal="center" vertical="center" wrapText="1"/>
    </xf>
    <xf numFmtId="14" fontId="6" fillId="6" borderId="25" xfId="2" quotePrefix="1" applyNumberFormat="1" applyFont="1" applyFill="1" applyBorder="1" applyAlignment="1">
      <alignment horizontal="center" vertical="center"/>
    </xf>
    <xf numFmtId="14" fontId="6" fillId="6" borderId="6" xfId="2" quotePrefix="1" applyNumberFormat="1" applyFont="1" applyFill="1" applyBorder="1" applyAlignment="1">
      <alignment horizontal="center" vertical="center"/>
    </xf>
    <xf numFmtId="14" fontId="6" fillId="6" borderId="26" xfId="2" quotePrefix="1" applyNumberFormat="1" applyFont="1" applyFill="1" applyBorder="1" applyAlignment="1">
      <alignment horizontal="center" vertical="center"/>
    </xf>
    <xf numFmtId="0" fontId="6" fillId="0" borderId="27" xfId="7" applyFont="1" applyFill="1" applyBorder="1" applyAlignment="1">
      <alignment horizontal="center" vertical="center"/>
    </xf>
    <xf numFmtId="0" fontId="6" fillId="0" borderId="28" xfId="7" applyFont="1" applyFill="1" applyBorder="1" applyAlignment="1">
      <alignment horizontal="center" vertical="center"/>
    </xf>
    <xf numFmtId="0" fontId="6" fillId="0" borderId="4" xfId="7" applyFont="1" applyFill="1" applyBorder="1" applyAlignment="1">
      <alignment horizontal="center" vertical="center"/>
    </xf>
    <xf numFmtId="177" fontId="6" fillId="8" borderId="25" xfId="7" applyNumberFormat="1" applyFont="1" applyFill="1" applyBorder="1" applyAlignment="1">
      <alignment horizontal="center" vertical="center"/>
    </xf>
    <xf numFmtId="177" fontId="6" fillId="8" borderId="6" xfId="7" applyNumberFormat="1" applyFont="1" applyFill="1" applyBorder="1" applyAlignment="1">
      <alignment horizontal="center" vertical="center"/>
    </xf>
    <xf numFmtId="177" fontId="6" fillId="8" borderId="26" xfId="7" applyNumberFormat="1" applyFont="1" applyFill="1" applyBorder="1" applyAlignment="1">
      <alignment horizontal="center" vertical="center"/>
    </xf>
    <xf numFmtId="0" fontId="13" fillId="7" borderId="9" xfId="8" applyFont="1" applyFill="1" applyBorder="1" applyAlignment="1" applyProtection="1">
      <alignment horizontal="left" vertical="center" wrapText="1"/>
    </xf>
    <xf numFmtId="0" fontId="6" fillId="13" borderId="24" xfId="8" applyFont="1" applyFill="1" applyBorder="1" applyAlignment="1" applyProtection="1">
      <alignment horizontal="left" vertical="center" wrapText="1"/>
    </xf>
    <xf numFmtId="0" fontId="6" fillId="13" borderId="7" xfId="8" applyFont="1" applyFill="1" applyBorder="1" applyAlignment="1" applyProtection="1">
      <alignment horizontal="left" vertical="center" wrapText="1"/>
    </xf>
    <xf numFmtId="0" fontId="6" fillId="0" borderId="8" xfId="8" applyFont="1" applyFill="1" applyBorder="1" applyAlignment="1" applyProtection="1">
      <alignment horizontal="center" vertical="center" wrapText="1"/>
    </xf>
    <xf numFmtId="0" fontId="6" fillId="0" borderId="23" xfId="8" applyFont="1" applyFill="1" applyBorder="1" applyAlignment="1" applyProtection="1">
      <alignment horizontal="center" vertical="center" wrapText="1"/>
    </xf>
    <xf numFmtId="0" fontId="6" fillId="0" borderId="24" xfId="8" applyFont="1" applyFill="1" applyBorder="1" applyAlignment="1" applyProtection="1">
      <alignment horizontal="center" vertical="center" wrapText="1"/>
    </xf>
    <xf numFmtId="0" fontId="6" fillId="7" borderId="9" xfId="8" applyFont="1" applyFill="1" applyBorder="1" applyAlignment="1" applyProtection="1">
      <alignment horizontal="left" vertical="center" wrapText="1"/>
    </xf>
    <xf numFmtId="14" fontId="6" fillId="13" borderId="9" xfId="8" applyNumberFormat="1" applyFont="1" applyFill="1" applyBorder="1" applyAlignment="1" applyProtection="1">
      <alignment horizontal="left" vertical="center" wrapText="1"/>
    </xf>
    <xf numFmtId="10" fontId="32" fillId="0" borderId="0" xfId="11" applyNumberFormat="1" applyFont="1" applyAlignment="1">
      <alignment horizontal="left" vertical="center"/>
    </xf>
    <xf numFmtId="179" fontId="32" fillId="11" borderId="1" xfId="11" applyNumberFormat="1" applyFont="1" applyFill="1" applyBorder="1">
      <alignment vertical="center"/>
    </xf>
    <xf numFmtId="179" fontId="32" fillId="17" borderId="46" xfId="11" applyNumberFormat="1" applyFont="1" applyFill="1" applyBorder="1">
      <alignment vertical="center"/>
    </xf>
    <xf numFmtId="179" fontId="32" fillId="11" borderId="45" xfId="11" applyNumberFormat="1" applyFont="1" applyFill="1" applyBorder="1">
      <alignment vertical="center"/>
    </xf>
    <xf numFmtId="187" fontId="32" fillId="17" borderId="1" xfId="11" applyNumberFormat="1" applyFont="1" applyFill="1" applyBorder="1">
      <alignment vertical="center"/>
    </xf>
    <xf numFmtId="179" fontId="32" fillId="11" borderId="52" xfId="11" applyNumberFormat="1" applyFont="1" applyFill="1" applyBorder="1">
      <alignment vertical="center"/>
    </xf>
    <xf numFmtId="179" fontId="32" fillId="17" borderId="54" xfId="11" applyNumberFormat="1" applyFont="1" applyFill="1" applyBorder="1">
      <alignment vertical="center"/>
    </xf>
    <xf numFmtId="179" fontId="32" fillId="11" borderId="51" xfId="11" applyNumberFormat="1" applyFont="1" applyFill="1" applyBorder="1">
      <alignment vertical="center"/>
    </xf>
    <xf numFmtId="187" fontId="32" fillId="17" borderId="52" xfId="11" applyNumberFormat="1" applyFont="1" applyFill="1" applyBorder="1">
      <alignment vertical="center"/>
    </xf>
  </cellXfs>
  <cellStyles count="12">
    <cellStyle name="標準 2 2" xfId="1"/>
    <cellStyle name="標準_Book1" xfId="2"/>
    <cellStyle name="標準_YYYYMMDD日次工程表(XXサブシステム)" xfId="3"/>
    <cellStyle name="標準_開発スケジュールDHC（サンプル）V10" xfId="4"/>
    <cellStyle name="標準_開発スケジュールDHC（サンプル）V10 2" xfId="9"/>
    <cellStyle name="標準_中日程計画(X1後期高齢)" xfId="5"/>
    <cellStyle name="標準_中日程計画(X1後期高齢) 2" xfId="8"/>
    <cellStyle name="常规" xfId="0" builtinId="0"/>
    <cellStyle name="常规 2" xfId="6"/>
    <cellStyle name="常规 3" xfId="7"/>
    <cellStyle name="常规 4" xfId="10"/>
    <cellStyle name="常规 5" xfId="11"/>
  </cellStyles>
  <dxfs count="432">
    <dxf>
      <fill>
        <patternFill>
          <bgColor indexed="53"/>
        </patternFill>
      </fill>
    </dxf>
    <dxf>
      <fill>
        <patternFill>
          <bgColor indexed="10"/>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53"/>
        </patternFill>
      </fill>
    </dxf>
    <dxf>
      <fill>
        <patternFill>
          <bgColor indexed="53"/>
        </patternFill>
      </fill>
    </dxf>
    <dxf>
      <fill>
        <patternFill>
          <bgColor indexed="53"/>
        </patternFill>
      </fill>
    </dxf>
    <dxf>
      <fill>
        <patternFill>
          <bgColor indexed="10"/>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ill>
        <patternFill>
          <bgColor indexed="53"/>
        </patternFill>
      </fill>
    </dxf>
    <dxf>
      <fill>
        <patternFill>
          <bgColor indexed="10"/>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ill>
        <patternFill>
          <bgColor indexed="53"/>
        </patternFill>
      </fill>
    </dxf>
    <dxf>
      <fill>
        <patternFill>
          <bgColor indexed="10"/>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ill>
        <patternFill>
          <bgColor indexed="53"/>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ill>
        <patternFill>
          <bgColor indexed="53"/>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ill>
        <patternFill>
          <bgColor indexed="53"/>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ill>
        <patternFill>
          <bgColor indexed="53"/>
        </patternFill>
      </fill>
    </dxf>
    <dxf>
      <fill>
        <patternFill>
          <bgColor indexed="10"/>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ill>
        <patternFill>
          <bgColor indexed="53"/>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ill>
        <patternFill>
          <bgColor indexed="53"/>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ill>
        <patternFill>
          <bgColor indexed="53"/>
        </patternFill>
      </fill>
    </dxf>
    <dxf>
      <fill>
        <patternFill>
          <bgColor indexed="53"/>
        </patternFill>
      </fill>
    </dxf>
    <dxf>
      <fill>
        <patternFill>
          <bgColor indexed="53"/>
        </patternFill>
      </fill>
    </dxf>
    <dxf>
      <fill>
        <patternFill>
          <bgColor indexed="53"/>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ill>
        <patternFill>
          <bgColor indexed="53"/>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10"/>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ill>
        <patternFill>
          <bgColor indexed="53"/>
        </patternFill>
      </fill>
    </dxf>
    <dxf>
      <fill>
        <patternFill>
          <bgColor indexed="53"/>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condense val="0"/>
        <extend val="0"/>
        <color indexed="47"/>
      </font>
      <fill>
        <patternFill>
          <bgColor indexed="47"/>
        </patternFill>
      </fill>
    </dxf>
    <dxf>
      <fill>
        <patternFill>
          <bgColor indexed="50"/>
        </patternFill>
      </fill>
    </dxf>
    <dxf>
      <font>
        <condense val="0"/>
        <extend val="0"/>
        <color auto="1"/>
      </font>
      <fill>
        <patternFill>
          <bgColor indexed="47"/>
        </patternFill>
      </fill>
    </dxf>
    <dxf>
      <fill>
        <patternFill>
          <bgColor indexed="50"/>
        </patternFill>
      </fill>
    </dxf>
    <dxf>
      <fill>
        <patternFill>
          <bgColor indexed="10"/>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condense val="0"/>
        <extend val="0"/>
        <color indexed="8"/>
      </font>
      <fill>
        <patternFill>
          <bgColor indexed="47"/>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ill>
        <patternFill>
          <bgColor indexed="53"/>
        </patternFill>
      </fill>
    </dxf>
    <dxf>
      <fill>
        <patternFill>
          <bgColor indexed="53"/>
        </patternFill>
      </fill>
    </dxf>
    <dxf>
      <font>
        <condense val="0"/>
        <extend val="0"/>
        <color indexed="8"/>
      </font>
      <fill>
        <patternFill>
          <bgColor indexed="47"/>
        </patternFill>
      </fill>
    </dxf>
    <dxf>
      <font>
        <condense val="0"/>
        <extend val="0"/>
        <color indexed="8"/>
      </font>
      <fill>
        <patternFill>
          <bgColor indexed="47"/>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ill>
        <patternFill>
          <bgColor indexed="53"/>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ill>
        <patternFill>
          <bgColor indexed="53"/>
        </patternFill>
      </fill>
    </dxf>
    <dxf>
      <fill>
        <patternFill>
          <bgColor indexed="10"/>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ill>
        <patternFill>
          <bgColor indexed="53"/>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ill>
        <patternFill>
          <bgColor indexed="53"/>
        </patternFill>
      </fill>
    </dxf>
    <dxf>
      <fill>
        <patternFill>
          <bgColor indexed="10"/>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ill>
        <patternFill>
          <bgColor indexed="53"/>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ill>
        <patternFill>
          <bgColor indexed="10"/>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ill>
        <patternFill>
          <bgColor indexed="53"/>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ill>
        <patternFill>
          <bgColor indexed="53"/>
        </patternFill>
      </fill>
    </dxf>
    <dxf>
      <fill>
        <patternFill>
          <bgColor indexed="10"/>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ill>
        <patternFill>
          <bgColor indexed="53"/>
        </patternFill>
      </fill>
    </dxf>
    <dxf>
      <fill>
        <patternFill>
          <bgColor indexed="53"/>
        </patternFill>
      </fill>
    </dxf>
    <dxf>
      <fill>
        <patternFill>
          <bgColor indexed="10"/>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condense val="0"/>
        <extend val="0"/>
        <color indexed="47"/>
      </font>
      <fill>
        <patternFill>
          <bgColor indexed="47"/>
        </patternFill>
      </fill>
    </dxf>
    <dxf>
      <fill>
        <patternFill>
          <bgColor indexed="50"/>
        </patternFill>
      </fill>
    </dxf>
    <dxf>
      <font>
        <condense val="0"/>
        <extend val="0"/>
        <color auto="1"/>
      </font>
      <fill>
        <patternFill>
          <bgColor indexed="47"/>
        </patternFill>
      </fill>
    </dxf>
    <dxf>
      <fill>
        <patternFill>
          <bgColor indexed="50"/>
        </patternFill>
      </fill>
    </dxf>
    <dxf>
      <font>
        <condense val="0"/>
        <extend val="0"/>
        <color indexed="8"/>
      </font>
      <fill>
        <patternFill>
          <bgColor indexed="47"/>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ill>
        <patternFill>
          <bgColor indexed="53"/>
        </patternFill>
      </fill>
    </dxf>
    <dxf>
      <fill>
        <patternFill>
          <bgColor indexed="10"/>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ill>
        <patternFill>
          <bgColor indexed="53"/>
        </patternFill>
      </fill>
    </dxf>
    <dxf>
      <fill>
        <patternFill>
          <bgColor indexed="10"/>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ill>
        <patternFill>
          <bgColor indexed="53"/>
        </patternFill>
      </fill>
    </dxf>
    <dxf>
      <fill>
        <patternFill>
          <bgColor indexed="10"/>
        </patternFill>
      </fill>
    </dxf>
    <dxf>
      <fill>
        <patternFill>
          <bgColor indexed="53"/>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53"/>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ill>
        <patternFill>
          <bgColor indexed="53"/>
        </patternFill>
      </fill>
    </dxf>
    <dxf>
      <fill>
        <patternFill>
          <bgColor indexed="10"/>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ill>
        <patternFill>
          <bgColor indexed="53"/>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ill>
        <patternFill>
          <bgColor indexed="53"/>
        </patternFill>
      </fill>
    </dxf>
    <dxf>
      <fill>
        <patternFill>
          <bgColor indexed="10"/>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ill>
        <patternFill>
          <bgColor indexed="53"/>
        </patternFill>
      </fill>
    </dxf>
    <dxf>
      <fill>
        <patternFill>
          <bgColor indexed="53"/>
        </patternFill>
      </fill>
    </dxf>
    <dxf>
      <fill>
        <patternFill>
          <bgColor indexed="10"/>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ill>
        <patternFill>
          <bgColor indexed="10"/>
        </patternFill>
      </fill>
    </dxf>
    <dxf>
      <fill>
        <patternFill>
          <bgColor indexed="10"/>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ill>
        <patternFill>
          <bgColor indexed="10"/>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ill>
        <patternFill>
          <bgColor indexed="10"/>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ill>
        <patternFill>
          <bgColor indexed="53"/>
        </patternFill>
      </fill>
    </dxf>
    <dxf>
      <fill>
        <patternFill>
          <bgColor indexed="10"/>
        </patternFill>
      </fill>
    </dxf>
    <dxf>
      <fill>
        <patternFill>
          <bgColor indexed="53"/>
        </patternFill>
      </fill>
    </dxf>
    <dxf>
      <fill>
        <patternFill>
          <bgColor indexed="10"/>
        </patternFill>
      </fill>
    </dxf>
    <dxf>
      <fill>
        <patternFill>
          <bgColor indexed="53"/>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ill>
        <patternFill>
          <bgColor indexed="10"/>
        </patternFill>
      </fill>
    </dxf>
    <dxf>
      <fill>
        <patternFill>
          <bgColor indexed="53"/>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ill>
        <patternFill>
          <bgColor indexed="53"/>
        </patternFill>
      </fill>
    </dxf>
    <dxf>
      <fill>
        <patternFill>
          <bgColor indexed="10"/>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ill>
        <patternFill>
          <bgColor indexed="53"/>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ill>
        <patternFill>
          <bgColor indexed="53"/>
        </patternFill>
      </fill>
    </dxf>
    <dxf>
      <fill>
        <patternFill>
          <bgColor indexed="10"/>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ill>
        <patternFill>
          <bgColor indexed="53"/>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ill>
        <patternFill>
          <bgColor indexed="53"/>
        </patternFill>
      </fill>
    </dxf>
    <dxf>
      <fill>
        <patternFill>
          <bgColor indexed="10"/>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ill>
        <patternFill>
          <bgColor indexed="10"/>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ill>
        <patternFill>
          <bgColor indexed="10"/>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ill>
        <patternFill>
          <bgColor indexed="53"/>
        </patternFill>
      </fill>
    </dxf>
    <dxf>
      <fill>
        <patternFill>
          <bgColor indexed="53"/>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ill>
        <patternFill>
          <bgColor indexed="53"/>
        </patternFill>
      </fill>
    </dxf>
    <dxf>
      <fill>
        <patternFill>
          <bgColor indexed="53"/>
        </patternFill>
      </fill>
    </dxf>
    <dxf>
      <fill>
        <patternFill>
          <bgColor indexed="10"/>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ill>
        <patternFill>
          <bgColor indexed="10"/>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ill>
        <patternFill>
          <bgColor indexed="53"/>
        </patternFill>
      </fill>
    </dxf>
    <dxf>
      <font>
        <condense val="0"/>
        <extend val="0"/>
        <color indexed="47"/>
      </font>
      <fill>
        <patternFill>
          <bgColor indexed="47"/>
        </patternFill>
      </fill>
    </dxf>
    <dxf>
      <fill>
        <patternFill>
          <bgColor indexed="50"/>
        </patternFill>
      </fill>
    </dxf>
    <dxf>
      <font>
        <condense val="0"/>
        <extend val="0"/>
        <color auto="1"/>
      </font>
      <fill>
        <patternFill>
          <bgColor indexed="47"/>
        </patternFill>
      </fill>
    </dxf>
    <dxf>
      <fill>
        <patternFill>
          <bgColor indexed="50"/>
        </patternFill>
      </fill>
    </dxf>
    <dxf>
      <font>
        <condense val="0"/>
        <extend val="0"/>
        <color auto="1"/>
      </font>
      <fill>
        <patternFill>
          <bgColor indexed="47"/>
        </patternFill>
      </fill>
    </dxf>
    <dxf>
      <fill>
        <patternFill>
          <bgColor indexed="50"/>
        </patternFill>
      </fill>
    </dxf>
    <dxf>
      <font>
        <condense val="0"/>
        <extend val="0"/>
        <color indexed="8"/>
      </font>
      <fill>
        <patternFill>
          <bgColor indexed="47"/>
        </patternFill>
      </fill>
    </dxf>
    <dxf>
      <font>
        <condense val="0"/>
        <extend val="0"/>
        <color auto="1"/>
      </font>
      <fill>
        <patternFill>
          <bgColor indexed="47"/>
        </patternFill>
      </fill>
    </dxf>
    <dxf>
      <fill>
        <patternFill>
          <bgColor indexed="50"/>
        </patternFill>
      </fill>
    </dxf>
    <dxf>
      <fill>
        <patternFill>
          <bgColor indexed="53"/>
        </patternFill>
      </fill>
    </dxf>
    <dxf>
      <fill>
        <patternFill>
          <bgColor indexed="10"/>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ill>
        <patternFill>
          <bgColor indexed="53"/>
        </patternFill>
      </fill>
    </dxf>
    <dxf>
      <fill>
        <patternFill>
          <bgColor indexed="10"/>
        </patternFill>
      </fill>
    </dxf>
    <dxf>
      <fill>
        <patternFill>
          <bgColor indexed="10"/>
        </patternFill>
      </fill>
    </dxf>
    <dxf>
      <fill>
        <patternFill>
          <bgColor indexed="53"/>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ill>
        <patternFill>
          <bgColor indexed="10"/>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condense val="0"/>
        <extend val="0"/>
        <color indexed="8"/>
      </font>
      <fill>
        <patternFill>
          <bgColor indexed="47"/>
        </patternFill>
      </fill>
    </dxf>
    <dxf>
      <fill>
        <patternFill>
          <bgColor indexed="53"/>
        </patternFill>
      </fill>
    </dxf>
    <dxf>
      <fill>
        <patternFill>
          <bgColor indexed="53"/>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ill>
        <patternFill>
          <bgColor indexed="53"/>
        </patternFill>
      </fill>
    </dxf>
    <dxf>
      <fill>
        <patternFill>
          <bgColor indexed="53"/>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ill>
        <patternFill>
          <bgColor indexed="53"/>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ill>
        <patternFill>
          <bgColor indexed="53"/>
        </patternFill>
      </fill>
    </dxf>
    <dxf>
      <fill>
        <patternFill>
          <bgColor indexed="10"/>
        </patternFill>
      </fill>
    </dxf>
    <dxf>
      <fill>
        <patternFill>
          <bgColor indexed="53"/>
        </patternFill>
      </fill>
    </dxf>
    <dxf>
      <fill>
        <patternFill>
          <bgColor indexed="53"/>
        </patternFill>
      </fill>
    </dxf>
    <dxf>
      <font>
        <condense val="0"/>
        <extend val="0"/>
        <color indexed="8"/>
      </font>
      <fill>
        <patternFill>
          <bgColor indexed="47"/>
        </patternFill>
      </fill>
    </dxf>
    <dxf>
      <font>
        <condense val="0"/>
        <extend val="0"/>
        <color indexed="8"/>
      </font>
      <fill>
        <patternFill>
          <bgColor indexed="47"/>
        </patternFill>
      </fill>
    </dxf>
    <dxf>
      <font>
        <condense val="0"/>
        <extend val="0"/>
        <color indexed="8"/>
      </font>
      <fill>
        <patternFill>
          <bgColor indexed="47"/>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ill>
        <patternFill>
          <bgColor indexed="53"/>
        </patternFill>
      </fill>
    </dxf>
    <dxf>
      <fill>
        <patternFill>
          <bgColor indexed="53"/>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ill>
        <patternFill>
          <bgColor indexed="53"/>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ill>
        <patternFill>
          <bgColor indexed="53"/>
        </patternFill>
      </fill>
    </dxf>
    <dxf>
      <fill>
        <patternFill>
          <bgColor indexed="10"/>
        </patternFill>
      </fill>
    </dxf>
    <dxf>
      <fill>
        <patternFill>
          <bgColor indexed="53"/>
        </patternFill>
      </fill>
    </dxf>
    <dxf>
      <font>
        <b/>
        <i val="0"/>
        <condense val="0"/>
        <extend val="0"/>
        <color indexed="9"/>
      </font>
      <fill>
        <patternFill>
          <bgColor indexed="10"/>
        </patternFill>
      </fill>
    </dxf>
    <dxf>
      <font>
        <b val="0"/>
        <i val="0"/>
        <condense val="0"/>
        <extend val="0"/>
        <color auto="1"/>
      </font>
      <fill>
        <patternFill patternType="solid">
          <fgColor indexed="44"/>
          <bgColor indexed="46"/>
        </patternFill>
      </fill>
    </dxf>
    <dxf>
      <fill>
        <patternFill>
          <bgColor indexed="53"/>
        </patternFill>
      </fill>
    </dxf>
    <dxf>
      <font>
        <condense val="0"/>
        <extend val="0"/>
        <color indexed="47"/>
      </font>
      <fill>
        <patternFill>
          <bgColor indexed="47"/>
        </patternFill>
      </fill>
    </dxf>
    <dxf>
      <fill>
        <patternFill>
          <bgColor indexed="50"/>
        </patternFill>
      </fill>
    </dxf>
    <dxf>
      <font>
        <condense val="0"/>
        <extend val="0"/>
        <color auto="1"/>
      </font>
      <fill>
        <patternFill>
          <bgColor indexed="47"/>
        </patternFill>
      </fill>
    </dxf>
    <dxf>
      <fill>
        <patternFill>
          <bgColor indexed="50"/>
        </patternFill>
      </fill>
    </dxf>
    <dxf>
      <font>
        <condense val="0"/>
        <extend val="0"/>
        <color indexed="8"/>
      </font>
      <fill>
        <patternFill>
          <bgColor indexed="47"/>
        </patternFill>
      </fill>
    </dxf>
  </dxfs>
  <tableStyles count="0" defaultTableStyle="TableStyleMedium9" defaultPivotStyle="PivotStyleLight16"/>
  <colors>
    <mruColors>
      <color rgb="FF000099"/>
      <color rgb="FF003399"/>
      <color rgb="FF0000CC"/>
      <color rgb="FF99FFCC"/>
      <color rgb="FFFFFF99"/>
      <color rgb="FFCCFFFF"/>
      <color rgb="FFFF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0</xdr:colOff>
      <xdr:row>0</xdr:row>
      <xdr:rowOff>171450</xdr:rowOff>
    </xdr:to>
    <xdr:pic>
      <xdr:nvPicPr>
        <xdr:cNvPr id="6769720"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9.bin"/><Relationship Id="rId3" Type="http://schemas.openxmlformats.org/officeDocument/2006/relationships/printerSettings" Target="../printerSettings/printerSettings4.bin"/><Relationship Id="rId7" Type="http://schemas.openxmlformats.org/officeDocument/2006/relationships/printerSettings" Target="../printerSettings/printerSettings8.bin"/><Relationship Id="rId12" Type="http://schemas.openxmlformats.org/officeDocument/2006/relationships/printerSettings" Target="../printerSettings/printerSettings13.bin"/><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6" Type="http://schemas.openxmlformats.org/officeDocument/2006/relationships/printerSettings" Target="../printerSettings/printerSettings7.bin"/><Relationship Id="rId11" Type="http://schemas.openxmlformats.org/officeDocument/2006/relationships/printerSettings" Target="../printerSettings/printerSettings12.bin"/><Relationship Id="rId5" Type="http://schemas.openxmlformats.org/officeDocument/2006/relationships/printerSettings" Target="../printerSettings/printerSettings6.bin"/><Relationship Id="rId10" Type="http://schemas.openxmlformats.org/officeDocument/2006/relationships/printerSettings" Target="../printerSettings/printerSettings11.bin"/><Relationship Id="rId4" Type="http://schemas.openxmlformats.org/officeDocument/2006/relationships/printerSettings" Target="../printerSettings/printerSettings5.bin"/><Relationship Id="rId9"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3"/>
  <sheetViews>
    <sheetView showGridLines="0" tabSelected="1" view="pageBreakPreview" zoomScale="115" zoomScaleNormal="115" zoomScaleSheetLayoutView="115" workbookViewId="0">
      <pane ySplit="3" topLeftCell="A4" activePane="bottomLeft" state="frozen"/>
      <selection pane="bottomLeft" sqref="A1:G1"/>
    </sheetView>
  </sheetViews>
  <sheetFormatPr defaultColWidth="12" defaultRowHeight="11.25"/>
  <cols>
    <col min="1" max="1" width="8.33203125" style="31" customWidth="1"/>
    <col min="2" max="2" width="12.83203125" style="27" customWidth="1"/>
    <col min="3" max="3" width="10.1640625" style="27" customWidth="1"/>
    <col min="4" max="4" width="69.83203125" style="27" customWidth="1"/>
    <col min="5" max="5" width="13.1640625" style="27" customWidth="1"/>
    <col min="6" max="7" width="11.5" style="27" customWidth="1"/>
    <col min="8" max="8" width="2" style="27" customWidth="1"/>
    <col min="9" max="16384" width="12" style="27"/>
  </cols>
  <sheetData>
    <row r="1" spans="1:7" ht="13.5" customHeight="1">
      <c r="A1" s="347" t="s">
        <v>412</v>
      </c>
      <c r="B1" s="347"/>
      <c r="C1" s="347"/>
      <c r="D1" s="347"/>
      <c r="E1" s="347"/>
      <c r="F1" s="347"/>
      <c r="G1" s="347"/>
    </row>
    <row r="2" spans="1:7" ht="25.5" customHeight="1">
      <c r="A2" s="346" t="s">
        <v>24</v>
      </c>
      <c r="B2" s="346"/>
      <c r="C2" s="346"/>
      <c r="D2" s="346"/>
      <c r="E2" s="346"/>
      <c r="F2" s="346"/>
      <c r="G2" s="346"/>
    </row>
    <row r="3" spans="1:7" ht="13.5" customHeight="1">
      <c r="A3" s="109" t="s">
        <v>31</v>
      </c>
      <c r="B3" s="109" t="s">
        <v>29</v>
      </c>
      <c r="C3" s="109" t="s">
        <v>30</v>
      </c>
      <c r="D3" s="109" t="s">
        <v>25</v>
      </c>
      <c r="E3" s="109" t="s">
        <v>26</v>
      </c>
      <c r="F3" s="109" t="s">
        <v>27</v>
      </c>
      <c r="G3" s="109" t="s">
        <v>28</v>
      </c>
    </row>
    <row r="4" spans="1:7" ht="12.75" customHeight="1">
      <c r="A4" s="24" t="str">
        <f>IF(B4&lt;&gt;"",ROW()-3,"")</f>
        <v/>
      </c>
      <c r="B4" s="100"/>
      <c r="C4" s="101"/>
      <c r="D4" s="102"/>
      <c r="E4" s="100"/>
      <c r="F4" s="100"/>
      <c r="G4" s="100"/>
    </row>
    <row r="5" spans="1:7" ht="12.75" customHeight="1">
      <c r="A5" s="24" t="str">
        <f>IF(B5&lt;&gt;"",ROW()-3,"")</f>
        <v/>
      </c>
      <c r="B5" s="100"/>
      <c r="C5" s="119"/>
      <c r="D5" s="102"/>
      <c r="E5" s="100"/>
      <c r="F5" s="100"/>
      <c r="G5" s="100"/>
    </row>
    <row r="6" spans="1:7" ht="12.75" customHeight="1">
      <c r="A6" s="24" t="str">
        <f t="shared" ref="A6:A8" si="0">IF(B6&lt;&gt;"",ROW()-3,"")</f>
        <v/>
      </c>
      <c r="B6" s="100"/>
      <c r="C6" s="119"/>
      <c r="D6" s="102"/>
      <c r="E6" s="100"/>
      <c r="F6" s="100"/>
      <c r="G6" s="100"/>
    </row>
    <row r="7" spans="1:7" ht="12.75" customHeight="1">
      <c r="A7" s="24" t="str">
        <f t="shared" si="0"/>
        <v/>
      </c>
      <c r="B7" s="100"/>
      <c r="C7" s="119"/>
      <c r="D7" s="102"/>
      <c r="E7" s="100"/>
      <c r="F7" s="100"/>
      <c r="G7" s="100"/>
    </row>
    <row r="8" spans="1:7" ht="12.75" customHeight="1">
      <c r="A8" s="24" t="str">
        <f t="shared" si="0"/>
        <v/>
      </c>
      <c r="B8" s="100"/>
      <c r="C8" s="119"/>
      <c r="D8" s="102"/>
      <c r="E8" s="100"/>
      <c r="F8" s="100"/>
      <c r="G8" s="100"/>
    </row>
    <row r="9" spans="1:7" ht="12.75" customHeight="1">
      <c r="A9" s="24"/>
      <c r="B9" s="22"/>
      <c r="C9" s="24"/>
      <c r="D9" s="23"/>
      <c r="E9" s="23"/>
      <c r="F9" s="22"/>
      <c r="G9" s="22"/>
    </row>
    <row r="10" spans="1:7" ht="12.75" customHeight="1">
      <c r="A10" s="24"/>
      <c r="B10" s="22"/>
      <c r="C10" s="24"/>
      <c r="D10" s="23"/>
      <c r="E10" s="22"/>
      <c r="F10" s="22"/>
      <c r="G10" s="22"/>
    </row>
    <row r="11" spans="1:7" ht="12.75" customHeight="1">
      <c r="A11" s="24"/>
      <c r="B11" s="22"/>
      <c r="C11" s="24"/>
      <c r="D11" s="23"/>
      <c r="E11" s="23"/>
      <c r="F11" s="22"/>
      <c r="G11" s="22"/>
    </row>
    <row r="12" spans="1:7" ht="12.75" customHeight="1">
      <c r="A12" s="24" t="str">
        <f t="shared" ref="A12:A21" si="1">IF(B12&lt;&gt;"",ROW()-3,"")</f>
        <v/>
      </c>
      <c r="B12" s="22"/>
      <c r="C12" s="24" t="str">
        <f t="shared" ref="C12:C21" si="2">IF(B12&lt;&gt;"",C11+0.1,"")</f>
        <v/>
      </c>
      <c r="D12" s="23"/>
      <c r="E12" s="23"/>
      <c r="F12" s="22"/>
      <c r="G12" s="22"/>
    </row>
    <row r="13" spans="1:7" ht="12.75" customHeight="1">
      <c r="A13" s="24" t="str">
        <f t="shared" si="1"/>
        <v/>
      </c>
      <c r="B13" s="22"/>
      <c r="C13" s="24" t="str">
        <f t="shared" si="2"/>
        <v/>
      </c>
      <c r="D13" s="23"/>
      <c r="E13" s="23"/>
      <c r="F13" s="22"/>
      <c r="G13" s="22"/>
    </row>
    <row r="14" spans="1:7" ht="12.75" customHeight="1">
      <c r="A14" s="24" t="str">
        <f t="shared" si="1"/>
        <v/>
      </c>
      <c r="B14" s="22"/>
      <c r="C14" s="24" t="str">
        <f t="shared" si="2"/>
        <v/>
      </c>
      <c r="D14" s="23"/>
      <c r="E14" s="23"/>
      <c r="F14" s="22"/>
      <c r="G14" s="22"/>
    </row>
    <row r="15" spans="1:7" ht="12.75" customHeight="1">
      <c r="A15" s="24" t="str">
        <f t="shared" si="1"/>
        <v/>
      </c>
      <c r="B15" s="22"/>
      <c r="C15" s="24" t="str">
        <f t="shared" si="2"/>
        <v/>
      </c>
      <c r="D15" s="23"/>
      <c r="E15" s="23"/>
      <c r="F15" s="22"/>
      <c r="G15" s="22"/>
    </row>
    <row r="16" spans="1:7" ht="12.75" customHeight="1">
      <c r="A16" s="24" t="str">
        <f t="shared" si="1"/>
        <v/>
      </c>
      <c r="B16" s="22"/>
      <c r="C16" s="24" t="str">
        <f t="shared" si="2"/>
        <v/>
      </c>
      <c r="D16" s="23"/>
      <c r="E16" s="23"/>
      <c r="F16" s="22"/>
      <c r="G16" s="22"/>
    </row>
    <row r="17" spans="1:7" ht="12.75" customHeight="1">
      <c r="A17" s="24" t="str">
        <f t="shared" si="1"/>
        <v/>
      </c>
      <c r="B17" s="22"/>
      <c r="C17" s="24" t="str">
        <f t="shared" si="2"/>
        <v/>
      </c>
      <c r="D17" s="23"/>
      <c r="E17" s="23"/>
      <c r="F17" s="22"/>
      <c r="G17" s="22"/>
    </row>
    <row r="18" spans="1:7" ht="12.75" customHeight="1">
      <c r="A18" s="24" t="str">
        <f t="shared" si="1"/>
        <v/>
      </c>
      <c r="B18" s="22"/>
      <c r="C18" s="24" t="str">
        <f t="shared" si="2"/>
        <v/>
      </c>
      <c r="D18" s="23"/>
      <c r="E18" s="23"/>
      <c r="F18" s="22"/>
      <c r="G18" s="22"/>
    </row>
    <row r="19" spans="1:7" ht="12.75" customHeight="1">
      <c r="A19" s="24" t="str">
        <f t="shared" si="1"/>
        <v/>
      </c>
      <c r="B19" s="22"/>
      <c r="C19" s="24" t="str">
        <f t="shared" si="2"/>
        <v/>
      </c>
      <c r="D19" s="23"/>
      <c r="E19" s="23"/>
      <c r="F19" s="22"/>
      <c r="G19" s="22"/>
    </row>
    <row r="20" spans="1:7" ht="12.75" customHeight="1">
      <c r="A20" s="24" t="str">
        <f t="shared" si="1"/>
        <v/>
      </c>
      <c r="B20" s="22"/>
      <c r="C20" s="24" t="str">
        <f t="shared" si="2"/>
        <v/>
      </c>
      <c r="D20" s="23"/>
      <c r="E20" s="23"/>
      <c r="F20" s="22"/>
      <c r="G20" s="22"/>
    </row>
    <row r="21" spans="1:7" s="28" customFormat="1" ht="12.75" customHeight="1">
      <c r="A21" s="24" t="str">
        <f t="shared" si="1"/>
        <v/>
      </c>
      <c r="B21" s="22"/>
      <c r="C21" s="24" t="str">
        <f t="shared" si="2"/>
        <v/>
      </c>
      <c r="D21" s="25"/>
      <c r="E21" s="25"/>
      <c r="F21" s="26"/>
      <c r="G21" s="26"/>
    </row>
    <row r="22" spans="1:7" s="28" customFormat="1" ht="14.25">
      <c r="A22" s="30"/>
    </row>
    <row r="23" spans="1:7" s="28" customFormat="1" ht="14.25">
      <c r="A23" s="30"/>
    </row>
  </sheetData>
  <mergeCells count="2">
    <mergeCell ref="A2:G2"/>
    <mergeCell ref="A1:G1"/>
  </mergeCells>
  <phoneticPr fontId="6" type="noConversion"/>
  <printOptions horizontalCentered="1"/>
  <pageMargins left="7.874015748031496E-2" right="7.874015748031496E-2" top="7.874015748031496E-2" bottom="7.874015748031496E-2" header="0.59055118110236227" footer="0.59055118110236227"/>
  <pageSetup paperSize="9" scale="87" orientation="landscape" r:id="rId1"/>
  <headerFooter alignWithMargins="0">
    <oddFooter>&amp;LCopyright© 2008 Dalian Hi-Think Computer Technology, Corp.&amp;R 第 &amp;P 頁 / 共 &amp;N 頁</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EJ164"/>
  <sheetViews>
    <sheetView view="pageBreakPreview" zoomScaleNormal="85" zoomScaleSheetLayoutView="100" workbookViewId="0">
      <pane xSplit="14" ySplit="7" topLeftCell="O8" activePane="bottomRight" state="frozen"/>
      <selection pane="topRight" activeCell="N1" sqref="N1"/>
      <selection pane="bottomLeft" activeCell="A9" sqref="A9"/>
      <selection pane="bottomRight"/>
    </sheetView>
  </sheetViews>
  <sheetFormatPr defaultColWidth="2.5" defaultRowHeight="11.25"/>
  <cols>
    <col min="1" max="1" width="4" style="21" customWidth="1"/>
    <col min="2" max="2" width="15.6640625" style="86" customWidth="1"/>
    <col min="3" max="3" width="17.83203125" style="87" customWidth="1"/>
    <col min="4" max="4" width="22.6640625" style="86" customWidth="1"/>
    <col min="5" max="5" width="20.33203125" style="253" customWidth="1"/>
    <col min="6" max="6" width="8.6640625" style="253" customWidth="1"/>
    <col min="7" max="7" width="11" style="85" customWidth="1"/>
    <col min="8" max="9" width="8.83203125" style="85" customWidth="1"/>
    <col min="10" max="11" width="8.83203125" style="21" customWidth="1"/>
    <col min="12" max="12" width="8.83203125" style="85" customWidth="1"/>
    <col min="13" max="13" width="8.83203125" style="88" customWidth="1"/>
    <col min="14" max="14" width="9.6640625" style="85" customWidth="1"/>
    <col min="15" max="15" width="4.83203125" style="21" customWidth="1"/>
    <col min="16" max="118" width="6.1640625" style="85" customWidth="1"/>
    <col min="119" max="119" width="26.6640625" style="85" customWidth="1"/>
    <col min="120" max="120" width="11.33203125" style="85" customWidth="1"/>
    <col min="121" max="121" width="7.5" style="85" customWidth="1"/>
    <col min="122" max="126" width="2.5" style="85"/>
    <col min="127" max="127" width="4" style="85" bestFit="1" customWidth="1"/>
    <col min="128" max="16384" width="2.5" style="85"/>
  </cols>
  <sheetData>
    <row r="1" spans="1:127" s="38" customFormat="1" ht="13.5" customHeight="1">
      <c r="A1" s="99"/>
      <c r="B1" s="39"/>
      <c r="C1" s="40"/>
      <c r="D1" s="39"/>
      <c r="E1" s="255"/>
      <c r="F1" s="282"/>
      <c r="G1" s="39"/>
      <c r="H1" s="39"/>
      <c r="I1" s="39"/>
      <c r="J1" s="44"/>
      <c r="K1" s="110"/>
      <c r="L1" s="41"/>
      <c r="M1" s="42"/>
      <c r="N1" s="39"/>
      <c r="V1" s="43"/>
      <c r="W1" s="44" t="s">
        <v>5</v>
      </c>
      <c r="X1" s="44" t="s">
        <v>19</v>
      </c>
      <c r="Y1" s="362" t="s">
        <v>20</v>
      </c>
      <c r="Z1" s="362"/>
      <c r="AA1" s="362"/>
      <c r="AB1" s="43"/>
      <c r="AC1" s="43"/>
      <c r="AD1" s="43"/>
      <c r="AE1" s="43"/>
      <c r="AF1" s="34"/>
      <c r="AG1" s="34"/>
      <c r="AH1" s="34"/>
      <c r="AI1" s="34"/>
      <c r="AJ1" s="43"/>
      <c r="AK1" s="43"/>
      <c r="AL1" s="43"/>
      <c r="AM1" s="43"/>
      <c r="AN1" s="43"/>
      <c r="AO1" s="43"/>
      <c r="AP1" s="43"/>
      <c r="AQ1" s="43"/>
      <c r="AR1" s="43"/>
      <c r="AS1" s="43"/>
      <c r="AT1" s="43"/>
      <c r="AU1" s="43"/>
      <c r="AV1" s="43"/>
      <c r="AW1" s="43"/>
      <c r="AX1" s="43"/>
      <c r="AY1" s="43"/>
      <c r="AZ1" s="43"/>
      <c r="BA1" s="43"/>
      <c r="BB1" s="43"/>
      <c r="BC1" s="43"/>
      <c r="BD1" s="43"/>
      <c r="BE1" s="45"/>
      <c r="BF1" s="46"/>
      <c r="BG1" s="46"/>
      <c r="BH1" s="46"/>
      <c r="BI1" s="46"/>
      <c r="BJ1" s="46"/>
      <c r="BK1" s="46"/>
      <c r="BL1" s="46"/>
      <c r="BM1" s="46"/>
      <c r="BN1" s="46"/>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6"/>
      <c r="CQ1" s="46"/>
      <c r="CR1" s="46"/>
      <c r="CS1" s="46"/>
      <c r="CT1" s="46"/>
      <c r="CU1" s="46"/>
      <c r="CV1" s="46"/>
      <c r="CW1" s="46"/>
      <c r="CX1" s="46"/>
      <c r="CY1" s="46"/>
      <c r="CZ1" s="46"/>
      <c r="DA1" s="46"/>
      <c r="DB1" s="46"/>
      <c r="DC1" s="46"/>
      <c r="DD1" s="46"/>
      <c r="DE1" s="46"/>
      <c r="DF1" s="46"/>
      <c r="DG1" s="46"/>
      <c r="DH1" s="46"/>
      <c r="DI1" s="46"/>
      <c r="DJ1" s="46"/>
      <c r="DK1" s="46"/>
      <c r="DL1" s="46"/>
      <c r="DM1" s="46"/>
      <c r="DN1" s="46"/>
    </row>
    <row r="2" spans="1:127" s="47" customFormat="1" ht="18.75">
      <c r="A2" s="357" t="s">
        <v>33</v>
      </c>
      <c r="B2" s="357"/>
      <c r="C2" s="357"/>
      <c r="D2" s="357"/>
      <c r="E2" s="357"/>
      <c r="F2" s="357"/>
      <c r="G2" s="357"/>
      <c r="H2" s="357"/>
      <c r="I2" s="357"/>
      <c r="J2" s="357"/>
      <c r="K2" s="357"/>
      <c r="L2" s="357"/>
      <c r="M2" s="357"/>
      <c r="N2" s="357"/>
      <c r="U2" s="1"/>
      <c r="V2" s="1" t="s">
        <v>18</v>
      </c>
      <c r="W2" s="2"/>
      <c r="X2" s="3"/>
      <c r="Y2" s="4"/>
      <c r="Z2" s="5"/>
      <c r="AA2" s="6"/>
      <c r="AB2" s="366" t="s">
        <v>21</v>
      </c>
      <c r="AC2" s="366"/>
      <c r="AD2" s="366"/>
      <c r="AE2" s="366"/>
      <c r="AF2" s="366" t="s">
        <v>22</v>
      </c>
      <c r="AG2" s="366"/>
      <c r="AH2" s="366"/>
      <c r="AI2" s="366"/>
      <c r="AJ2" s="9"/>
      <c r="AK2" s="9"/>
      <c r="AL2" s="9"/>
      <c r="AM2" s="9"/>
      <c r="AN2" s="7"/>
      <c r="AO2" s="8"/>
      <c r="AP2" s="8"/>
      <c r="AR2" s="7"/>
      <c r="AS2" s="7"/>
      <c r="AT2" s="7"/>
      <c r="AU2" s="7"/>
      <c r="AV2" s="7"/>
      <c r="AW2" s="7"/>
      <c r="AX2" s="7"/>
      <c r="AY2" s="7"/>
      <c r="AZ2" s="7"/>
      <c r="BA2" s="7"/>
      <c r="BB2" s="48"/>
      <c r="BC2" s="9"/>
      <c r="BD2" s="9"/>
      <c r="BE2" s="9"/>
      <c r="BF2" s="9"/>
      <c r="BG2" s="49"/>
      <c r="BH2" s="49"/>
      <c r="BI2" s="49"/>
      <c r="BJ2" s="49"/>
      <c r="BK2" s="49"/>
      <c r="BL2" s="49"/>
      <c r="BM2" s="49"/>
      <c r="BN2" s="49"/>
      <c r="BO2" s="49"/>
      <c r="BP2" s="49"/>
      <c r="BQ2" s="49"/>
      <c r="BR2" s="49"/>
      <c r="BS2" s="49"/>
      <c r="BT2" s="49"/>
      <c r="BU2" s="49"/>
      <c r="BV2" s="49"/>
      <c r="BW2" s="49"/>
      <c r="BX2" s="49"/>
      <c r="BY2" s="49"/>
      <c r="BZ2" s="49"/>
      <c r="CA2" s="49"/>
      <c r="CB2" s="49"/>
      <c r="CC2" s="49"/>
      <c r="CD2" s="49"/>
      <c r="CE2" s="49"/>
      <c r="CF2" s="49"/>
      <c r="CG2" s="49"/>
      <c r="CH2" s="49"/>
      <c r="CI2" s="49"/>
      <c r="CJ2" s="49"/>
      <c r="CK2" s="49"/>
      <c r="CL2" s="49"/>
      <c r="CM2" s="49"/>
      <c r="CN2" s="49"/>
      <c r="CO2" s="49"/>
      <c r="CP2" s="49"/>
      <c r="CQ2" s="49"/>
      <c r="CR2" s="49"/>
      <c r="CS2" s="49"/>
      <c r="CT2" s="49"/>
      <c r="CU2" s="49"/>
      <c r="CV2" s="49"/>
      <c r="CW2" s="49"/>
      <c r="CX2" s="49"/>
      <c r="CY2" s="49"/>
      <c r="CZ2" s="49"/>
      <c r="DA2" s="49"/>
      <c r="DB2" s="49"/>
      <c r="DC2" s="49"/>
      <c r="DD2" s="49"/>
      <c r="DE2" s="49"/>
      <c r="DF2" s="49"/>
      <c r="DG2" s="49"/>
      <c r="DH2" s="49"/>
      <c r="DI2" s="49"/>
      <c r="DJ2" s="49"/>
      <c r="DK2" s="49"/>
      <c r="DL2" s="49"/>
      <c r="DM2" s="49"/>
      <c r="DN2" s="49"/>
    </row>
    <row r="3" spans="1:127" s="51" customFormat="1" ht="13.5" customHeight="1">
      <c r="A3" s="363" t="s">
        <v>9</v>
      </c>
      <c r="B3" s="364"/>
      <c r="C3" s="364"/>
      <c r="D3" s="365"/>
      <c r="E3" s="366" t="s">
        <v>10</v>
      </c>
      <c r="F3" s="366"/>
      <c r="G3" s="366"/>
      <c r="H3" s="366"/>
      <c r="I3" s="366"/>
      <c r="J3" s="366"/>
      <c r="K3" s="366"/>
      <c r="L3" s="366"/>
      <c r="M3" s="366"/>
      <c r="N3" s="366"/>
      <c r="O3" s="363" t="s">
        <v>11</v>
      </c>
      <c r="P3" s="364"/>
      <c r="Q3" s="364"/>
      <c r="R3" s="364"/>
      <c r="S3" s="364"/>
      <c r="T3" s="364"/>
      <c r="U3" s="364"/>
      <c r="V3" s="365"/>
      <c r="W3" s="363" t="s">
        <v>17</v>
      </c>
      <c r="X3" s="364"/>
      <c r="Y3" s="364"/>
      <c r="Z3" s="364"/>
      <c r="AA3" s="365"/>
      <c r="AB3" s="392"/>
      <c r="AC3" s="387"/>
      <c r="AD3" s="387"/>
      <c r="AE3" s="387"/>
      <c r="AF3" s="386"/>
      <c r="AG3" s="387"/>
      <c r="AH3" s="387"/>
      <c r="AI3" s="387"/>
      <c r="AJ3" s="32"/>
      <c r="AK3" s="32"/>
      <c r="AL3" s="32"/>
      <c r="AM3" s="32"/>
      <c r="AN3" s="7"/>
      <c r="AO3" s="7"/>
      <c r="AP3" s="8"/>
      <c r="AQ3" s="7"/>
      <c r="AR3" s="7"/>
      <c r="AS3" s="7"/>
      <c r="AT3" s="7"/>
      <c r="AU3" s="7"/>
      <c r="AV3" s="7"/>
      <c r="AW3" s="7"/>
      <c r="AX3" s="7"/>
      <c r="AY3" s="7"/>
      <c r="AZ3" s="7"/>
      <c r="BA3" s="7"/>
      <c r="BB3" s="7"/>
      <c r="BC3" s="7"/>
      <c r="BD3" s="7"/>
      <c r="BE3" s="7"/>
      <c r="BF3" s="50"/>
      <c r="BG3" s="9"/>
      <c r="BH3" s="10"/>
      <c r="BI3" s="10"/>
      <c r="BJ3" s="10"/>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row>
    <row r="4" spans="1:127" s="51" customFormat="1" ht="13.5" customHeight="1">
      <c r="A4" s="371"/>
      <c r="B4" s="372"/>
      <c r="C4" s="372"/>
      <c r="D4" s="373"/>
      <c r="E4" s="368"/>
      <c r="F4" s="369"/>
      <c r="G4" s="369"/>
      <c r="H4" s="369"/>
      <c r="I4" s="369"/>
      <c r="J4" s="369"/>
      <c r="K4" s="369"/>
      <c r="L4" s="369"/>
      <c r="M4" s="369"/>
      <c r="N4" s="370"/>
      <c r="O4" s="388" t="s">
        <v>37</v>
      </c>
      <c r="P4" s="372"/>
      <c r="Q4" s="372"/>
      <c r="R4" s="372"/>
      <c r="S4" s="372"/>
      <c r="T4" s="372"/>
      <c r="U4" s="372"/>
      <c r="V4" s="373"/>
      <c r="W4" s="389">
        <f ca="1">TODAY()</f>
        <v>42446</v>
      </c>
      <c r="X4" s="390"/>
      <c r="Y4" s="390"/>
      <c r="Z4" s="390"/>
      <c r="AA4" s="391"/>
      <c r="AB4" s="387"/>
      <c r="AC4" s="387"/>
      <c r="AD4" s="387"/>
      <c r="AE4" s="387"/>
      <c r="AF4" s="387"/>
      <c r="AG4" s="387"/>
      <c r="AH4" s="387"/>
      <c r="AI4" s="387"/>
      <c r="AJ4" s="32"/>
      <c r="AK4" s="32"/>
      <c r="AL4" s="32"/>
      <c r="AM4" s="32"/>
      <c r="AN4" s="7"/>
      <c r="AO4" s="7"/>
      <c r="AP4" s="8"/>
      <c r="AQ4" s="7"/>
      <c r="AR4" s="7"/>
      <c r="AS4" s="7"/>
      <c r="AT4" s="7"/>
      <c r="AU4" s="7"/>
      <c r="AV4" s="7"/>
      <c r="AW4" s="7"/>
      <c r="AX4" s="7"/>
      <c r="AY4" s="7"/>
      <c r="AZ4" s="7"/>
      <c r="BA4" s="7"/>
      <c r="BB4" s="7"/>
      <c r="BC4" s="7"/>
      <c r="BD4" s="7"/>
      <c r="BE4" s="7"/>
      <c r="BF4" s="50"/>
      <c r="BG4" s="10"/>
      <c r="BH4" s="10"/>
      <c r="BI4" s="10"/>
      <c r="BJ4" s="10"/>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row>
    <row r="5" spans="1:127" s="52" customFormat="1" ht="13.5" customHeight="1">
      <c r="A5" s="53"/>
      <c r="B5" s="53"/>
      <c r="C5" s="54"/>
      <c r="D5" s="53"/>
      <c r="E5" s="246"/>
      <c r="F5" s="246"/>
      <c r="G5" s="55"/>
      <c r="J5" s="53"/>
      <c r="K5" s="53"/>
      <c r="M5" s="56"/>
      <c r="N5" s="12"/>
    </row>
    <row r="6" spans="1:127" s="61" customFormat="1" ht="13.5" customHeight="1">
      <c r="A6" s="103"/>
      <c r="B6" s="118" t="s">
        <v>39</v>
      </c>
      <c r="C6" s="58"/>
      <c r="D6" s="57"/>
      <c r="E6" s="247" t="s">
        <v>38</v>
      </c>
      <c r="F6" s="247"/>
      <c r="G6" s="59"/>
      <c r="H6" s="359" t="s">
        <v>13</v>
      </c>
      <c r="I6" s="360"/>
      <c r="J6" s="359" t="s">
        <v>36</v>
      </c>
      <c r="K6" s="361"/>
      <c r="L6" s="394" t="s">
        <v>2</v>
      </c>
      <c r="M6" s="394"/>
      <c r="N6" s="60" t="s">
        <v>3</v>
      </c>
      <c r="O6" s="113"/>
      <c r="P6" s="395" t="s">
        <v>379</v>
      </c>
      <c r="Q6" s="396"/>
      <c r="R6" s="396"/>
      <c r="S6" s="396"/>
      <c r="T6" s="396"/>
      <c r="U6" s="396"/>
      <c r="V6" s="397"/>
      <c r="W6" s="395" t="s">
        <v>380</v>
      </c>
      <c r="X6" s="396"/>
      <c r="Y6" s="396"/>
      <c r="Z6" s="396"/>
      <c r="AA6" s="396"/>
      <c r="AB6" s="396"/>
      <c r="AC6" s="396"/>
      <c r="AD6" s="396"/>
      <c r="AE6" s="396"/>
      <c r="AF6" s="396"/>
      <c r="AG6" s="396"/>
      <c r="AH6" s="396"/>
      <c r="AI6" s="396"/>
      <c r="AJ6" s="396"/>
      <c r="AK6" s="396"/>
      <c r="AL6" s="396"/>
      <c r="AM6" s="396"/>
      <c r="AN6" s="396"/>
      <c r="AO6" s="396"/>
      <c r="AP6" s="396"/>
      <c r="AQ6" s="396"/>
      <c r="AR6" s="396"/>
      <c r="AS6" s="396"/>
      <c r="AT6" s="396"/>
      <c r="AU6" s="396"/>
      <c r="AV6" s="396"/>
      <c r="AW6" s="396"/>
      <c r="AX6" s="396"/>
      <c r="AY6" s="396"/>
      <c r="AZ6" s="397"/>
      <c r="BA6" s="393" t="s">
        <v>381</v>
      </c>
      <c r="BB6" s="393"/>
      <c r="BC6" s="393"/>
      <c r="BD6" s="393"/>
      <c r="BE6" s="393"/>
      <c r="BF6" s="393"/>
      <c r="BG6" s="393"/>
      <c r="BH6" s="393"/>
      <c r="BI6" s="393"/>
      <c r="BJ6" s="393"/>
      <c r="BK6" s="393"/>
      <c r="BL6" s="393"/>
      <c r="BM6" s="393"/>
      <c r="BN6" s="393"/>
      <c r="BO6" s="393"/>
      <c r="BP6" s="393"/>
      <c r="BQ6" s="393"/>
      <c r="BR6" s="393"/>
      <c r="BS6" s="393"/>
      <c r="BT6" s="393"/>
      <c r="BU6" s="393"/>
      <c r="BV6" s="393"/>
      <c r="BW6" s="393"/>
      <c r="BX6" s="393"/>
      <c r="BY6" s="393"/>
      <c r="BZ6" s="393"/>
      <c r="CA6" s="393"/>
      <c r="CB6" s="393"/>
      <c r="CC6" s="393"/>
      <c r="CD6" s="393"/>
      <c r="CE6" s="393"/>
      <c r="CF6" s="393" t="s">
        <v>382</v>
      </c>
      <c r="CG6" s="393"/>
      <c r="CH6" s="393"/>
      <c r="CI6" s="393"/>
      <c r="CJ6" s="393"/>
      <c r="CK6" s="393"/>
      <c r="CL6" s="393"/>
      <c r="CM6" s="393"/>
      <c r="CN6" s="393"/>
      <c r="CO6" s="393"/>
      <c r="CP6" s="393"/>
      <c r="CQ6" s="393"/>
      <c r="CR6" s="393"/>
      <c r="CS6" s="393"/>
      <c r="CT6" s="393"/>
      <c r="CU6" s="393"/>
      <c r="CV6" s="393"/>
      <c r="CW6" s="393"/>
      <c r="CX6" s="393"/>
      <c r="CY6" s="393"/>
      <c r="CZ6" s="393"/>
      <c r="DA6" s="393"/>
      <c r="DB6" s="393"/>
      <c r="DC6" s="393"/>
      <c r="DD6" s="393"/>
      <c r="DE6" s="393"/>
      <c r="DF6" s="393"/>
      <c r="DG6" s="393"/>
      <c r="DH6" s="393"/>
      <c r="DI6" s="393"/>
      <c r="DJ6" s="291"/>
      <c r="DK6" s="291"/>
      <c r="DL6" s="291"/>
      <c r="DM6" s="291"/>
      <c r="DN6" s="290"/>
      <c r="DO6" s="13"/>
    </row>
    <row r="7" spans="1:127" s="107" customFormat="1" ht="13.5" customHeight="1">
      <c r="A7" s="62" t="s">
        <v>4</v>
      </c>
      <c r="B7" s="63" t="s">
        <v>16</v>
      </c>
      <c r="C7" s="64" t="s">
        <v>6</v>
      </c>
      <c r="D7" s="63" t="s">
        <v>7</v>
      </c>
      <c r="E7" s="248" t="s">
        <v>8</v>
      </c>
      <c r="F7" s="280" t="s">
        <v>373</v>
      </c>
      <c r="G7" s="66" t="s">
        <v>35</v>
      </c>
      <c r="H7" s="67" t="s">
        <v>0</v>
      </c>
      <c r="I7" s="67" t="s">
        <v>1</v>
      </c>
      <c r="J7" s="67" t="s">
        <v>0</v>
      </c>
      <c r="K7" s="67" t="s">
        <v>1</v>
      </c>
      <c r="L7" s="104" t="s">
        <v>13</v>
      </c>
      <c r="M7" s="105" t="s">
        <v>12</v>
      </c>
      <c r="N7" s="68" t="s">
        <v>34</v>
      </c>
      <c r="O7" s="14">
        <v>42240</v>
      </c>
      <c r="P7" s="14">
        <f t="shared" ref="P7:BW7" si="0">O7+1</f>
        <v>42241</v>
      </c>
      <c r="Q7" s="14">
        <f t="shared" si="0"/>
        <v>42242</v>
      </c>
      <c r="R7" s="14">
        <f t="shared" si="0"/>
        <v>42243</v>
      </c>
      <c r="S7" s="14">
        <f t="shared" si="0"/>
        <v>42244</v>
      </c>
      <c r="T7" s="14">
        <f t="shared" si="0"/>
        <v>42245</v>
      </c>
      <c r="U7" s="14">
        <f t="shared" si="0"/>
        <v>42246</v>
      </c>
      <c r="V7" s="14">
        <f t="shared" si="0"/>
        <v>42247</v>
      </c>
      <c r="W7" s="14">
        <f t="shared" si="0"/>
        <v>42248</v>
      </c>
      <c r="X7" s="14">
        <f t="shared" si="0"/>
        <v>42249</v>
      </c>
      <c r="Y7" s="14">
        <f t="shared" si="0"/>
        <v>42250</v>
      </c>
      <c r="Z7" s="14">
        <f t="shared" si="0"/>
        <v>42251</v>
      </c>
      <c r="AA7" s="14">
        <f t="shared" si="0"/>
        <v>42252</v>
      </c>
      <c r="AB7" s="14">
        <f t="shared" si="0"/>
        <v>42253</v>
      </c>
      <c r="AC7" s="14">
        <f t="shared" si="0"/>
        <v>42254</v>
      </c>
      <c r="AD7" s="14">
        <f t="shared" si="0"/>
        <v>42255</v>
      </c>
      <c r="AE7" s="14">
        <f t="shared" si="0"/>
        <v>42256</v>
      </c>
      <c r="AF7" s="14">
        <f t="shared" si="0"/>
        <v>42257</v>
      </c>
      <c r="AG7" s="14">
        <f t="shared" si="0"/>
        <v>42258</v>
      </c>
      <c r="AH7" s="14">
        <f t="shared" si="0"/>
        <v>42259</v>
      </c>
      <c r="AI7" s="14">
        <f t="shared" si="0"/>
        <v>42260</v>
      </c>
      <c r="AJ7" s="14">
        <f t="shared" si="0"/>
        <v>42261</v>
      </c>
      <c r="AK7" s="14">
        <f t="shared" si="0"/>
        <v>42262</v>
      </c>
      <c r="AL7" s="14">
        <f t="shared" si="0"/>
        <v>42263</v>
      </c>
      <c r="AM7" s="14">
        <f t="shared" si="0"/>
        <v>42264</v>
      </c>
      <c r="AN7" s="14">
        <f t="shared" si="0"/>
        <v>42265</v>
      </c>
      <c r="AO7" s="14">
        <f t="shared" si="0"/>
        <v>42266</v>
      </c>
      <c r="AP7" s="14">
        <f t="shared" si="0"/>
        <v>42267</v>
      </c>
      <c r="AQ7" s="14">
        <f t="shared" si="0"/>
        <v>42268</v>
      </c>
      <c r="AR7" s="14">
        <f>AQ7+1</f>
        <v>42269</v>
      </c>
      <c r="AS7" s="14">
        <f t="shared" si="0"/>
        <v>42270</v>
      </c>
      <c r="AT7" s="14">
        <f t="shared" si="0"/>
        <v>42271</v>
      </c>
      <c r="AU7" s="14">
        <f t="shared" si="0"/>
        <v>42272</v>
      </c>
      <c r="AV7" s="14">
        <f t="shared" si="0"/>
        <v>42273</v>
      </c>
      <c r="AW7" s="14">
        <f t="shared" si="0"/>
        <v>42274</v>
      </c>
      <c r="AX7" s="14">
        <f t="shared" si="0"/>
        <v>42275</v>
      </c>
      <c r="AY7" s="14">
        <f t="shared" si="0"/>
        <v>42276</v>
      </c>
      <c r="AZ7" s="14">
        <f t="shared" si="0"/>
        <v>42277</v>
      </c>
      <c r="BA7" s="14">
        <f t="shared" si="0"/>
        <v>42278</v>
      </c>
      <c r="BB7" s="14">
        <f t="shared" si="0"/>
        <v>42279</v>
      </c>
      <c r="BC7" s="14">
        <f t="shared" si="0"/>
        <v>42280</v>
      </c>
      <c r="BD7" s="14">
        <f t="shared" si="0"/>
        <v>42281</v>
      </c>
      <c r="BE7" s="14">
        <f t="shared" si="0"/>
        <v>42282</v>
      </c>
      <c r="BF7" s="14">
        <f t="shared" si="0"/>
        <v>42283</v>
      </c>
      <c r="BG7" s="14">
        <f t="shared" si="0"/>
        <v>42284</v>
      </c>
      <c r="BH7" s="14">
        <f t="shared" si="0"/>
        <v>42285</v>
      </c>
      <c r="BI7" s="14">
        <f t="shared" si="0"/>
        <v>42286</v>
      </c>
      <c r="BJ7" s="14">
        <f t="shared" si="0"/>
        <v>42287</v>
      </c>
      <c r="BK7" s="14">
        <f t="shared" si="0"/>
        <v>42288</v>
      </c>
      <c r="BL7" s="14">
        <f t="shared" si="0"/>
        <v>42289</v>
      </c>
      <c r="BM7" s="14">
        <f t="shared" si="0"/>
        <v>42290</v>
      </c>
      <c r="BN7" s="14">
        <f t="shared" si="0"/>
        <v>42291</v>
      </c>
      <c r="BO7" s="14">
        <f t="shared" si="0"/>
        <v>42292</v>
      </c>
      <c r="BP7" s="14">
        <f t="shared" si="0"/>
        <v>42293</v>
      </c>
      <c r="BQ7" s="14">
        <f t="shared" si="0"/>
        <v>42294</v>
      </c>
      <c r="BR7" s="14">
        <f t="shared" si="0"/>
        <v>42295</v>
      </c>
      <c r="BS7" s="14">
        <f t="shared" si="0"/>
        <v>42296</v>
      </c>
      <c r="BT7" s="14">
        <f t="shared" si="0"/>
        <v>42297</v>
      </c>
      <c r="BU7" s="14">
        <f t="shared" si="0"/>
        <v>42298</v>
      </c>
      <c r="BV7" s="14">
        <f t="shared" si="0"/>
        <v>42299</v>
      </c>
      <c r="BW7" s="14">
        <f t="shared" si="0"/>
        <v>42300</v>
      </c>
      <c r="BX7" s="14">
        <f t="shared" ref="BX7" si="1">BW7+1</f>
        <v>42301</v>
      </c>
      <c r="BY7" s="14">
        <f t="shared" ref="BY7" si="2">BX7+1</f>
        <v>42302</v>
      </c>
      <c r="BZ7" s="14">
        <f t="shared" ref="BZ7" si="3">BY7+1</f>
        <v>42303</v>
      </c>
      <c r="CA7" s="14">
        <f t="shared" ref="CA7" si="4">BZ7+1</f>
        <v>42304</v>
      </c>
      <c r="CB7" s="14">
        <f t="shared" ref="CB7" si="5">CA7+1</f>
        <v>42305</v>
      </c>
      <c r="CC7" s="14">
        <f t="shared" ref="CC7" si="6">CB7+1</f>
        <v>42306</v>
      </c>
      <c r="CD7" s="14">
        <f t="shared" ref="CD7" si="7">CC7+1</f>
        <v>42307</v>
      </c>
      <c r="CE7" s="14">
        <f t="shared" ref="CE7" si="8">CD7+1</f>
        <v>42308</v>
      </c>
      <c r="CF7" s="14">
        <f t="shared" ref="CF7" si="9">CE7+1</f>
        <v>42309</v>
      </c>
      <c r="CG7" s="14">
        <f t="shared" ref="CG7" si="10">CF7+1</f>
        <v>42310</v>
      </c>
      <c r="CH7" s="14">
        <f t="shared" ref="CH7" si="11">CG7+1</f>
        <v>42311</v>
      </c>
      <c r="CI7" s="14">
        <f t="shared" ref="CI7" si="12">CH7+1</f>
        <v>42312</v>
      </c>
      <c r="CJ7" s="14">
        <f t="shared" ref="CJ7" si="13">CI7+1</f>
        <v>42313</v>
      </c>
      <c r="CK7" s="14">
        <f t="shared" ref="CK7" si="14">CJ7+1</f>
        <v>42314</v>
      </c>
      <c r="CL7" s="14">
        <f t="shared" ref="CL7" si="15">CK7+1</f>
        <v>42315</v>
      </c>
      <c r="CM7" s="14">
        <f t="shared" ref="CM7" si="16">CL7+1</f>
        <v>42316</v>
      </c>
      <c r="CN7" s="14">
        <f t="shared" ref="CN7" si="17">CM7+1</f>
        <v>42317</v>
      </c>
      <c r="CO7" s="14">
        <f t="shared" ref="CO7" si="18">CN7+1</f>
        <v>42318</v>
      </c>
      <c r="CP7" s="14">
        <f t="shared" ref="CP7" si="19">CO7+1</f>
        <v>42319</v>
      </c>
      <c r="CQ7" s="14">
        <f t="shared" ref="CQ7" si="20">CP7+1</f>
        <v>42320</v>
      </c>
      <c r="CR7" s="14">
        <f t="shared" ref="CR7" si="21">CQ7+1</f>
        <v>42321</v>
      </c>
      <c r="CS7" s="14">
        <f t="shared" ref="CS7" si="22">CR7+1</f>
        <v>42322</v>
      </c>
      <c r="CT7" s="14">
        <f t="shared" ref="CT7" si="23">CS7+1</f>
        <v>42323</v>
      </c>
      <c r="CU7" s="14">
        <f t="shared" ref="CU7" si="24">CT7+1</f>
        <v>42324</v>
      </c>
      <c r="CV7" s="14">
        <f t="shared" ref="CV7" si="25">CU7+1</f>
        <v>42325</v>
      </c>
      <c r="CW7" s="14">
        <f t="shared" ref="CW7" si="26">CV7+1</f>
        <v>42326</v>
      </c>
      <c r="CX7" s="14">
        <f t="shared" ref="CX7" si="27">CW7+1</f>
        <v>42327</v>
      </c>
      <c r="CY7" s="14">
        <f t="shared" ref="CY7" si="28">CX7+1</f>
        <v>42328</v>
      </c>
      <c r="CZ7" s="14">
        <f t="shared" ref="CZ7" si="29">CY7+1</f>
        <v>42329</v>
      </c>
      <c r="DA7" s="14">
        <f t="shared" ref="DA7" si="30">CZ7+1</f>
        <v>42330</v>
      </c>
      <c r="DB7" s="14">
        <f t="shared" ref="DB7" si="31">DA7+1</f>
        <v>42331</v>
      </c>
      <c r="DC7" s="14">
        <f t="shared" ref="DC7" si="32">DB7+1</f>
        <v>42332</v>
      </c>
      <c r="DD7" s="14">
        <f t="shared" ref="DD7" si="33">DC7+1</f>
        <v>42333</v>
      </c>
      <c r="DE7" s="14">
        <f t="shared" ref="DE7" si="34">DD7+1</f>
        <v>42334</v>
      </c>
      <c r="DF7" s="14">
        <f t="shared" ref="DF7" si="35">DE7+1</f>
        <v>42335</v>
      </c>
      <c r="DG7" s="14">
        <f t="shared" ref="DG7" si="36">DF7+1</f>
        <v>42336</v>
      </c>
      <c r="DH7" s="14">
        <f t="shared" ref="DH7" si="37">DG7+1</f>
        <v>42337</v>
      </c>
      <c r="DI7" s="14">
        <f t="shared" ref="DI7" si="38">DH7+1</f>
        <v>42338</v>
      </c>
      <c r="DJ7" s="14">
        <f t="shared" ref="DJ7" si="39">DI7+1</f>
        <v>42339</v>
      </c>
      <c r="DK7" s="14">
        <f t="shared" ref="DK7" si="40">DJ7+1</f>
        <v>42340</v>
      </c>
      <c r="DL7" s="14">
        <f t="shared" ref="DL7" si="41">DK7+1</f>
        <v>42341</v>
      </c>
      <c r="DM7" s="14">
        <f t="shared" ref="DM7" si="42">DL7+1</f>
        <v>42342</v>
      </c>
      <c r="DN7" s="14">
        <f t="shared" ref="DN7" si="43">DM7+1</f>
        <v>42343</v>
      </c>
      <c r="DO7" s="106" t="s">
        <v>23</v>
      </c>
    </row>
    <row r="8" spans="1:127" s="73" customFormat="1" ht="13.5" customHeight="1">
      <c r="A8" s="367">
        <v>1</v>
      </c>
      <c r="B8" s="358" t="s">
        <v>323</v>
      </c>
      <c r="C8" s="352"/>
      <c r="D8" s="352"/>
      <c r="E8" s="281" t="s">
        <v>378</v>
      </c>
      <c r="F8" s="279"/>
      <c r="G8" s="15"/>
      <c r="H8" s="89"/>
      <c r="I8" s="89"/>
      <c r="J8" s="111"/>
      <c r="K8" s="111"/>
      <c r="L8" s="69"/>
      <c r="M8" s="70"/>
      <c r="N8" s="71"/>
      <c r="O8" s="374"/>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14"/>
      <c r="BY8" s="114"/>
      <c r="BZ8" s="114"/>
      <c r="CA8" s="114"/>
      <c r="CB8" s="114"/>
      <c r="CC8" s="114"/>
      <c r="CD8" s="114"/>
      <c r="CE8" s="114"/>
      <c r="CF8" s="114"/>
      <c r="CG8" s="114"/>
      <c r="CH8" s="114"/>
      <c r="CI8" s="114"/>
      <c r="CJ8" s="114"/>
      <c r="CK8" s="114"/>
      <c r="CL8" s="114"/>
      <c r="CM8" s="114"/>
      <c r="CN8" s="114"/>
      <c r="CO8" s="114"/>
      <c r="CP8" s="114"/>
      <c r="CQ8" s="114"/>
      <c r="CR8" s="114"/>
      <c r="CS8" s="114"/>
      <c r="CT8" s="114"/>
      <c r="CU8" s="114"/>
      <c r="CV8" s="114"/>
      <c r="CW8" s="114"/>
      <c r="CX8" s="114"/>
      <c r="CY8" s="114"/>
      <c r="CZ8" s="114"/>
      <c r="DA8" s="114"/>
      <c r="DB8" s="114"/>
      <c r="DC8" s="114"/>
      <c r="DD8" s="114"/>
      <c r="DE8" s="114"/>
      <c r="DF8" s="114"/>
      <c r="DG8" s="114"/>
      <c r="DH8" s="114"/>
      <c r="DI8" s="114"/>
      <c r="DJ8" s="114"/>
      <c r="DK8" s="114"/>
      <c r="DL8" s="114"/>
      <c r="DM8" s="114"/>
      <c r="DN8" s="114"/>
      <c r="DO8" s="17"/>
      <c r="DP8" s="72"/>
    </row>
    <row r="9" spans="1:127" s="73" customFormat="1" ht="13.5" customHeight="1">
      <c r="A9" s="367"/>
      <c r="B9" s="358"/>
      <c r="C9" s="352"/>
      <c r="D9" s="352"/>
      <c r="E9" s="256" t="s">
        <v>417</v>
      </c>
      <c r="F9" s="279"/>
      <c r="G9" s="15"/>
      <c r="H9" s="89"/>
      <c r="I9" s="89"/>
      <c r="J9" s="111"/>
      <c r="K9" s="111"/>
      <c r="L9" s="69"/>
      <c r="M9" s="70"/>
      <c r="N9" s="71"/>
      <c r="O9" s="374"/>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14"/>
      <c r="BY9" s="114"/>
      <c r="BZ9" s="114"/>
      <c r="CA9" s="114"/>
      <c r="CB9" s="114"/>
      <c r="CC9" s="114"/>
      <c r="CD9" s="114"/>
      <c r="CE9" s="114"/>
      <c r="CF9" s="114"/>
      <c r="CG9" s="114"/>
      <c r="CH9" s="114"/>
      <c r="CI9" s="114"/>
      <c r="CJ9" s="114"/>
      <c r="CK9" s="114"/>
      <c r="CL9" s="114"/>
      <c r="CM9" s="114"/>
      <c r="CN9" s="114"/>
      <c r="CO9" s="114"/>
      <c r="CP9" s="114"/>
      <c r="CQ9" s="114"/>
      <c r="CR9" s="114"/>
      <c r="CS9" s="114"/>
      <c r="CT9" s="114"/>
      <c r="CU9" s="114"/>
      <c r="CV9" s="114"/>
      <c r="CW9" s="114"/>
      <c r="CX9" s="114"/>
      <c r="CY9" s="114"/>
      <c r="CZ9" s="114"/>
      <c r="DA9" s="114"/>
      <c r="DB9" s="114"/>
      <c r="DC9" s="114"/>
      <c r="DD9" s="114"/>
      <c r="DE9" s="114"/>
      <c r="DF9" s="114"/>
      <c r="DG9" s="114"/>
      <c r="DH9" s="114"/>
      <c r="DI9" s="114"/>
      <c r="DJ9" s="114"/>
      <c r="DK9" s="114"/>
      <c r="DL9" s="114"/>
      <c r="DM9" s="114"/>
      <c r="DN9" s="114"/>
      <c r="DO9" s="17"/>
      <c r="DP9" s="72"/>
      <c r="DQ9" s="73">
        <v>0</v>
      </c>
    </row>
    <row r="10" spans="1:127" s="73" customFormat="1" ht="13.5" customHeight="1">
      <c r="A10" s="367"/>
      <c r="B10" s="358"/>
      <c r="C10" s="352"/>
      <c r="D10" s="352"/>
      <c r="E10" s="256" t="s">
        <v>417</v>
      </c>
      <c r="F10" s="279"/>
      <c r="G10" s="15"/>
      <c r="H10" s="89"/>
      <c r="I10" s="89"/>
      <c r="J10" s="111"/>
      <c r="K10" s="111"/>
      <c r="L10" s="69"/>
      <c r="M10" s="70"/>
      <c r="N10" s="71"/>
      <c r="O10" s="374"/>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14"/>
      <c r="BY10" s="114"/>
      <c r="BZ10" s="114"/>
      <c r="CA10" s="114"/>
      <c r="CB10" s="114"/>
      <c r="CC10" s="114"/>
      <c r="CD10" s="114"/>
      <c r="CE10" s="114"/>
      <c r="CF10" s="114"/>
      <c r="CG10" s="114"/>
      <c r="CH10" s="114"/>
      <c r="CI10" s="114"/>
      <c r="CJ10" s="114"/>
      <c r="CK10" s="114"/>
      <c r="CL10" s="114"/>
      <c r="CM10" s="114"/>
      <c r="CN10" s="114"/>
      <c r="CO10" s="114"/>
      <c r="CP10" s="114"/>
      <c r="CQ10" s="114"/>
      <c r="CR10" s="114"/>
      <c r="CS10" s="114"/>
      <c r="CT10" s="114"/>
      <c r="CU10" s="114"/>
      <c r="CV10" s="114"/>
      <c r="CW10" s="114"/>
      <c r="CX10" s="114"/>
      <c r="CY10" s="114"/>
      <c r="CZ10" s="114"/>
      <c r="DA10" s="114"/>
      <c r="DB10" s="114"/>
      <c r="DC10" s="114"/>
      <c r="DD10" s="114"/>
      <c r="DE10" s="114"/>
      <c r="DF10" s="114"/>
      <c r="DG10" s="114"/>
      <c r="DH10" s="114"/>
      <c r="DI10" s="114"/>
      <c r="DJ10" s="114"/>
      <c r="DK10" s="114"/>
      <c r="DL10" s="114"/>
      <c r="DM10" s="114"/>
      <c r="DN10" s="114"/>
      <c r="DO10" s="17"/>
      <c r="DP10" s="72"/>
      <c r="DQ10" s="73">
        <v>0</v>
      </c>
    </row>
    <row r="11" spans="1:127" s="77" customFormat="1" ht="13.5" customHeight="1">
      <c r="A11" s="367"/>
      <c r="B11" s="358"/>
      <c r="C11" s="352"/>
      <c r="D11" s="352"/>
      <c r="E11" s="250" t="s">
        <v>14</v>
      </c>
      <c r="F11" s="250"/>
      <c r="G11" s="74"/>
      <c r="H11" s="90"/>
      <c r="I11" s="90"/>
      <c r="J11" s="90"/>
      <c r="K11" s="90"/>
      <c r="L11" s="108">
        <f>SUM(L8:L10)</f>
        <v>0</v>
      </c>
      <c r="M11" s="108">
        <f>SUM(M8:M10)</f>
        <v>0</v>
      </c>
      <c r="N11" s="75">
        <f>SUM(N8:N10)/3</f>
        <v>0</v>
      </c>
      <c r="O11" s="374"/>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15"/>
      <c r="BY11" s="115"/>
      <c r="BZ11" s="115"/>
      <c r="CA11" s="115"/>
      <c r="CB11" s="115"/>
      <c r="CC11" s="115"/>
      <c r="CD11" s="115"/>
      <c r="CE11" s="115"/>
      <c r="CF11" s="115"/>
      <c r="CG11" s="115"/>
      <c r="CH11" s="115"/>
      <c r="CI11" s="115"/>
      <c r="CJ11" s="115"/>
      <c r="CK11" s="115"/>
      <c r="CL11" s="115"/>
      <c r="CM11" s="115"/>
      <c r="CN11" s="115"/>
      <c r="CO11" s="115"/>
      <c r="CP11" s="115"/>
      <c r="CQ11" s="115"/>
      <c r="CR11" s="115"/>
      <c r="CS11" s="115"/>
      <c r="CT11" s="115"/>
      <c r="CU11" s="115"/>
      <c r="CV11" s="115"/>
      <c r="CW11" s="115"/>
      <c r="CX11" s="115"/>
      <c r="CY11" s="115"/>
      <c r="CZ11" s="115"/>
      <c r="DA11" s="115"/>
      <c r="DB11" s="115"/>
      <c r="DC11" s="115"/>
      <c r="DD11" s="115"/>
      <c r="DE11" s="115"/>
      <c r="DF11" s="115"/>
      <c r="DG11" s="115"/>
      <c r="DH11" s="115"/>
      <c r="DI11" s="115"/>
      <c r="DJ11" s="115"/>
      <c r="DK11" s="115"/>
      <c r="DL11" s="115"/>
      <c r="DM11" s="115"/>
      <c r="DN11" s="115"/>
      <c r="DO11" s="19"/>
      <c r="DP11" s="76"/>
      <c r="DQ11" s="73">
        <v>0</v>
      </c>
      <c r="DW11" s="73"/>
    </row>
    <row r="12" spans="1:127" s="73" customFormat="1" ht="13.5" customHeight="1">
      <c r="A12" s="377">
        <v>2</v>
      </c>
      <c r="B12" s="375" t="s">
        <v>377</v>
      </c>
      <c r="C12" s="354"/>
      <c r="D12" s="398"/>
      <c r="E12" s="294" t="s">
        <v>416</v>
      </c>
      <c r="F12" s="279"/>
      <c r="G12" s="15"/>
      <c r="H12" s="89"/>
      <c r="I12" s="89"/>
      <c r="J12" s="111"/>
      <c r="K12" s="111"/>
      <c r="L12" s="69"/>
      <c r="M12" s="70"/>
      <c r="N12" s="71"/>
      <c r="O12" s="374"/>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14"/>
      <c r="BY12" s="114"/>
      <c r="BZ12" s="114"/>
      <c r="CA12" s="114"/>
      <c r="CB12" s="114"/>
      <c r="CC12" s="114"/>
      <c r="CD12" s="114"/>
      <c r="CE12" s="114"/>
      <c r="CF12" s="114"/>
      <c r="CG12" s="114"/>
      <c r="CH12" s="114"/>
      <c r="CI12" s="114"/>
      <c r="CJ12" s="114"/>
      <c r="CK12" s="114"/>
      <c r="CL12" s="114"/>
      <c r="CM12" s="114"/>
      <c r="CN12" s="114"/>
      <c r="CO12" s="114"/>
      <c r="CP12" s="114"/>
      <c r="CQ12" s="114"/>
      <c r="CR12" s="114"/>
      <c r="CS12" s="114"/>
      <c r="CT12" s="114"/>
      <c r="CU12" s="114"/>
      <c r="CV12" s="114"/>
      <c r="CW12" s="114"/>
      <c r="CX12" s="114"/>
      <c r="CY12" s="114"/>
      <c r="CZ12" s="114"/>
      <c r="DA12" s="114"/>
      <c r="DB12" s="114"/>
      <c r="DC12" s="114"/>
      <c r="DD12" s="114"/>
      <c r="DE12" s="114"/>
      <c r="DF12" s="114"/>
      <c r="DG12" s="114"/>
      <c r="DH12" s="114"/>
      <c r="DI12" s="114"/>
      <c r="DJ12" s="114"/>
      <c r="DK12" s="114"/>
      <c r="DL12" s="114"/>
      <c r="DM12" s="114"/>
      <c r="DN12" s="114"/>
      <c r="DO12" s="17"/>
      <c r="DP12" s="72"/>
    </row>
    <row r="13" spans="1:127" s="73" customFormat="1" ht="13.5" customHeight="1">
      <c r="A13" s="367"/>
      <c r="B13" s="376"/>
      <c r="C13" s="355"/>
      <c r="D13" s="399"/>
      <c r="E13" s="256"/>
      <c r="F13" s="279"/>
      <c r="G13" s="15"/>
      <c r="H13" s="89"/>
      <c r="I13" s="89"/>
      <c r="J13" s="111"/>
      <c r="K13" s="111"/>
      <c r="L13" s="69"/>
      <c r="M13" s="70"/>
      <c r="N13" s="71"/>
      <c r="O13" s="374"/>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14"/>
      <c r="BY13" s="114"/>
      <c r="BZ13" s="114"/>
      <c r="CA13" s="114"/>
      <c r="CB13" s="114"/>
      <c r="CC13" s="114"/>
      <c r="CD13" s="114"/>
      <c r="CE13" s="114"/>
      <c r="CF13" s="114"/>
      <c r="CG13" s="114"/>
      <c r="CH13" s="114"/>
      <c r="CI13" s="114"/>
      <c r="CJ13" s="114"/>
      <c r="CK13" s="114"/>
      <c r="CL13" s="114"/>
      <c r="CM13" s="114"/>
      <c r="CN13" s="114"/>
      <c r="CO13" s="114"/>
      <c r="CP13" s="114"/>
      <c r="CQ13" s="114"/>
      <c r="CR13" s="114"/>
      <c r="CS13" s="114"/>
      <c r="CT13" s="114"/>
      <c r="CU13" s="114"/>
      <c r="CV13" s="114"/>
      <c r="CW13" s="114"/>
      <c r="CX13" s="114"/>
      <c r="CY13" s="114"/>
      <c r="CZ13" s="114"/>
      <c r="DA13" s="114"/>
      <c r="DB13" s="114"/>
      <c r="DC13" s="114"/>
      <c r="DD13" s="114"/>
      <c r="DE13" s="114"/>
      <c r="DF13" s="114"/>
      <c r="DG13" s="114"/>
      <c r="DH13" s="114"/>
      <c r="DI13" s="114"/>
      <c r="DJ13" s="114"/>
      <c r="DK13" s="114"/>
      <c r="DL13" s="114"/>
      <c r="DM13" s="114"/>
      <c r="DN13" s="114"/>
      <c r="DO13" s="17"/>
      <c r="DP13" s="72"/>
    </row>
    <row r="14" spans="1:127" s="73" customFormat="1" ht="13.5" customHeight="1">
      <c r="A14" s="367"/>
      <c r="B14" s="376"/>
      <c r="C14" s="355"/>
      <c r="D14" s="399"/>
      <c r="E14" s="256"/>
      <c r="F14" s="279"/>
      <c r="G14" s="15"/>
      <c r="H14" s="89"/>
      <c r="I14" s="89"/>
      <c r="J14" s="111"/>
      <c r="K14" s="111"/>
      <c r="L14" s="69"/>
      <c r="M14" s="70"/>
      <c r="N14" s="71"/>
      <c r="O14" s="374"/>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14"/>
      <c r="BY14" s="114"/>
      <c r="BZ14" s="114"/>
      <c r="CA14" s="114"/>
      <c r="CB14" s="114"/>
      <c r="CC14" s="114"/>
      <c r="CD14" s="114"/>
      <c r="CE14" s="114"/>
      <c r="CF14" s="114"/>
      <c r="CG14" s="114"/>
      <c r="CH14" s="114"/>
      <c r="CI14" s="114"/>
      <c r="CJ14" s="114"/>
      <c r="CK14" s="114"/>
      <c r="CL14" s="114"/>
      <c r="CM14" s="114"/>
      <c r="CN14" s="114"/>
      <c r="CO14" s="114"/>
      <c r="CP14" s="114"/>
      <c r="CQ14" s="114"/>
      <c r="CR14" s="114"/>
      <c r="CS14" s="114"/>
      <c r="CT14" s="114"/>
      <c r="CU14" s="114"/>
      <c r="CV14" s="114"/>
      <c r="CW14" s="114"/>
      <c r="CX14" s="114"/>
      <c r="CY14" s="114"/>
      <c r="CZ14" s="114"/>
      <c r="DA14" s="114"/>
      <c r="DB14" s="114"/>
      <c r="DC14" s="114"/>
      <c r="DD14" s="114"/>
      <c r="DE14" s="114"/>
      <c r="DF14" s="114"/>
      <c r="DG14" s="114"/>
      <c r="DH14" s="114"/>
      <c r="DI14" s="114"/>
      <c r="DJ14" s="114"/>
      <c r="DK14" s="114"/>
      <c r="DL14" s="114"/>
      <c r="DM14" s="114"/>
      <c r="DN14" s="114"/>
      <c r="DO14" s="17"/>
      <c r="DP14" s="72"/>
    </row>
    <row r="15" spans="1:127" s="77" customFormat="1" ht="13.5" customHeight="1">
      <c r="A15" s="381"/>
      <c r="B15" s="382"/>
      <c r="C15" s="356"/>
      <c r="D15" s="400"/>
      <c r="E15" s="250" t="s">
        <v>14</v>
      </c>
      <c r="F15" s="250"/>
      <c r="G15" s="74"/>
      <c r="H15" s="90"/>
      <c r="I15" s="90"/>
      <c r="J15" s="90"/>
      <c r="K15" s="90"/>
      <c r="L15" s="108">
        <f>SUM(L12:L14)</f>
        <v>0</v>
      </c>
      <c r="M15" s="108">
        <f>SUM(M12:M14)</f>
        <v>0</v>
      </c>
      <c r="N15" s="75">
        <f>SUM(N12:N14)/4</f>
        <v>0</v>
      </c>
      <c r="O15" s="374"/>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15"/>
      <c r="BY15" s="115"/>
      <c r="BZ15" s="115"/>
      <c r="CA15" s="115"/>
      <c r="CB15" s="115"/>
      <c r="CC15" s="115"/>
      <c r="CD15" s="115"/>
      <c r="CE15" s="115"/>
      <c r="CF15" s="115"/>
      <c r="CG15" s="115"/>
      <c r="CH15" s="115"/>
      <c r="CI15" s="115"/>
      <c r="CJ15" s="115"/>
      <c r="CK15" s="115"/>
      <c r="CL15" s="115"/>
      <c r="CM15" s="115"/>
      <c r="CN15" s="115"/>
      <c r="CO15" s="115"/>
      <c r="CP15" s="115"/>
      <c r="CQ15" s="115"/>
      <c r="CR15" s="115"/>
      <c r="CS15" s="115"/>
      <c r="CT15" s="115"/>
      <c r="CU15" s="115"/>
      <c r="CV15" s="115"/>
      <c r="CW15" s="115"/>
      <c r="CX15" s="115"/>
      <c r="CY15" s="115"/>
      <c r="CZ15" s="115"/>
      <c r="DA15" s="115"/>
      <c r="DB15" s="115"/>
      <c r="DC15" s="115"/>
      <c r="DD15" s="115"/>
      <c r="DE15" s="115"/>
      <c r="DF15" s="115"/>
      <c r="DG15" s="115"/>
      <c r="DH15" s="115"/>
      <c r="DI15" s="115"/>
      <c r="DJ15" s="115"/>
      <c r="DK15" s="115"/>
      <c r="DL15" s="115"/>
      <c r="DM15" s="115"/>
      <c r="DN15" s="115"/>
      <c r="DO15" s="19" t="str">
        <f ca="1">IF(OR(AND(DO$7&gt;=$J15,DO$7&lt;=$K15),AND(DO$7&gt;=$J15,ISBLANK($K15),NOT(ISBLANK($J15)),DO$7&lt;=$W$4)),"■","")</f>
        <v/>
      </c>
      <c r="DP15" s="76"/>
      <c r="DQ15" s="73">
        <v>0</v>
      </c>
      <c r="DW15" s="73"/>
    </row>
    <row r="16" spans="1:127" s="73" customFormat="1" ht="13.5" customHeight="1">
      <c r="A16" s="377">
        <v>3</v>
      </c>
      <c r="B16" s="375" t="s">
        <v>375</v>
      </c>
      <c r="C16" s="354"/>
      <c r="D16" s="398"/>
      <c r="E16" s="256"/>
      <c r="F16" s="279"/>
      <c r="G16" s="15"/>
      <c r="H16" s="89"/>
      <c r="I16" s="89"/>
      <c r="J16" s="111"/>
      <c r="K16" s="111"/>
      <c r="L16" s="69"/>
      <c r="M16" s="70"/>
      <c r="N16" s="71"/>
      <c r="O16" s="374"/>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14"/>
      <c r="BY16" s="114"/>
      <c r="BZ16" s="114"/>
      <c r="CA16" s="114"/>
      <c r="CB16" s="114"/>
      <c r="CC16" s="114"/>
      <c r="CD16" s="114"/>
      <c r="CE16" s="114"/>
      <c r="CF16" s="114"/>
      <c r="CG16" s="114"/>
      <c r="CH16" s="114"/>
      <c r="CI16" s="114"/>
      <c r="CJ16" s="114"/>
      <c r="CK16" s="114"/>
      <c r="CL16" s="114"/>
      <c r="CM16" s="114"/>
      <c r="CN16" s="114"/>
      <c r="CO16" s="114"/>
      <c r="CP16" s="114"/>
      <c r="CQ16" s="114"/>
      <c r="CR16" s="114"/>
      <c r="CS16" s="114"/>
      <c r="CT16" s="114"/>
      <c r="CU16" s="114"/>
      <c r="CV16" s="114"/>
      <c r="CW16" s="114"/>
      <c r="CX16" s="114"/>
      <c r="CY16" s="114"/>
      <c r="CZ16" s="114"/>
      <c r="DA16" s="114"/>
      <c r="DB16" s="114"/>
      <c r="DC16" s="114"/>
      <c r="DD16" s="114"/>
      <c r="DE16" s="114"/>
      <c r="DF16" s="114"/>
      <c r="DG16" s="114"/>
      <c r="DH16" s="114"/>
      <c r="DI16" s="114"/>
      <c r="DJ16" s="114"/>
      <c r="DK16" s="114"/>
      <c r="DL16" s="114"/>
      <c r="DM16" s="114"/>
      <c r="DN16" s="114"/>
      <c r="DO16" s="17" t="str">
        <f ca="1">IF(OR(AND(DO$7&gt;=$J16,DO$7&lt;=$K16),AND(DO$7&gt;=$J16,ISBLANK($K16),NOT(ISBLANK($J16)),DO$7&lt;=$W$4)),"■","")</f>
        <v/>
      </c>
      <c r="DP16" s="72"/>
      <c r="DQ16" s="73">
        <v>0</v>
      </c>
    </row>
    <row r="17" spans="1:127" s="73" customFormat="1" ht="13.5" customHeight="1">
      <c r="A17" s="367"/>
      <c r="B17" s="376"/>
      <c r="C17" s="355"/>
      <c r="D17" s="399"/>
      <c r="E17" s="251"/>
      <c r="F17" s="279"/>
      <c r="G17" s="15"/>
      <c r="H17" s="89"/>
      <c r="I17" s="89"/>
      <c r="J17" s="111"/>
      <c r="K17" s="111"/>
      <c r="L17" s="69"/>
      <c r="M17" s="70"/>
      <c r="N17" s="71"/>
      <c r="O17" s="374"/>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14"/>
      <c r="BY17" s="114"/>
      <c r="BZ17" s="114"/>
      <c r="CA17" s="114"/>
      <c r="CB17" s="114"/>
      <c r="CC17" s="114"/>
      <c r="CD17" s="114"/>
      <c r="CE17" s="114"/>
      <c r="CF17" s="114"/>
      <c r="CG17" s="114"/>
      <c r="CH17" s="114"/>
      <c r="CI17" s="114"/>
      <c r="CJ17" s="114"/>
      <c r="CK17" s="114"/>
      <c r="CL17" s="114"/>
      <c r="CM17" s="114"/>
      <c r="CN17" s="114"/>
      <c r="CO17" s="114"/>
      <c r="CP17" s="114"/>
      <c r="CQ17" s="114"/>
      <c r="CR17" s="114"/>
      <c r="CS17" s="114"/>
      <c r="CT17" s="114"/>
      <c r="CU17" s="114"/>
      <c r="CV17" s="114"/>
      <c r="CW17" s="114"/>
      <c r="CX17" s="114"/>
      <c r="CY17" s="114"/>
      <c r="CZ17" s="114"/>
      <c r="DA17" s="114"/>
      <c r="DB17" s="114"/>
      <c r="DC17" s="114"/>
      <c r="DD17" s="114"/>
      <c r="DE17" s="114"/>
      <c r="DF17" s="114"/>
      <c r="DG17" s="114"/>
      <c r="DH17" s="114"/>
      <c r="DI17" s="114"/>
      <c r="DJ17" s="114"/>
      <c r="DK17" s="114"/>
      <c r="DL17" s="114"/>
      <c r="DM17" s="114"/>
      <c r="DN17" s="114"/>
      <c r="DO17" s="17"/>
      <c r="DP17" s="72"/>
    </row>
    <row r="18" spans="1:127" s="73" customFormat="1" ht="13.5" customHeight="1">
      <c r="A18" s="367"/>
      <c r="B18" s="376"/>
      <c r="C18" s="355"/>
      <c r="D18" s="399"/>
      <c r="E18" s="256"/>
      <c r="F18" s="279"/>
      <c r="G18" s="15"/>
      <c r="H18" s="89"/>
      <c r="I18" s="89"/>
      <c r="J18" s="111"/>
      <c r="K18" s="111"/>
      <c r="L18" s="69"/>
      <c r="M18" s="70"/>
      <c r="N18" s="71"/>
      <c r="O18" s="374"/>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14"/>
      <c r="BY18" s="114"/>
      <c r="BZ18" s="114"/>
      <c r="CA18" s="114"/>
      <c r="CB18" s="114"/>
      <c r="CC18" s="114"/>
      <c r="CD18" s="114"/>
      <c r="CE18" s="114"/>
      <c r="CF18" s="114"/>
      <c r="CG18" s="114"/>
      <c r="CH18" s="114"/>
      <c r="CI18" s="114"/>
      <c r="CJ18" s="114"/>
      <c r="CK18" s="114"/>
      <c r="CL18" s="114"/>
      <c r="CM18" s="114"/>
      <c r="CN18" s="114"/>
      <c r="CO18" s="114"/>
      <c r="CP18" s="114"/>
      <c r="CQ18" s="114"/>
      <c r="CR18" s="114"/>
      <c r="CS18" s="114"/>
      <c r="CT18" s="114"/>
      <c r="CU18" s="114"/>
      <c r="CV18" s="114"/>
      <c r="CW18" s="114"/>
      <c r="CX18" s="114"/>
      <c r="CY18" s="114"/>
      <c r="CZ18" s="114"/>
      <c r="DA18" s="114"/>
      <c r="DB18" s="114"/>
      <c r="DC18" s="114"/>
      <c r="DD18" s="114"/>
      <c r="DE18" s="114"/>
      <c r="DF18" s="114"/>
      <c r="DG18" s="114"/>
      <c r="DH18" s="114"/>
      <c r="DI18" s="114"/>
      <c r="DJ18" s="114"/>
      <c r="DK18" s="114"/>
      <c r="DL18" s="114"/>
      <c r="DM18" s="114"/>
      <c r="DN18" s="114"/>
      <c r="DO18" s="17"/>
      <c r="DP18" s="72"/>
    </row>
    <row r="19" spans="1:127" s="73" customFormat="1" ht="13.5" customHeight="1">
      <c r="A19" s="367"/>
      <c r="B19" s="376"/>
      <c r="C19" s="355"/>
      <c r="D19" s="399"/>
      <c r="E19" s="251"/>
      <c r="F19" s="279"/>
      <c r="G19" s="15"/>
      <c r="H19" s="89"/>
      <c r="I19" s="89"/>
      <c r="J19" s="111"/>
      <c r="K19" s="111"/>
      <c r="L19" s="69"/>
      <c r="M19" s="70"/>
      <c r="N19" s="71"/>
      <c r="O19" s="374"/>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14"/>
      <c r="BY19" s="114"/>
      <c r="BZ19" s="114"/>
      <c r="CA19" s="114"/>
      <c r="CB19" s="114"/>
      <c r="CC19" s="114"/>
      <c r="CD19" s="114"/>
      <c r="CE19" s="114"/>
      <c r="CF19" s="114"/>
      <c r="CG19" s="114"/>
      <c r="CH19" s="114"/>
      <c r="CI19" s="114"/>
      <c r="CJ19" s="114"/>
      <c r="CK19" s="114"/>
      <c r="CL19" s="114"/>
      <c r="CM19" s="114"/>
      <c r="CN19" s="114"/>
      <c r="CO19" s="114"/>
      <c r="CP19" s="114"/>
      <c r="CQ19" s="114"/>
      <c r="CR19" s="114"/>
      <c r="CS19" s="114"/>
      <c r="CT19" s="114"/>
      <c r="CU19" s="114"/>
      <c r="CV19" s="114"/>
      <c r="CW19" s="114"/>
      <c r="CX19" s="114"/>
      <c r="CY19" s="114"/>
      <c r="CZ19" s="114"/>
      <c r="DA19" s="114"/>
      <c r="DB19" s="114"/>
      <c r="DC19" s="114"/>
      <c r="DD19" s="114"/>
      <c r="DE19" s="114"/>
      <c r="DF19" s="114"/>
      <c r="DG19" s="114"/>
      <c r="DH19" s="114"/>
      <c r="DI19" s="114"/>
      <c r="DJ19" s="114"/>
      <c r="DK19" s="114"/>
      <c r="DL19" s="114"/>
      <c r="DM19" s="114"/>
      <c r="DN19" s="114"/>
      <c r="DO19" s="17"/>
      <c r="DP19" s="72"/>
    </row>
    <row r="20" spans="1:127" s="73" customFormat="1" ht="13.5" customHeight="1">
      <c r="A20" s="367"/>
      <c r="B20" s="376"/>
      <c r="C20" s="355"/>
      <c r="D20" s="399"/>
      <c r="E20" s="251"/>
      <c r="F20" s="279"/>
      <c r="G20" s="15"/>
      <c r="H20" s="89"/>
      <c r="I20" s="89"/>
      <c r="J20" s="111"/>
      <c r="K20" s="111"/>
      <c r="L20" s="69"/>
      <c r="M20" s="70"/>
      <c r="N20" s="71"/>
      <c r="O20" s="374"/>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14"/>
      <c r="BY20" s="114"/>
      <c r="BZ20" s="114"/>
      <c r="CA20" s="114"/>
      <c r="CB20" s="114"/>
      <c r="CC20" s="114"/>
      <c r="CD20" s="114"/>
      <c r="CE20" s="114"/>
      <c r="CF20" s="114"/>
      <c r="CG20" s="114"/>
      <c r="CH20" s="114"/>
      <c r="CI20" s="114"/>
      <c r="CJ20" s="114"/>
      <c r="CK20" s="114"/>
      <c r="CL20" s="114"/>
      <c r="CM20" s="114"/>
      <c r="CN20" s="114"/>
      <c r="CO20" s="114"/>
      <c r="CP20" s="114"/>
      <c r="CQ20" s="114"/>
      <c r="CR20" s="114"/>
      <c r="CS20" s="114"/>
      <c r="CT20" s="114"/>
      <c r="CU20" s="114"/>
      <c r="CV20" s="114"/>
      <c r="CW20" s="114"/>
      <c r="CX20" s="114"/>
      <c r="CY20" s="114"/>
      <c r="CZ20" s="114"/>
      <c r="DA20" s="114"/>
      <c r="DB20" s="114"/>
      <c r="DC20" s="114"/>
      <c r="DD20" s="114"/>
      <c r="DE20" s="114"/>
      <c r="DF20" s="114"/>
      <c r="DG20" s="114"/>
      <c r="DH20" s="114"/>
      <c r="DI20" s="114"/>
      <c r="DJ20" s="114"/>
      <c r="DK20" s="114"/>
      <c r="DL20" s="114"/>
      <c r="DM20" s="114"/>
      <c r="DN20" s="114"/>
      <c r="DO20" s="17"/>
      <c r="DP20" s="72"/>
    </row>
    <row r="21" spans="1:127" s="77" customFormat="1" ht="13.5" customHeight="1">
      <c r="A21" s="381"/>
      <c r="B21" s="382"/>
      <c r="C21" s="356"/>
      <c r="D21" s="400"/>
      <c r="E21" s="250" t="s">
        <v>14</v>
      </c>
      <c r="F21" s="250"/>
      <c r="G21" s="74"/>
      <c r="H21" s="90"/>
      <c r="I21" s="90"/>
      <c r="J21" s="90"/>
      <c r="K21" s="90"/>
      <c r="L21" s="108">
        <f>SUM(L16:L20)</f>
        <v>0</v>
      </c>
      <c r="M21" s="108">
        <f>SUM(M16:M20)</f>
        <v>0</v>
      </c>
      <c r="N21" s="75">
        <f>SUM(N16:N20)/5</f>
        <v>0</v>
      </c>
      <c r="O21" s="374"/>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15"/>
      <c r="BY21" s="115"/>
      <c r="BZ21" s="115"/>
      <c r="CA21" s="115"/>
      <c r="CB21" s="115"/>
      <c r="CC21" s="115"/>
      <c r="CD21" s="115"/>
      <c r="CE21" s="115"/>
      <c r="CF21" s="115"/>
      <c r="CG21" s="115"/>
      <c r="CH21" s="115"/>
      <c r="CI21" s="115"/>
      <c r="CJ21" s="115"/>
      <c r="CK21" s="115"/>
      <c r="CL21" s="115"/>
      <c r="CM21" s="115"/>
      <c r="CN21" s="115"/>
      <c r="CO21" s="115"/>
      <c r="CP21" s="115"/>
      <c r="CQ21" s="115"/>
      <c r="CR21" s="115"/>
      <c r="CS21" s="115"/>
      <c r="CT21" s="115"/>
      <c r="CU21" s="115"/>
      <c r="CV21" s="115"/>
      <c r="CW21" s="115"/>
      <c r="CX21" s="115"/>
      <c r="CY21" s="115"/>
      <c r="CZ21" s="115"/>
      <c r="DA21" s="115"/>
      <c r="DB21" s="115"/>
      <c r="DC21" s="115"/>
      <c r="DD21" s="115"/>
      <c r="DE21" s="115"/>
      <c r="DF21" s="115"/>
      <c r="DG21" s="115"/>
      <c r="DH21" s="115"/>
      <c r="DI21" s="115"/>
      <c r="DJ21" s="115"/>
      <c r="DK21" s="115"/>
      <c r="DL21" s="115"/>
      <c r="DM21" s="115"/>
      <c r="DN21" s="115"/>
      <c r="DO21" s="19" t="str">
        <f ca="1">IF(OR(AND(DO$7&gt;=$J21,DO$7&lt;=$K21),AND(DO$7&gt;=$J21,ISBLANK($K21),NOT(ISBLANK($J21)),DO$7&lt;=$W$4)),"■","")</f>
        <v/>
      </c>
      <c r="DP21" s="76"/>
      <c r="DQ21" s="73">
        <v>0</v>
      </c>
      <c r="DW21" s="73"/>
    </row>
    <row r="22" spans="1:127" s="73" customFormat="1" ht="13.5" customHeight="1">
      <c r="A22" s="348">
        <v>4</v>
      </c>
      <c r="B22" s="350" t="s">
        <v>423</v>
      </c>
      <c r="C22" s="351" t="s">
        <v>419</v>
      </c>
      <c r="D22" s="352" t="s">
        <v>418</v>
      </c>
      <c r="E22" s="249" t="s">
        <v>387</v>
      </c>
      <c r="F22" s="279"/>
      <c r="G22" s="244"/>
      <c r="H22" s="239"/>
      <c r="I22" s="239"/>
      <c r="J22" s="240"/>
      <c r="K22" s="240"/>
      <c r="L22" s="245"/>
      <c r="M22" s="70"/>
      <c r="N22" s="71"/>
      <c r="O22" s="374"/>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14"/>
      <c r="BY22" s="114"/>
      <c r="BZ22" s="114"/>
      <c r="CA22" s="114"/>
      <c r="CB22" s="114"/>
      <c r="CC22" s="114"/>
      <c r="CD22" s="114"/>
      <c r="CE22" s="114"/>
      <c r="CF22" s="114"/>
      <c r="CG22" s="114"/>
      <c r="CH22" s="114"/>
      <c r="CI22" s="114"/>
      <c r="CJ22" s="114"/>
      <c r="CK22" s="114"/>
      <c r="CL22" s="114"/>
      <c r="CM22" s="114"/>
      <c r="CN22" s="114"/>
      <c r="CO22" s="114"/>
      <c r="CP22" s="114"/>
      <c r="CQ22" s="114"/>
      <c r="CR22" s="114"/>
      <c r="CS22" s="114"/>
      <c r="CT22" s="114"/>
      <c r="CU22" s="114"/>
      <c r="CV22" s="114"/>
      <c r="CW22" s="114"/>
      <c r="CX22" s="114"/>
      <c r="CY22" s="114"/>
      <c r="CZ22" s="114"/>
      <c r="DA22" s="114"/>
      <c r="DB22" s="114"/>
      <c r="DC22" s="114"/>
      <c r="DD22" s="114"/>
      <c r="DE22" s="114"/>
      <c r="DF22" s="114"/>
      <c r="DG22" s="114"/>
      <c r="DH22" s="114"/>
      <c r="DI22" s="114"/>
      <c r="DJ22" s="114"/>
      <c r="DK22" s="114"/>
      <c r="DL22" s="114"/>
      <c r="DM22" s="114"/>
      <c r="DN22" s="114"/>
      <c r="DO22" s="17" t="str">
        <f t="shared" ref="DO22" ca="1" si="44">IF(OR(AND(DO$7&gt;=$J22,DO$7&lt;=$K22),AND(DO$7&gt;=$J22,ISBLANK($K22),NOT(ISBLANK($J22)),DO$7&lt;=$W$4)),"■","")</f>
        <v/>
      </c>
      <c r="DP22" s="72"/>
    </row>
    <row r="23" spans="1:127" s="73" customFormat="1" ht="13.5" customHeight="1">
      <c r="A23" s="348"/>
      <c r="B23" s="350"/>
      <c r="C23" s="352"/>
      <c r="D23" s="352"/>
      <c r="E23" s="249" t="s">
        <v>388</v>
      </c>
      <c r="F23" s="279"/>
      <c r="G23" s="244"/>
      <c r="H23" s="239"/>
      <c r="I23" s="239"/>
      <c r="J23" s="240"/>
      <c r="K23" s="240"/>
      <c r="L23" s="245"/>
      <c r="M23" s="70"/>
      <c r="N23" s="71"/>
      <c r="O23" s="374"/>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14"/>
      <c r="BY23" s="114"/>
      <c r="BZ23" s="114"/>
      <c r="CA23" s="114"/>
      <c r="CB23" s="114"/>
      <c r="CC23" s="114"/>
      <c r="CD23" s="114"/>
      <c r="CE23" s="114"/>
      <c r="CF23" s="114"/>
      <c r="CG23" s="114"/>
      <c r="CH23" s="114"/>
      <c r="CI23" s="114"/>
      <c r="CJ23" s="114"/>
      <c r="CK23" s="114"/>
      <c r="CL23" s="114"/>
      <c r="CM23" s="114"/>
      <c r="CN23" s="114"/>
      <c r="CO23" s="114"/>
      <c r="CP23" s="114"/>
      <c r="CQ23" s="114"/>
      <c r="CR23" s="114"/>
      <c r="CS23" s="114"/>
      <c r="CT23" s="114"/>
      <c r="CU23" s="114"/>
      <c r="CV23" s="114"/>
      <c r="CW23" s="114"/>
      <c r="CX23" s="114"/>
      <c r="CY23" s="114"/>
      <c r="CZ23" s="114"/>
      <c r="DA23" s="114"/>
      <c r="DB23" s="114"/>
      <c r="DC23" s="114"/>
      <c r="DD23" s="114"/>
      <c r="DE23" s="114"/>
      <c r="DF23" s="114"/>
      <c r="DG23" s="114"/>
      <c r="DH23" s="114"/>
      <c r="DI23" s="114"/>
      <c r="DJ23" s="114"/>
      <c r="DK23" s="114"/>
      <c r="DL23" s="114"/>
      <c r="DM23" s="114"/>
      <c r="DN23" s="114"/>
      <c r="DO23" s="17"/>
      <c r="DP23" s="72"/>
    </row>
    <row r="24" spans="1:127" s="73" customFormat="1" ht="13.5" customHeight="1">
      <c r="A24" s="348"/>
      <c r="B24" s="350"/>
      <c r="C24" s="352"/>
      <c r="D24" s="352"/>
      <c r="E24" s="249" t="s">
        <v>389</v>
      </c>
      <c r="F24" s="279"/>
      <c r="G24" s="244"/>
      <c r="H24" s="239"/>
      <c r="I24" s="239"/>
      <c r="J24" s="240"/>
      <c r="K24" s="240"/>
      <c r="L24" s="245"/>
      <c r="M24" s="70"/>
      <c r="N24" s="71"/>
      <c r="O24" s="374"/>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14"/>
      <c r="BY24" s="114"/>
      <c r="BZ24" s="114"/>
      <c r="CA24" s="114"/>
      <c r="CB24" s="114"/>
      <c r="CC24" s="114"/>
      <c r="CD24" s="114"/>
      <c r="CE24" s="114"/>
      <c r="CF24" s="114"/>
      <c r="CG24" s="114"/>
      <c r="CH24" s="114"/>
      <c r="CI24" s="114"/>
      <c r="CJ24" s="114"/>
      <c r="CK24" s="114"/>
      <c r="CL24" s="114"/>
      <c r="CM24" s="114"/>
      <c r="CN24" s="114"/>
      <c r="CO24" s="114"/>
      <c r="CP24" s="114"/>
      <c r="CQ24" s="114"/>
      <c r="CR24" s="114"/>
      <c r="CS24" s="114"/>
      <c r="CT24" s="114"/>
      <c r="CU24" s="114"/>
      <c r="CV24" s="114"/>
      <c r="CW24" s="114"/>
      <c r="CX24" s="114"/>
      <c r="CY24" s="114"/>
      <c r="CZ24" s="114"/>
      <c r="DA24" s="114"/>
      <c r="DB24" s="114"/>
      <c r="DC24" s="114"/>
      <c r="DD24" s="114"/>
      <c r="DE24" s="114"/>
      <c r="DF24" s="114"/>
      <c r="DG24" s="114"/>
      <c r="DH24" s="114"/>
      <c r="DI24" s="114"/>
      <c r="DJ24" s="114"/>
      <c r="DK24" s="114"/>
      <c r="DL24" s="114"/>
      <c r="DM24" s="114"/>
      <c r="DN24" s="114"/>
      <c r="DO24" s="17"/>
      <c r="DP24" s="72"/>
    </row>
    <row r="25" spans="1:127" s="73" customFormat="1" ht="13.5" customHeight="1">
      <c r="A25" s="348"/>
      <c r="B25" s="350"/>
      <c r="C25" s="352"/>
      <c r="D25" s="352"/>
      <c r="E25" s="249" t="s">
        <v>395</v>
      </c>
      <c r="F25" s="279"/>
      <c r="G25" s="244"/>
      <c r="H25" s="239"/>
      <c r="I25" s="239"/>
      <c r="J25" s="240"/>
      <c r="K25" s="240"/>
      <c r="L25" s="245"/>
      <c r="M25" s="70"/>
      <c r="N25" s="71"/>
      <c r="O25" s="374"/>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c r="BO25" s="16"/>
      <c r="BP25" s="16"/>
      <c r="BQ25" s="16"/>
      <c r="BR25" s="16"/>
      <c r="BS25" s="16"/>
      <c r="BT25" s="16"/>
      <c r="BU25" s="16"/>
      <c r="BV25" s="16"/>
      <c r="BW25" s="16"/>
      <c r="BX25" s="114"/>
      <c r="BY25" s="114"/>
      <c r="BZ25" s="114"/>
      <c r="CA25" s="114"/>
      <c r="CB25" s="114"/>
      <c r="CC25" s="114"/>
      <c r="CD25" s="114"/>
      <c r="CE25" s="114"/>
      <c r="CF25" s="114"/>
      <c r="CG25" s="114"/>
      <c r="CH25" s="114"/>
      <c r="CI25" s="114"/>
      <c r="CJ25" s="114"/>
      <c r="CK25" s="114"/>
      <c r="CL25" s="114"/>
      <c r="CM25" s="114"/>
      <c r="CN25" s="114"/>
      <c r="CO25" s="114"/>
      <c r="CP25" s="114"/>
      <c r="CQ25" s="114"/>
      <c r="CR25" s="114"/>
      <c r="CS25" s="114"/>
      <c r="CT25" s="114"/>
      <c r="CU25" s="114"/>
      <c r="CV25" s="114"/>
      <c r="CW25" s="114"/>
      <c r="CX25" s="114"/>
      <c r="CY25" s="114"/>
      <c r="CZ25" s="114"/>
      <c r="DA25" s="114"/>
      <c r="DB25" s="114"/>
      <c r="DC25" s="114"/>
      <c r="DD25" s="114"/>
      <c r="DE25" s="114"/>
      <c r="DF25" s="114"/>
      <c r="DG25" s="114"/>
      <c r="DH25" s="114"/>
      <c r="DI25" s="114"/>
      <c r="DJ25" s="114"/>
      <c r="DK25" s="114"/>
      <c r="DL25" s="114"/>
      <c r="DM25" s="114"/>
      <c r="DN25" s="114"/>
      <c r="DO25" s="17"/>
      <c r="DP25" s="72"/>
    </row>
    <row r="26" spans="1:127" s="73" customFormat="1" ht="13.5" customHeight="1">
      <c r="A26" s="348"/>
      <c r="B26" s="350"/>
      <c r="C26" s="352"/>
      <c r="D26" s="352"/>
      <c r="E26" s="249" t="s">
        <v>391</v>
      </c>
      <c r="F26" s="279"/>
      <c r="G26" s="244"/>
      <c r="H26" s="239"/>
      <c r="I26" s="239"/>
      <c r="J26" s="240"/>
      <c r="K26" s="240"/>
      <c r="L26" s="245"/>
      <c r="M26" s="70"/>
      <c r="N26" s="71"/>
      <c r="O26" s="374"/>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c r="BX26" s="114"/>
      <c r="BY26" s="114"/>
      <c r="BZ26" s="114"/>
      <c r="CA26" s="114"/>
      <c r="CB26" s="114"/>
      <c r="CC26" s="114"/>
      <c r="CD26" s="114"/>
      <c r="CE26" s="114"/>
      <c r="CF26" s="114"/>
      <c r="CG26" s="114"/>
      <c r="CH26" s="114"/>
      <c r="CI26" s="114"/>
      <c r="CJ26" s="114"/>
      <c r="CK26" s="114"/>
      <c r="CL26" s="114"/>
      <c r="CM26" s="114"/>
      <c r="CN26" s="114"/>
      <c r="CO26" s="114"/>
      <c r="CP26" s="114"/>
      <c r="CQ26" s="114"/>
      <c r="CR26" s="114"/>
      <c r="CS26" s="114"/>
      <c r="CT26" s="114"/>
      <c r="CU26" s="114"/>
      <c r="CV26" s="114"/>
      <c r="CW26" s="114"/>
      <c r="CX26" s="114"/>
      <c r="CY26" s="114"/>
      <c r="CZ26" s="114"/>
      <c r="DA26" s="114"/>
      <c r="DB26" s="114"/>
      <c r="DC26" s="114"/>
      <c r="DD26" s="114"/>
      <c r="DE26" s="114"/>
      <c r="DF26" s="114"/>
      <c r="DG26" s="114"/>
      <c r="DH26" s="114"/>
      <c r="DI26" s="114"/>
      <c r="DJ26" s="114"/>
      <c r="DK26" s="114"/>
      <c r="DL26" s="114"/>
      <c r="DM26" s="114"/>
      <c r="DN26" s="114"/>
      <c r="DO26" s="17" t="str">
        <f ca="1">IF(OR(AND(DO$7&gt;=$J26,DO$7&lt;=$K26),AND(DO$7&gt;=$J26,ISBLANK($K26),NOT(ISBLANK($J26)),DO$7&lt;=$W$4)),"■","")</f>
        <v/>
      </c>
      <c r="DP26" s="72"/>
      <c r="DQ26" s="73">
        <v>0</v>
      </c>
    </row>
    <row r="27" spans="1:127" s="77" customFormat="1" ht="13.5" customHeight="1">
      <c r="A27" s="349"/>
      <c r="B27" s="350"/>
      <c r="C27" s="353"/>
      <c r="D27" s="353"/>
      <c r="E27" s="277" t="s">
        <v>14</v>
      </c>
      <c r="F27" s="277"/>
      <c r="G27" s="283"/>
      <c r="H27" s="284"/>
      <c r="I27" s="284"/>
      <c r="J27" s="284"/>
      <c r="K27" s="284"/>
      <c r="L27" s="285">
        <f>SUM(L22:L26)</f>
        <v>0</v>
      </c>
      <c r="M27" s="108">
        <f>SUM(M22:M26)</f>
        <v>0</v>
      </c>
      <c r="N27" s="75">
        <f>SUM(N22:N26)/5</f>
        <v>0</v>
      </c>
      <c r="O27" s="374"/>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c r="BT27" s="18"/>
      <c r="BU27" s="18"/>
      <c r="BV27" s="18"/>
      <c r="BW27" s="18"/>
      <c r="BX27" s="115"/>
      <c r="BY27" s="115"/>
      <c r="BZ27" s="115"/>
      <c r="CA27" s="115"/>
      <c r="CB27" s="115"/>
      <c r="CC27" s="115"/>
      <c r="CD27" s="115"/>
      <c r="CE27" s="115"/>
      <c r="CF27" s="115"/>
      <c r="CG27" s="115"/>
      <c r="CH27" s="115"/>
      <c r="CI27" s="115"/>
      <c r="CJ27" s="115"/>
      <c r="CK27" s="115"/>
      <c r="CL27" s="115"/>
      <c r="CM27" s="115"/>
      <c r="CN27" s="115"/>
      <c r="CO27" s="115"/>
      <c r="CP27" s="115"/>
      <c r="CQ27" s="115"/>
      <c r="CR27" s="115"/>
      <c r="CS27" s="115"/>
      <c r="CT27" s="115"/>
      <c r="CU27" s="115"/>
      <c r="CV27" s="115"/>
      <c r="CW27" s="115"/>
      <c r="CX27" s="115"/>
      <c r="CY27" s="115"/>
      <c r="CZ27" s="115"/>
      <c r="DA27" s="115"/>
      <c r="DB27" s="115"/>
      <c r="DC27" s="115"/>
      <c r="DD27" s="115"/>
      <c r="DE27" s="115"/>
      <c r="DF27" s="115"/>
      <c r="DG27" s="115"/>
      <c r="DH27" s="115"/>
      <c r="DI27" s="115"/>
      <c r="DJ27" s="115"/>
      <c r="DK27" s="115"/>
      <c r="DL27" s="115"/>
      <c r="DM27" s="115"/>
      <c r="DN27" s="115"/>
      <c r="DO27" s="19" t="str">
        <f ca="1">IF(OR(AND(DO$7&gt;=$J27,DO$7&lt;=$K27),AND(DO$7&gt;=$J27,ISBLANK($K27),NOT(ISBLANK($J27)),DO$7&lt;=$W$4)),"■","")</f>
        <v/>
      </c>
      <c r="DP27" s="76"/>
      <c r="DQ27" s="73">
        <v>0</v>
      </c>
      <c r="DW27" s="73"/>
    </row>
    <row r="28" spans="1:127" s="73" customFormat="1" ht="13.5" customHeight="1">
      <c r="A28" s="348">
        <v>5</v>
      </c>
      <c r="B28" s="350" t="s">
        <v>422</v>
      </c>
      <c r="C28" s="351" t="s">
        <v>420</v>
      </c>
      <c r="D28" s="352" t="s">
        <v>398</v>
      </c>
      <c r="E28" s="249" t="s">
        <v>383</v>
      </c>
      <c r="F28" s="279"/>
      <c r="G28" s="244"/>
      <c r="H28" s="239"/>
      <c r="I28" s="239"/>
      <c r="J28" s="240"/>
      <c r="K28" s="240"/>
      <c r="L28" s="245"/>
      <c r="M28" s="70"/>
      <c r="N28" s="71"/>
      <c r="O28" s="374"/>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14"/>
      <c r="BY28" s="114"/>
      <c r="BZ28" s="114"/>
      <c r="CA28" s="114"/>
      <c r="CB28" s="114"/>
      <c r="CC28" s="114"/>
      <c r="CD28" s="114"/>
      <c r="CE28" s="114"/>
      <c r="CF28" s="114"/>
      <c r="CG28" s="114"/>
      <c r="CH28" s="114"/>
      <c r="CI28" s="114"/>
      <c r="CJ28" s="114"/>
      <c r="CK28" s="114"/>
      <c r="CL28" s="114"/>
      <c r="CM28" s="114"/>
      <c r="CN28" s="114"/>
      <c r="CO28" s="114"/>
      <c r="CP28" s="114"/>
      <c r="CQ28" s="114"/>
      <c r="CR28" s="114"/>
      <c r="CS28" s="114"/>
      <c r="CT28" s="114"/>
      <c r="CU28" s="114"/>
      <c r="CV28" s="114"/>
      <c r="CW28" s="114"/>
      <c r="CX28" s="114"/>
      <c r="CY28" s="114"/>
      <c r="CZ28" s="114"/>
      <c r="DA28" s="114"/>
      <c r="DB28" s="114"/>
      <c r="DC28" s="114"/>
      <c r="DD28" s="114"/>
      <c r="DE28" s="114"/>
      <c r="DF28" s="114"/>
      <c r="DG28" s="114"/>
      <c r="DH28" s="114"/>
      <c r="DI28" s="114"/>
      <c r="DJ28" s="114"/>
      <c r="DK28" s="114"/>
      <c r="DL28" s="114"/>
      <c r="DM28" s="114"/>
      <c r="DN28" s="114"/>
      <c r="DO28" s="17" t="str">
        <f t="shared" ref="DO28" ca="1" si="45">IF(OR(AND(DO$7&gt;=$J28,DO$7&lt;=$K28),AND(DO$7&gt;=$J28,ISBLANK($K28),NOT(ISBLANK($J28)),DO$7&lt;=$W$4)),"■","")</f>
        <v/>
      </c>
      <c r="DP28" s="72"/>
    </row>
    <row r="29" spans="1:127" s="73" customFormat="1" ht="13.5" customHeight="1">
      <c r="A29" s="348"/>
      <c r="B29" s="350"/>
      <c r="C29" s="352"/>
      <c r="D29" s="352"/>
      <c r="E29" s="249" t="s">
        <v>388</v>
      </c>
      <c r="F29" s="279"/>
      <c r="G29" s="244"/>
      <c r="H29" s="239"/>
      <c r="I29" s="239"/>
      <c r="J29" s="240"/>
      <c r="K29" s="240"/>
      <c r="L29" s="245"/>
      <c r="M29" s="70"/>
      <c r="N29" s="71"/>
      <c r="O29" s="374"/>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14"/>
      <c r="BY29" s="114"/>
      <c r="BZ29" s="114"/>
      <c r="CA29" s="114"/>
      <c r="CB29" s="114"/>
      <c r="CC29" s="114"/>
      <c r="CD29" s="114"/>
      <c r="CE29" s="114"/>
      <c r="CF29" s="114"/>
      <c r="CG29" s="114"/>
      <c r="CH29" s="114"/>
      <c r="CI29" s="114"/>
      <c r="CJ29" s="114"/>
      <c r="CK29" s="114"/>
      <c r="CL29" s="114"/>
      <c r="CM29" s="114"/>
      <c r="CN29" s="114"/>
      <c r="CO29" s="114"/>
      <c r="CP29" s="114"/>
      <c r="CQ29" s="114"/>
      <c r="CR29" s="114"/>
      <c r="CS29" s="114"/>
      <c r="CT29" s="114"/>
      <c r="CU29" s="114"/>
      <c r="CV29" s="114"/>
      <c r="CW29" s="114"/>
      <c r="CX29" s="114"/>
      <c r="CY29" s="114"/>
      <c r="CZ29" s="114"/>
      <c r="DA29" s="114"/>
      <c r="DB29" s="114"/>
      <c r="DC29" s="114"/>
      <c r="DD29" s="114"/>
      <c r="DE29" s="114"/>
      <c r="DF29" s="114"/>
      <c r="DG29" s="114"/>
      <c r="DH29" s="114"/>
      <c r="DI29" s="114"/>
      <c r="DJ29" s="114"/>
      <c r="DK29" s="114"/>
      <c r="DL29" s="114"/>
      <c r="DM29" s="114"/>
      <c r="DN29" s="114"/>
      <c r="DO29" s="17"/>
      <c r="DP29" s="72"/>
    </row>
    <row r="30" spans="1:127" s="73" customFormat="1" ht="13.5" customHeight="1">
      <c r="A30" s="348"/>
      <c r="B30" s="350"/>
      <c r="C30" s="352"/>
      <c r="D30" s="352"/>
      <c r="E30" s="249" t="s">
        <v>389</v>
      </c>
      <c r="F30" s="279"/>
      <c r="G30" s="244"/>
      <c r="H30" s="239"/>
      <c r="I30" s="239"/>
      <c r="J30" s="240"/>
      <c r="K30" s="240"/>
      <c r="L30" s="245"/>
      <c r="M30" s="70"/>
      <c r="N30" s="71"/>
      <c r="O30" s="374"/>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6"/>
      <c r="BX30" s="114"/>
      <c r="BY30" s="114"/>
      <c r="BZ30" s="114"/>
      <c r="CA30" s="114"/>
      <c r="CB30" s="114"/>
      <c r="CC30" s="114"/>
      <c r="CD30" s="114"/>
      <c r="CE30" s="114"/>
      <c r="CF30" s="114"/>
      <c r="CG30" s="114"/>
      <c r="CH30" s="114"/>
      <c r="CI30" s="114"/>
      <c r="CJ30" s="114"/>
      <c r="CK30" s="114"/>
      <c r="CL30" s="114"/>
      <c r="CM30" s="114"/>
      <c r="CN30" s="114"/>
      <c r="CO30" s="114"/>
      <c r="CP30" s="114"/>
      <c r="CQ30" s="114"/>
      <c r="CR30" s="114"/>
      <c r="CS30" s="114"/>
      <c r="CT30" s="114"/>
      <c r="CU30" s="114"/>
      <c r="CV30" s="114"/>
      <c r="CW30" s="114"/>
      <c r="CX30" s="114"/>
      <c r="CY30" s="114"/>
      <c r="CZ30" s="114"/>
      <c r="DA30" s="114"/>
      <c r="DB30" s="114"/>
      <c r="DC30" s="114"/>
      <c r="DD30" s="114"/>
      <c r="DE30" s="114"/>
      <c r="DF30" s="114"/>
      <c r="DG30" s="114"/>
      <c r="DH30" s="114"/>
      <c r="DI30" s="114"/>
      <c r="DJ30" s="114"/>
      <c r="DK30" s="114"/>
      <c r="DL30" s="114"/>
      <c r="DM30" s="114"/>
      <c r="DN30" s="114"/>
      <c r="DO30" s="17"/>
      <c r="DP30" s="72"/>
    </row>
    <row r="31" spans="1:127" s="73" customFormat="1" ht="13.5" customHeight="1">
      <c r="A31" s="348"/>
      <c r="B31" s="350"/>
      <c r="C31" s="352"/>
      <c r="D31" s="352"/>
      <c r="E31" s="249" t="s">
        <v>390</v>
      </c>
      <c r="F31" s="279"/>
      <c r="G31" s="244"/>
      <c r="H31" s="239"/>
      <c r="I31" s="239"/>
      <c r="J31" s="240"/>
      <c r="K31" s="240"/>
      <c r="L31" s="245"/>
      <c r="M31" s="70"/>
      <c r="N31" s="71"/>
      <c r="O31" s="374"/>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14"/>
      <c r="BY31" s="114"/>
      <c r="BZ31" s="114"/>
      <c r="CA31" s="114"/>
      <c r="CB31" s="114"/>
      <c r="CC31" s="114"/>
      <c r="CD31" s="114"/>
      <c r="CE31" s="114"/>
      <c r="CF31" s="114"/>
      <c r="CG31" s="114"/>
      <c r="CH31" s="114"/>
      <c r="CI31" s="114"/>
      <c r="CJ31" s="114"/>
      <c r="CK31" s="114"/>
      <c r="CL31" s="114"/>
      <c r="CM31" s="114"/>
      <c r="CN31" s="114"/>
      <c r="CO31" s="114"/>
      <c r="CP31" s="114"/>
      <c r="CQ31" s="114"/>
      <c r="CR31" s="114"/>
      <c r="CS31" s="114"/>
      <c r="CT31" s="114"/>
      <c r="CU31" s="114"/>
      <c r="CV31" s="114"/>
      <c r="CW31" s="114"/>
      <c r="CX31" s="114"/>
      <c r="CY31" s="114"/>
      <c r="CZ31" s="114"/>
      <c r="DA31" s="114"/>
      <c r="DB31" s="114"/>
      <c r="DC31" s="114"/>
      <c r="DD31" s="114"/>
      <c r="DE31" s="114"/>
      <c r="DF31" s="114"/>
      <c r="DG31" s="114"/>
      <c r="DH31" s="114"/>
      <c r="DI31" s="114"/>
      <c r="DJ31" s="114"/>
      <c r="DK31" s="114"/>
      <c r="DL31" s="114"/>
      <c r="DM31" s="114"/>
      <c r="DN31" s="114"/>
      <c r="DO31" s="17"/>
      <c r="DP31" s="72"/>
    </row>
    <row r="32" spans="1:127" s="73" customFormat="1" ht="13.5" customHeight="1">
      <c r="A32" s="348"/>
      <c r="B32" s="350"/>
      <c r="C32" s="352"/>
      <c r="D32" s="352"/>
      <c r="E32" s="249" t="s">
        <v>397</v>
      </c>
      <c r="F32" s="279"/>
      <c r="G32" s="244"/>
      <c r="H32" s="239"/>
      <c r="I32" s="239"/>
      <c r="J32" s="240"/>
      <c r="K32" s="240"/>
      <c r="L32" s="245"/>
      <c r="M32" s="70"/>
      <c r="N32" s="71"/>
      <c r="O32" s="374"/>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14"/>
      <c r="BY32" s="114"/>
      <c r="BZ32" s="114"/>
      <c r="CA32" s="114"/>
      <c r="CB32" s="114"/>
      <c r="CC32" s="114"/>
      <c r="CD32" s="114"/>
      <c r="CE32" s="114"/>
      <c r="CF32" s="114"/>
      <c r="CG32" s="114"/>
      <c r="CH32" s="114"/>
      <c r="CI32" s="114"/>
      <c r="CJ32" s="114"/>
      <c r="CK32" s="114"/>
      <c r="CL32" s="114"/>
      <c r="CM32" s="114"/>
      <c r="CN32" s="114"/>
      <c r="CO32" s="114"/>
      <c r="CP32" s="114"/>
      <c r="CQ32" s="114"/>
      <c r="CR32" s="114"/>
      <c r="CS32" s="114"/>
      <c r="CT32" s="114"/>
      <c r="CU32" s="114"/>
      <c r="CV32" s="114"/>
      <c r="CW32" s="114"/>
      <c r="CX32" s="114"/>
      <c r="CY32" s="114"/>
      <c r="CZ32" s="114"/>
      <c r="DA32" s="114"/>
      <c r="DB32" s="114"/>
      <c r="DC32" s="114"/>
      <c r="DD32" s="114"/>
      <c r="DE32" s="114"/>
      <c r="DF32" s="114"/>
      <c r="DG32" s="114"/>
      <c r="DH32" s="114"/>
      <c r="DI32" s="114"/>
      <c r="DJ32" s="114"/>
      <c r="DK32" s="114"/>
      <c r="DL32" s="114"/>
      <c r="DM32" s="114"/>
      <c r="DN32" s="114"/>
      <c r="DO32" s="17" t="str">
        <f ca="1">IF(OR(AND(DO$7&gt;=$J32,DO$7&lt;=$K32),AND(DO$7&gt;=$J32,ISBLANK($K32),NOT(ISBLANK($J32)),DO$7&lt;=$W$4)),"■","")</f>
        <v/>
      </c>
      <c r="DP32" s="72"/>
      <c r="DQ32" s="73">
        <v>0</v>
      </c>
    </row>
    <row r="33" spans="1:140" s="77" customFormat="1" ht="13.5" customHeight="1">
      <c r="A33" s="349"/>
      <c r="B33" s="350"/>
      <c r="C33" s="353"/>
      <c r="D33" s="353"/>
      <c r="E33" s="277" t="s">
        <v>14</v>
      </c>
      <c r="F33" s="277"/>
      <c r="G33" s="283"/>
      <c r="H33" s="284"/>
      <c r="I33" s="284"/>
      <c r="J33" s="284"/>
      <c r="K33" s="284"/>
      <c r="L33" s="285">
        <f>SUM(L28:L32)</f>
        <v>0</v>
      </c>
      <c r="M33" s="108">
        <f>SUM(M28:M32)</f>
        <v>0</v>
      </c>
      <c r="N33" s="75">
        <f>SUM(N28:N32)/5</f>
        <v>0</v>
      </c>
      <c r="O33" s="374"/>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8"/>
      <c r="BV33" s="18"/>
      <c r="BW33" s="18"/>
      <c r="BX33" s="115"/>
      <c r="BY33" s="115"/>
      <c r="BZ33" s="115"/>
      <c r="CA33" s="115"/>
      <c r="CB33" s="115"/>
      <c r="CC33" s="115"/>
      <c r="CD33" s="115"/>
      <c r="CE33" s="115"/>
      <c r="CF33" s="115"/>
      <c r="CG33" s="115"/>
      <c r="CH33" s="115"/>
      <c r="CI33" s="115"/>
      <c r="CJ33" s="115"/>
      <c r="CK33" s="115"/>
      <c r="CL33" s="115"/>
      <c r="CM33" s="115"/>
      <c r="CN33" s="115"/>
      <c r="CO33" s="115"/>
      <c r="CP33" s="115"/>
      <c r="CQ33" s="115"/>
      <c r="CR33" s="115"/>
      <c r="CS33" s="115"/>
      <c r="CT33" s="115"/>
      <c r="CU33" s="115"/>
      <c r="CV33" s="115"/>
      <c r="CW33" s="115"/>
      <c r="CX33" s="115"/>
      <c r="CY33" s="115"/>
      <c r="CZ33" s="115"/>
      <c r="DA33" s="115"/>
      <c r="DB33" s="115"/>
      <c r="DC33" s="115"/>
      <c r="DD33" s="115"/>
      <c r="DE33" s="115"/>
      <c r="DF33" s="115"/>
      <c r="DG33" s="115"/>
      <c r="DH33" s="115"/>
      <c r="DI33" s="115"/>
      <c r="DJ33" s="115"/>
      <c r="DK33" s="115"/>
      <c r="DL33" s="115"/>
      <c r="DM33" s="115"/>
      <c r="DN33" s="115"/>
      <c r="DO33" s="19" t="str">
        <f ca="1">IF(OR(AND(DO$7&gt;=$J33,DO$7&lt;=$K33),AND(DO$7&gt;=$J33,ISBLANK($K33),NOT(ISBLANK($J33)),DO$7&lt;=$W$4)),"■","")</f>
        <v/>
      </c>
      <c r="DP33" s="76"/>
      <c r="DQ33" s="73">
        <v>0</v>
      </c>
      <c r="DW33" s="73"/>
    </row>
    <row r="34" spans="1:140" s="73" customFormat="1" ht="13.5" customHeight="1">
      <c r="A34" s="348">
        <v>6</v>
      </c>
      <c r="B34" s="350" t="s">
        <v>392</v>
      </c>
      <c r="C34" s="351" t="s">
        <v>421</v>
      </c>
      <c r="D34" s="352" t="s">
        <v>399</v>
      </c>
      <c r="E34" s="249" t="s">
        <v>383</v>
      </c>
      <c r="F34" s="279"/>
      <c r="G34" s="244"/>
      <c r="H34" s="239"/>
      <c r="I34" s="239"/>
      <c r="J34" s="240"/>
      <c r="K34" s="240"/>
      <c r="L34" s="245"/>
      <c r="M34" s="70"/>
      <c r="N34" s="71"/>
      <c r="O34" s="374"/>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c r="BO34" s="16"/>
      <c r="BP34" s="16"/>
      <c r="BQ34" s="16"/>
      <c r="BR34" s="16"/>
      <c r="BS34" s="16"/>
      <c r="BT34" s="16"/>
      <c r="BU34" s="16"/>
      <c r="BV34" s="16"/>
      <c r="BW34" s="16"/>
      <c r="BX34" s="114"/>
      <c r="BY34" s="114"/>
      <c r="BZ34" s="114"/>
      <c r="CA34" s="114"/>
      <c r="CB34" s="114"/>
      <c r="CC34" s="114"/>
      <c r="CD34" s="114"/>
      <c r="CE34" s="114"/>
      <c r="CF34" s="114"/>
      <c r="CG34" s="114"/>
      <c r="CH34" s="114"/>
      <c r="CI34" s="114"/>
      <c r="CJ34" s="114"/>
      <c r="CK34" s="114"/>
      <c r="CL34" s="114"/>
      <c r="CM34" s="114"/>
      <c r="CN34" s="114"/>
      <c r="CO34" s="114"/>
      <c r="CP34" s="114"/>
      <c r="CQ34" s="114"/>
      <c r="CR34" s="114"/>
      <c r="CS34" s="114"/>
      <c r="CT34" s="114"/>
      <c r="CU34" s="114"/>
      <c r="CV34" s="114"/>
      <c r="CW34" s="114"/>
      <c r="CX34" s="114"/>
      <c r="CY34" s="114"/>
      <c r="CZ34" s="114"/>
      <c r="DA34" s="114"/>
      <c r="DB34" s="114"/>
      <c r="DC34" s="114"/>
      <c r="DD34" s="114"/>
      <c r="DE34" s="114"/>
      <c r="DF34" s="114"/>
      <c r="DG34" s="114"/>
      <c r="DH34" s="114"/>
      <c r="DI34" s="114"/>
      <c r="DJ34" s="114"/>
      <c r="DK34" s="114"/>
      <c r="DL34" s="114"/>
      <c r="DM34" s="114"/>
      <c r="DN34" s="114"/>
      <c r="DO34" s="17" t="str">
        <f t="shared" ref="DO34" ca="1" si="46">IF(OR(AND(DO$7&gt;=$J34,DO$7&lt;=$K34),AND(DO$7&gt;=$J34,ISBLANK($K34),NOT(ISBLANK($J34)),DO$7&lt;=$W$4)),"■","")</f>
        <v/>
      </c>
      <c r="DP34" s="72"/>
    </row>
    <row r="35" spans="1:140" s="73" customFormat="1" ht="13.5" customHeight="1">
      <c r="A35" s="348"/>
      <c r="B35" s="350"/>
      <c r="C35" s="352"/>
      <c r="D35" s="352"/>
      <c r="E35" s="249" t="s">
        <v>388</v>
      </c>
      <c r="F35" s="279"/>
      <c r="G35" s="244"/>
      <c r="H35" s="239"/>
      <c r="I35" s="239"/>
      <c r="J35" s="240"/>
      <c r="K35" s="240"/>
      <c r="L35" s="245"/>
      <c r="M35" s="70"/>
      <c r="N35" s="71"/>
      <c r="O35" s="374"/>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c r="BO35" s="16"/>
      <c r="BP35" s="16"/>
      <c r="BQ35" s="16"/>
      <c r="BR35" s="16"/>
      <c r="BS35" s="16"/>
      <c r="BT35" s="16"/>
      <c r="BU35" s="16"/>
      <c r="BV35" s="16"/>
      <c r="BW35" s="16"/>
      <c r="BX35" s="114"/>
      <c r="BY35" s="114"/>
      <c r="BZ35" s="114"/>
      <c r="CA35" s="114"/>
      <c r="CB35" s="114"/>
      <c r="CC35" s="114"/>
      <c r="CD35" s="114"/>
      <c r="CE35" s="114"/>
      <c r="CF35" s="114"/>
      <c r="CG35" s="114"/>
      <c r="CH35" s="114"/>
      <c r="CI35" s="114"/>
      <c r="CJ35" s="114"/>
      <c r="CK35" s="114"/>
      <c r="CL35" s="114"/>
      <c r="CM35" s="114"/>
      <c r="CN35" s="114"/>
      <c r="CO35" s="114"/>
      <c r="CP35" s="114"/>
      <c r="CQ35" s="114"/>
      <c r="CR35" s="114"/>
      <c r="CS35" s="114"/>
      <c r="CT35" s="114"/>
      <c r="CU35" s="114"/>
      <c r="CV35" s="114"/>
      <c r="CW35" s="114"/>
      <c r="CX35" s="114"/>
      <c r="CY35" s="114"/>
      <c r="CZ35" s="114"/>
      <c r="DA35" s="114"/>
      <c r="DB35" s="114"/>
      <c r="DC35" s="114"/>
      <c r="DD35" s="114"/>
      <c r="DE35" s="114"/>
      <c r="DF35" s="114"/>
      <c r="DG35" s="114"/>
      <c r="DH35" s="114"/>
      <c r="DI35" s="114"/>
      <c r="DJ35" s="114"/>
      <c r="DK35" s="114"/>
      <c r="DL35" s="114"/>
      <c r="DM35" s="114"/>
      <c r="DN35" s="114"/>
      <c r="DO35" s="17"/>
      <c r="DP35" s="72"/>
    </row>
    <row r="36" spans="1:140" s="73" customFormat="1" ht="13.5" customHeight="1">
      <c r="A36" s="348"/>
      <c r="B36" s="350"/>
      <c r="C36" s="352"/>
      <c r="D36" s="352"/>
      <c r="E36" s="249" t="s">
        <v>389</v>
      </c>
      <c r="F36" s="279"/>
      <c r="G36" s="244"/>
      <c r="H36" s="239"/>
      <c r="I36" s="239"/>
      <c r="J36" s="240"/>
      <c r="K36" s="240"/>
      <c r="L36" s="245"/>
      <c r="M36" s="70"/>
      <c r="N36" s="71"/>
      <c r="O36" s="374"/>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c r="BO36" s="16"/>
      <c r="BP36" s="16"/>
      <c r="BQ36" s="16"/>
      <c r="BR36" s="16"/>
      <c r="BS36" s="16"/>
      <c r="BT36" s="16"/>
      <c r="BU36" s="16"/>
      <c r="BV36" s="16"/>
      <c r="BW36" s="16"/>
      <c r="BX36" s="114"/>
      <c r="BY36" s="114"/>
      <c r="BZ36" s="114"/>
      <c r="CA36" s="114"/>
      <c r="CB36" s="114"/>
      <c r="CC36" s="114"/>
      <c r="CD36" s="114"/>
      <c r="CE36" s="114"/>
      <c r="CF36" s="114"/>
      <c r="CG36" s="114"/>
      <c r="CH36" s="114"/>
      <c r="CI36" s="114"/>
      <c r="CJ36" s="114"/>
      <c r="CK36" s="114"/>
      <c r="CL36" s="114"/>
      <c r="CM36" s="114"/>
      <c r="CN36" s="114"/>
      <c r="CO36" s="114"/>
      <c r="CP36" s="114"/>
      <c r="CQ36" s="114"/>
      <c r="CR36" s="114"/>
      <c r="CS36" s="114"/>
      <c r="CT36" s="114"/>
      <c r="CU36" s="114"/>
      <c r="CV36" s="114"/>
      <c r="CW36" s="114"/>
      <c r="CX36" s="114"/>
      <c r="CY36" s="114"/>
      <c r="CZ36" s="114"/>
      <c r="DA36" s="114"/>
      <c r="DB36" s="114"/>
      <c r="DC36" s="114"/>
      <c r="DD36" s="114"/>
      <c r="DE36" s="114"/>
      <c r="DF36" s="114"/>
      <c r="DG36" s="114"/>
      <c r="DH36" s="114"/>
      <c r="DI36" s="114"/>
      <c r="DJ36" s="114"/>
      <c r="DK36" s="114"/>
      <c r="DL36" s="114"/>
      <c r="DM36" s="114"/>
      <c r="DN36" s="114"/>
      <c r="DO36" s="17"/>
      <c r="DP36" s="72"/>
    </row>
    <row r="37" spans="1:140" s="73" customFormat="1" ht="13.5" customHeight="1">
      <c r="A37" s="348"/>
      <c r="B37" s="350"/>
      <c r="C37" s="352"/>
      <c r="D37" s="352"/>
      <c r="E37" s="249" t="s">
        <v>390</v>
      </c>
      <c r="F37" s="279"/>
      <c r="G37" s="244"/>
      <c r="H37" s="239"/>
      <c r="I37" s="239"/>
      <c r="J37" s="240"/>
      <c r="K37" s="240"/>
      <c r="L37" s="245"/>
      <c r="M37" s="70"/>
      <c r="N37" s="71"/>
      <c r="O37" s="374"/>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c r="BO37" s="16"/>
      <c r="BP37" s="16"/>
      <c r="BQ37" s="16"/>
      <c r="BR37" s="16"/>
      <c r="BS37" s="16"/>
      <c r="BT37" s="16"/>
      <c r="BU37" s="16"/>
      <c r="BV37" s="16"/>
      <c r="BW37" s="16"/>
      <c r="BX37" s="114"/>
      <c r="BY37" s="114"/>
      <c r="BZ37" s="114"/>
      <c r="CA37" s="114"/>
      <c r="CB37" s="114"/>
      <c r="CC37" s="114"/>
      <c r="CD37" s="114"/>
      <c r="CE37" s="114"/>
      <c r="CF37" s="114"/>
      <c r="CG37" s="114"/>
      <c r="CH37" s="114"/>
      <c r="CI37" s="114"/>
      <c r="CJ37" s="114"/>
      <c r="CK37" s="114"/>
      <c r="CL37" s="114"/>
      <c r="CM37" s="114"/>
      <c r="CN37" s="114"/>
      <c r="CO37" s="114"/>
      <c r="CP37" s="114"/>
      <c r="CQ37" s="114"/>
      <c r="CR37" s="114"/>
      <c r="CS37" s="114"/>
      <c r="CT37" s="114"/>
      <c r="CU37" s="114"/>
      <c r="CV37" s="114"/>
      <c r="CW37" s="114"/>
      <c r="CX37" s="114"/>
      <c r="CY37" s="114"/>
      <c r="CZ37" s="114"/>
      <c r="DA37" s="114"/>
      <c r="DB37" s="114"/>
      <c r="DC37" s="114"/>
      <c r="DD37" s="114"/>
      <c r="DE37" s="114"/>
      <c r="DF37" s="114"/>
      <c r="DG37" s="114"/>
      <c r="DH37" s="114"/>
      <c r="DI37" s="114"/>
      <c r="DJ37" s="114"/>
      <c r="DK37" s="114"/>
      <c r="DL37" s="114"/>
      <c r="DM37" s="114"/>
      <c r="DN37" s="114"/>
      <c r="DO37" s="17"/>
      <c r="DP37" s="72"/>
    </row>
    <row r="38" spans="1:140" s="73" customFormat="1" ht="13.5" customHeight="1">
      <c r="A38" s="348"/>
      <c r="B38" s="350"/>
      <c r="C38" s="352"/>
      <c r="D38" s="352"/>
      <c r="E38" s="249" t="s">
        <v>391</v>
      </c>
      <c r="F38" s="279"/>
      <c r="G38" s="244"/>
      <c r="H38" s="239"/>
      <c r="I38" s="239"/>
      <c r="J38" s="240"/>
      <c r="K38" s="240"/>
      <c r="L38" s="245"/>
      <c r="M38" s="70"/>
      <c r="N38" s="71"/>
      <c r="O38" s="374"/>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14"/>
      <c r="BY38" s="114"/>
      <c r="BZ38" s="114"/>
      <c r="CA38" s="114"/>
      <c r="CB38" s="114"/>
      <c r="CC38" s="114"/>
      <c r="CD38" s="114"/>
      <c r="CE38" s="114"/>
      <c r="CF38" s="114"/>
      <c r="CG38" s="114"/>
      <c r="CH38" s="114"/>
      <c r="CI38" s="114"/>
      <c r="CJ38" s="114"/>
      <c r="CK38" s="114"/>
      <c r="CL38" s="114"/>
      <c r="CM38" s="114"/>
      <c r="CN38" s="114"/>
      <c r="CO38" s="114"/>
      <c r="CP38" s="114"/>
      <c r="CQ38" s="114"/>
      <c r="CR38" s="114"/>
      <c r="CS38" s="114"/>
      <c r="CT38" s="114"/>
      <c r="CU38" s="114"/>
      <c r="CV38" s="114"/>
      <c r="CW38" s="114"/>
      <c r="CX38" s="114"/>
      <c r="CY38" s="114"/>
      <c r="CZ38" s="114"/>
      <c r="DA38" s="114"/>
      <c r="DB38" s="114"/>
      <c r="DC38" s="114"/>
      <c r="DD38" s="114"/>
      <c r="DE38" s="114"/>
      <c r="DF38" s="114"/>
      <c r="DG38" s="114"/>
      <c r="DH38" s="114"/>
      <c r="DI38" s="114"/>
      <c r="DJ38" s="114"/>
      <c r="DK38" s="114"/>
      <c r="DL38" s="114"/>
      <c r="DM38" s="114"/>
      <c r="DN38" s="114"/>
      <c r="DO38" s="17" t="str">
        <f ca="1">IF(OR(AND(DO$7&gt;=$J38,DO$7&lt;=$K38),AND(DO$7&gt;=$J38,ISBLANK($K38),NOT(ISBLANK($J38)),DO$7&lt;=$W$4)),"■","")</f>
        <v/>
      </c>
      <c r="DP38" s="72"/>
      <c r="DQ38" s="73">
        <v>0</v>
      </c>
    </row>
    <row r="39" spans="1:140" s="77" customFormat="1" ht="13.5" customHeight="1">
      <c r="A39" s="349"/>
      <c r="B39" s="350"/>
      <c r="C39" s="353"/>
      <c r="D39" s="353"/>
      <c r="E39" s="277" t="s">
        <v>14</v>
      </c>
      <c r="F39" s="277"/>
      <c r="G39" s="283"/>
      <c r="H39" s="284"/>
      <c r="I39" s="284"/>
      <c r="J39" s="284"/>
      <c r="K39" s="284"/>
      <c r="L39" s="285">
        <f>SUM(L34:L38)</f>
        <v>0</v>
      </c>
      <c r="M39" s="108">
        <f>SUM(M34:M38)</f>
        <v>0</v>
      </c>
      <c r="N39" s="75">
        <f>SUM(N34:N38)/5</f>
        <v>0</v>
      </c>
      <c r="O39" s="374"/>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8"/>
      <c r="BA39" s="18"/>
      <c r="BB39" s="18"/>
      <c r="BC39" s="18"/>
      <c r="BD39" s="18"/>
      <c r="BE39" s="18"/>
      <c r="BF39" s="18"/>
      <c r="BG39" s="18"/>
      <c r="BH39" s="18"/>
      <c r="BI39" s="18"/>
      <c r="BJ39" s="18"/>
      <c r="BK39" s="18"/>
      <c r="BL39" s="18"/>
      <c r="BM39" s="18"/>
      <c r="BN39" s="18"/>
      <c r="BO39" s="18"/>
      <c r="BP39" s="18"/>
      <c r="BQ39" s="18"/>
      <c r="BR39" s="18"/>
      <c r="BS39" s="18"/>
      <c r="BT39" s="18"/>
      <c r="BU39" s="18"/>
      <c r="BV39" s="18"/>
      <c r="BW39" s="18"/>
      <c r="BX39" s="115"/>
      <c r="BY39" s="115"/>
      <c r="BZ39" s="115"/>
      <c r="CA39" s="115"/>
      <c r="CB39" s="115"/>
      <c r="CC39" s="115"/>
      <c r="CD39" s="115"/>
      <c r="CE39" s="115"/>
      <c r="CF39" s="115"/>
      <c r="CG39" s="115"/>
      <c r="CH39" s="115"/>
      <c r="CI39" s="115"/>
      <c r="CJ39" s="115"/>
      <c r="CK39" s="115"/>
      <c r="CL39" s="115"/>
      <c r="CM39" s="115"/>
      <c r="CN39" s="115"/>
      <c r="CO39" s="115"/>
      <c r="CP39" s="115"/>
      <c r="CQ39" s="115"/>
      <c r="CR39" s="115"/>
      <c r="CS39" s="115"/>
      <c r="CT39" s="115"/>
      <c r="CU39" s="115"/>
      <c r="CV39" s="115"/>
      <c r="CW39" s="115"/>
      <c r="CX39" s="115"/>
      <c r="CY39" s="115"/>
      <c r="CZ39" s="115"/>
      <c r="DA39" s="115"/>
      <c r="DB39" s="115"/>
      <c r="DC39" s="115"/>
      <c r="DD39" s="115"/>
      <c r="DE39" s="115"/>
      <c r="DF39" s="115"/>
      <c r="DG39" s="115"/>
      <c r="DH39" s="115"/>
      <c r="DI39" s="115"/>
      <c r="DJ39" s="115"/>
      <c r="DK39" s="115"/>
      <c r="DL39" s="115"/>
      <c r="DM39" s="115"/>
      <c r="DN39" s="115"/>
      <c r="DO39" s="19" t="str">
        <f ca="1">IF(OR(AND(DO$7&gt;=$J39,DO$7&lt;=$K39),AND(DO$7&gt;=$J39,ISBLANK($K39),NOT(ISBLANK($J39)),DO$7&lt;=$W$4)),"■","")</f>
        <v/>
      </c>
      <c r="DP39" s="76"/>
      <c r="DQ39" s="73">
        <v>0</v>
      </c>
      <c r="DW39" s="73"/>
    </row>
    <row r="40" spans="1:140" s="73" customFormat="1" ht="13.5" customHeight="1">
      <c r="A40" s="404"/>
      <c r="B40" s="375" t="s">
        <v>384</v>
      </c>
      <c r="C40" s="398"/>
      <c r="D40" s="378" t="s">
        <v>413</v>
      </c>
      <c r="E40" s="408" t="s">
        <v>385</v>
      </c>
      <c r="F40" s="279"/>
      <c r="G40" s="244"/>
      <c r="H40" s="239"/>
      <c r="I40" s="239"/>
      <c r="J40" s="240"/>
      <c r="K40" s="240"/>
      <c r="L40" s="245"/>
      <c r="M40" s="70"/>
      <c r="N40" s="71"/>
      <c r="O40" s="374"/>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c r="BM40" s="16"/>
      <c r="BN40" s="16"/>
      <c r="BO40" s="16"/>
      <c r="BP40" s="16"/>
      <c r="BQ40" s="16"/>
      <c r="BR40" s="16"/>
      <c r="BS40" s="16"/>
      <c r="BT40" s="16"/>
      <c r="BU40" s="16"/>
      <c r="BV40" s="16"/>
      <c r="BW40" s="16"/>
      <c r="BX40" s="114"/>
      <c r="BY40" s="114"/>
      <c r="BZ40" s="114"/>
      <c r="CA40" s="114"/>
      <c r="CB40" s="114"/>
      <c r="CC40" s="114"/>
      <c r="CD40" s="114"/>
      <c r="CE40" s="114"/>
      <c r="CF40" s="114"/>
      <c r="CG40" s="114"/>
      <c r="CH40" s="114"/>
      <c r="CI40" s="114"/>
      <c r="CJ40" s="114"/>
      <c r="CK40" s="114"/>
      <c r="CL40" s="114"/>
      <c r="CM40" s="114"/>
      <c r="CN40" s="114"/>
      <c r="CO40" s="114"/>
      <c r="CP40" s="114"/>
      <c r="CQ40" s="114"/>
      <c r="CR40" s="114"/>
      <c r="CS40" s="114"/>
      <c r="CT40" s="114"/>
      <c r="CU40" s="114"/>
      <c r="CV40" s="114"/>
      <c r="CW40" s="114"/>
      <c r="CX40" s="114"/>
      <c r="CY40" s="114"/>
      <c r="CZ40" s="114"/>
      <c r="DA40" s="114"/>
      <c r="DB40" s="114"/>
      <c r="DC40" s="114"/>
      <c r="DD40" s="114"/>
      <c r="DE40" s="114"/>
      <c r="DF40" s="114"/>
      <c r="DG40" s="114"/>
      <c r="DH40" s="114"/>
      <c r="DI40" s="114"/>
      <c r="DJ40" s="114"/>
      <c r="DK40" s="114"/>
      <c r="DL40" s="114"/>
      <c r="DM40" s="114"/>
      <c r="DN40" s="114"/>
      <c r="DO40" s="114"/>
      <c r="DP40" s="114"/>
      <c r="DQ40" s="114"/>
      <c r="DR40" s="114"/>
      <c r="DS40" s="114"/>
      <c r="DT40" s="114"/>
      <c r="DU40" s="114"/>
      <c r="DV40" s="114"/>
      <c r="DW40" s="114"/>
      <c r="DX40" s="114"/>
      <c r="DY40" s="114"/>
      <c r="DZ40" s="114"/>
      <c r="EA40" s="114"/>
      <c r="EB40" s="114"/>
      <c r="EC40" s="114"/>
      <c r="ED40" s="114"/>
      <c r="EE40" s="114"/>
      <c r="EF40" s="114"/>
      <c r="EG40" s="114"/>
      <c r="EH40" s="17" t="str">
        <f t="shared" ref="EH40:EH46" ca="1" si="47">IF(OR(AND(EH$7&gt;=$J40,EH$7&lt;=$K40),AND(EH$7&gt;=$J40,ISBLANK($K40),NOT(ISBLANK($J40)),EH$7&lt;=$W$4)),"■","")</f>
        <v>■</v>
      </c>
      <c r="EI40" s="72"/>
      <c r="EJ40" s="73">
        <v>0</v>
      </c>
    </row>
    <row r="41" spans="1:140" s="73" customFormat="1" ht="13.5" customHeight="1">
      <c r="A41" s="405"/>
      <c r="B41" s="376"/>
      <c r="C41" s="399"/>
      <c r="D41" s="379"/>
      <c r="E41" s="409"/>
      <c r="F41" s="279"/>
      <c r="G41" s="244"/>
      <c r="H41" s="239"/>
      <c r="I41" s="239"/>
      <c r="J41" s="240"/>
      <c r="K41" s="240"/>
      <c r="L41" s="245"/>
      <c r="M41" s="70"/>
      <c r="N41" s="71"/>
      <c r="O41" s="374"/>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16"/>
      <c r="BO41" s="16"/>
      <c r="BP41" s="16"/>
      <c r="BQ41" s="16"/>
      <c r="BR41" s="16"/>
      <c r="BS41" s="16"/>
      <c r="BT41" s="16"/>
      <c r="BU41" s="16"/>
      <c r="BV41" s="16"/>
      <c r="BW41" s="16"/>
      <c r="BX41" s="114"/>
      <c r="BY41" s="114"/>
      <c r="BZ41" s="114"/>
      <c r="CA41" s="114"/>
      <c r="CB41" s="114"/>
      <c r="CC41" s="114"/>
      <c r="CD41" s="114"/>
      <c r="CE41" s="114"/>
      <c r="CF41" s="114"/>
      <c r="CG41" s="114"/>
      <c r="CH41" s="114"/>
      <c r="CI41" s="114"/>
      <c r="CJ41" s="114"/>
      <c r="CK41" s="114"/>
      <c r="CL41" s="114"/>
      <c r="CM41" s="114"/>
      <c r="CN41" s="114"/>
      <c r="CO41" s="114"/>
      <c r="CP41" s="114"/>
      <c r="CQ41" s="114"/>
      <c r="CR41" s="114"/>
      <c r="CS41" s="114"/>
      <c r="CT41" s="114"/>
      <c r="CU41" s="114"/>
      <c r="CV41" s="114"/>
      <c r="CW41" s="114"/>
      <c r="CX41" s="114"/>
      <c r="CY41" s="114"/>
      <c r="CZ41" s="114"/>
      <c r="DA41" s="114"/>
      <c r="DB41" s="114"/>
      <c r="DC41" s="114"/>
      <c r="DD41" s="114"/>
      <c r="DE41" s="114"/>
      <c r="DF41" s="114"/>
      <c r="DG41" s="114"/>
      <c r="DH41" s="114"/>
      <c r="DI41" s="114"/>
      <c r="DJ41" s="114"/>
      <c r="DK41" s="114"/>
      <c r="DL41" s="114"/>
      <c r="DM41" s="114"/>
      <c r="DN41" s="114"/>
      <c r="DO41" s="114"/>
      <c r="DP41" s="114"/>
      <c r="DQ41" s="114"/>
      <c r="DR41" s="114"/>
      <c r="DS41" s="114"/>
      <c r="DT41" s="114"/>
      <c r="DU41" s="114"/>
      <c r="DV41" s="114"/>
      <c r="DW41" s="114"/>
      <c r="DX41" s="114"/>
      <c r="DY41" s="114"/>
      <c r="DZ41" s="114"/>
      <c r="EA41" s="114"/>
      <c r="EB41" s="114"/>
      <c r="EC41" s="114"/>
      <c r="ED41" s="114"/>
      <c r="EE41" s="114"/>
      <c r="EF41" s="114"/>
      <c r="EG41" s="114"/>
      <c r="EH41" s="17" t="str">
        <f t="shared" ca="1" si="47"/>
        <v>■</v>
      </c>
      <c r="EI41" s="72"/>
      <c r="EJ41" s="73">
        <v>0</v>
      </c>
    </row>
    <row r="42" spans="1:140" s="73" customFormat="1" ht="13.5" customHeight="1">
      <c r="A42" s="405"/>
      <c r="B42" s="376"/>
      <c r="C42" s="399"/>
      <c r="D42" s="379"/>
      <c r="E42" s="409"/>
      <c r="F42" s="279"/>
      <c r="G42" s="244"/>
      <c r="H42" s="239"/>
      <c r="I42" s="239"/>
      <c r="J42" s="240"/>
      <c r="K42" s="240"/>
      <c r="L42" s="245"/>
      <c r="M42" s="70"/>
      <c r="N42" s="71"/>
      <c r="O42" s="374"/>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14"/>
      <c r="BY42" s="114"/>
      <c r="BZ42" s="114"/>
      <c r="CA42" s="114"/>
      <c r="CB42" s="114"/>
      <c r="CC42" s="114"/>
      <c r="CD42" s="114"/>
      <c r="CE42" s="114"/>
      <c r="CF42" s="114"/>
      <c r="CG42" s="114"/>
      <c r="CH42" s="114"/>
      <c r="CI42" s="114"/>
      <c r="CJ42" s="114"/>
      <c r="CK42" s="114"/>
      <c r="CL42" s="114"/>
      <c r="CM42" s="114"/>
      <c r="CN42" s="114"/>
      <c r="CO42" s="114"/>
      <c r="CP42" s="114"/>
      <c r="CQ42" s="114"/>
      <c r="CR42" s="114"/>
      <c r="CS42" s="114"/>
      <c r="CT42" s="114"/>
      <c r="CU42" s="114"/>
      <c r="CV42" s="114"/>
      <c r="CW42" s="114"/>
      <c r="CX42" s="114"/>
      <c r="CY42" s="114"/>
      <c r="CZ42" s="114"/>
      <c r="DA42" s="114"/>
      <c r="DB42" s="114"/>
      <c r="DC42" s="114"/>
      <c r="DD42" s="114"/>
      <c r="DE42" s="114"/>
      <c r="DF42" s="114"/>
      <c r="DG42" s="114"/>
      <c r="DH42" s="114"/>
      <c r="DI42" s="114"/>
      <c r="DJ42" s="114"/>
      <c r="DK42" s="114"/>
      <c r="DL42" s="114"/>
      <c r="DM42" s="114"/>
      <c r="DN42" s="114"/>
      <c r="DO42" s="114"/>
      <c r="DP42" s="114"/>
      <c r="DQ42" s="114"/>
      <c r="DR42" s="114"/>
      <c r="DS42" s="114"/>
      <c r="DT42" s="114"/>
      <c r="DU42" s="114"/>
      <c r="DV42" s="114"/>
      <c r="DW42" s="114"/>
      <c r="DX42" s="114"/>
      <c r="DY42" s="114"/>
      <c r="DZ42" s="114"/>
      <c r="EA42" s="114"/>
      <c r="EB42" s="114"/>
      <c r="EC42" s="114"/>
      <c r="ED42" s="114"/>
      <c r="EE42" s="114"/>
      <c r="EF42" s="114"/>
      <c r="EG42" s="114"/>
      <c r="EH42" s="17" t="str">
        <f t="shared" ca="1" si="47"/>
        <v>■</v>
      </c>
      <c r="EI42" s="72"/>
      <c r="EJ42" s="73">
        <v>0</v>
      </c>
    </row>
    <row r="43" spans="1:140" s="73" customFormat="1" ht="13.5" customHeight="1">
      <c r="A43" s="405"/>
      <c r="B43" s="376"/>
      <c r="C43" s="399"/>
      <c r="D43" s="407"/>
      <c r="E43" s="410"/>
      <c r="F43" s="279"/>
      <c r="G43" s="244"/>
      <c r="H43" s="239"/>
      <c r="I43" s="239"/>
      <c r="J43" s="240"/>
      <c r="K43" s="240"/>
      <c r="L43" s="245"/>
      <c r="M43" s="70"/>
      <c r="N43" s="71"/>
      <c r="O43" s="374"/>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14"/>
      <c r="BY43" s="114"/>
      <c r="BZ43" s="114"/>
      <c r="CA43" s="114"/>
      <c r="CB43" s="114"/>
      <c r="CC43" s="114"/>
      <c r="CD43" s="114"/>
      <c r="CE43" s="114"/>
      <c r="CF43" s="114"/>
      <c r="CG43" s="114"/>
      <c r="CH43" s="114"/>
      <c r="CI43" s="114"/>
      <c r="CJ43" s="114"/>
      <c r="CK43" s="114"/>
      <c r="CL43" s="114"/>
      <c r="CM43" s="114"/>
      <c r="CN43" s="114"/>
      <c r="CO43" s="114"/>
      <c r="CP43" s="114"/>
      <c r="CQ43" s="114"/>
      <c r="CR43" s="114"/>
      <c r="CS43" s="114"/>
      <c r="CT43" s="114"/>
      <c r="CU43" s="114"/>
      <c r="CV43" s="114"/>
      <c r="CW43" s="114"/>
      <c r="CX43" s="114"/>
      <c r="CY43" s="114"/>
      <c r="CZ43" s="114"/>
      <c r="DA43" s="114"/>
      <c r="DB43" s="114"/>
      <c r="DC43" s="114"/>
      <c r="DD43" s="114"/>
      <c r="DE43" s="114"/>
      <c r="DF43" s="114"/>
      <c r="DG43" s="114"/>
      <c r="DH43" s="114"/>
      <c r="DI43" s="114"/>
      <c r="DJ43" s="114"/>
      <c r="DK43" s="114"/>
      <c r="DL43" s="114"/>
      <c r="DM43" s="114"/>
      <c r="DN43" s="114"/>
      <c r="DO43" s="114"/>
      <c r="DP43" s="114"/>
      <c r="DQ43" s="114"/>
      <c r="DR43" s="114"/>
      <c r="DS43" s="114"/>
      <c r="DT43" s="114"/>
      <c r="DU43" s="114"/>
      <c r="DV43" s="114"/>
      <c r="DW43" s="114"/>
      <c r="DX43" s="114"/>
      <c r="DY43" s="114"/>
      <c r="DZ43" s="114"/>
      <c r="EA43" s="114"/>
      <c r="EB43" s="114"/>
      <c r="EC43" s="114"/>
      <c r="ED43" s="114"/>
      <c r="EE43" s="114"/>
      <c r="EF43" s="114"/>
      <c r="EG43" s="114"/>
      <c r="EH43" s="17" t="str">
        <f t="shared" ca="1" si="47"/>
        <v>■</v>
      </c>
      <c r="EI43" s="72"/>
      <c r="EJ43" s="73">
        <v>0</v>
      </c>
    </row>
    <row r="44" spans="1:140" s="73" customFormat="1" ht="13.5" customHeight="1">
      <c r="A44" s="405"/>
      <c r="B44" s="376"/>
      <c r="C44" s="399"/>
      <c r="D44" s="378" t="s">
        <v>414</v>
      </c>
      <c r="E44" s="408" t="s">
        <v>405</v>
      </c>
      <c r="F44" s="279"/>
      <c r="G44" s="244"/>
      <c r="H44" s="89"/>
      <c r="I44" s="89"/>
      <c r="J44" s="111"/>
      <c r="K44" s="111"/>
      <c r="L44" s="69"/>
      <c r="M44" s="70"/>
      <c r="N44" s="71"/>
      <c r="O44" s="374"/>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14"/>
      <c r="BY44" s="114"/>
      <c r="BZ44" s="114"/>
      <c r="CA44" s="114"/>
      <c r="CB44" s="114"/>
      <c r="CC44" s="114"/>
      <c r="CD44" s="114"/>
      <c r="CE44" s="114"/>
      <c r="CF44" s="114"/>
      <c r="CG44" s="114"/>
      <c r="CH44" s="114"/>
      <c r="CI44" s="114"/>
      <c r="CJ44" s="114"/>
      <c r="CK44" s="114"/>
      <c r="CL44" s="114"/>
      <c r="CM44" s="114"/>
      <c r="CN44" s="114"/>
      <c r="CO44" s="114"/>
      <c r="CP44" s="114"/>
      <c r="CQ44" s="114"/>
      <c r="CR44" s="114"/>
      <c r="CS44" s="114"/>
      <c r="CT44" s="114"/>
      <c r="CU44" s="114"/>
      <c r="CV44" s="114"/>
      <c r="CW44" s="114"/>
      <c r="CX44" s="114"/>
      <c r="CY44" s="114"/>
      <c r="CZ44" s="114"/>
      <c r="DA44" s="114"/>
      <c r="DB44" s="114"/>
      <c r="DC44" s="114"/>
      <c r="DD44" s="114"/>
      <c r="DE44" s="114"/>
      <c r="DF44" s="114"/>
      <c r="DG44" s="114"/>
      <c r="DH44" s="114"/>
      <c r="DI44" s="114"/>
      <c r="DJ44" s="114"/>
      <c r="DK44" s="114"/>
      <c r="DL44" s="114"/>
      <c r="DM44" s="114"/>
      <c r="DN44" s="114"/>
      <c r="DO44" s="114"/>
      <c r="DP44" s="114"/>
      <c r="DQ44" s="114"/>
      <c r="DR44" s="114"/>
      <c r="DS44" s="114"/>
      <c r="DT44" s="114"/>
      <c r="DU44" s="114"/>
      <c r="DV44" s="114"/>
      <c r="DW44" s="114"/>
      <c r="DX44" s="114"/>
      <c r="DY44" s="114"/>
      <c r="DZ44" s="114"/>
      <c r="EA44" s="114"/>
      <c r="EB44" s="114"/>
      <c r="EC44" s="114"/>
      <c r="ED44" s="114"/>
      <c r="EE44" s="114"/>
      <c r="EF44" s="114"/>
      <c r="EG44" s="114"/>
      <c r="EH44" s="17" t="str">
        <f t="shared" ca="1" si="47"/>
        <v>■</v>
      </c>
      <c r="EI44" s="72"/>
      <c r="EJ44" s="73">
        <v>0</v>
      </c>
    </row>
    <row r="45" spans="1:140" s="73" customFormat="1" ht="13.5" customHeight="1">
      <c r="A45" s="405"/>
      <c r="B45" s="376"/>
      <c r="C45" s="399"/>
      <c r="D45" s="379"/>
      <c r="E45" s="409"/>
      <c r="F45" s="279"/>
      <c r="G45" s="244"/>
      <c r="H45" s="89"/>
      <c r="I45" s="89"/>
      <c r="J45" s="111"/>
      <c r="K45" s="111"/>
      <c r="L45" s="69"/>
      <c r="M45" s="70"/>
      <c r="N45" s="71"/>
      <c r="O45" s="374"/>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14"/>
      <c r="BY45" s="114"/>
      <c r="BZ45" s="114"/>
      <c r="CA45" s="114"/>
      <c r="CB45" s="114"/>
      <c r="CC45" s="114"/>
      <c r="CD45" s="114"/>
      <c r="CE45" s="114"/>
      <c r="CF45" s="114"/>
      <c r="CG45" s="114"/>
      <c r="CH45" s="114"/>
      <c r="CI45" s="114"/>
      <c r="CJ45" s="114"/>
      <c r="CK45" s="114"/>
      <c r="CL45" s="114"/>
      <c r="CM45" s="114"/>
      <c r="CN45" s="114"/>
      <c r="CO45" s="114"/>
      <c r="CP45" s="114"/>
      <c r="CQ45" s="114"/>
      <c r="CR45" s="114"/>
      <c r="CS45" s="114"/>
      <c r="CT45" s="114"/>
      <c r="CU45" s="114"/>
      <c r="CV45" s="114"/>
      <c r="CW45" s="114"/>
      <c r="CX45" s="114"/>
      <c r="CY45" s="114"/>
      <c r="CZ45" s="114"/>
      <c r="DA45" s="114"/>
      <c r="DB45" s="114"/>
      <c r="DC45" s="114"/>
      <c r="DD45" s="114"/>
      <c r="DE45" s="114"/>
      <c r="DF45" s="114"/>
      <c r="DG45" s="114"/>
      <c r="DH45" s="114"/>
      <c r="DI45" s="114"/>
      <c r="DJ45" s="114"/>
      <c r="DK45" s="114"/>
      <c r="DL45" s="114"/>
      <c r="DM45" s="114"/>
      <c r="DN45" s="114"/>
      <c r="DO45" s="114"/>
      <c r="DP45" s="114"/>
      <c r="DQ45" s="114"/>
      <c r="DR45" s="114"/>
      <c r="DS45" s="114"/>
      <c r="DT45" s="114"/>
      <c r="DU45" s="114"/>
      <c r="DV45" s="114"/>
      <c r="DW45" s="114"/>
      <c r="DX45" s="114"/>
      <c r="DY45" s="114"/>
      <c r="DZ45" s="114"/>
      <c r="EA45" s="114"/>
      <c r="EB45" s="114"/>
      <c r="EC45" s="114"/>
      <c r="ED45" s="114"/>
      <c r="EE45" s="114"/>
      <c r="EF45" s="114"/>
      <c r="EG45" s="114"/>
      <c r="EH45" s="17" t="str">
        <f t="shared" ca="1" si="47"/>
        <v>■</v>
      </c>
      <c r="EI45" s="72"/>
      <c r="EJ45" s="73">
        <v>0</v>
      </c>
    </row>
    <row r="46" spans="1:140" s="73" customFormat="1" ht="13.5" customHeight="1">
      <c r="A46" s="405"/>
      <c r="B46" s="376"/>
      <c r="C46" s="399"/>
      <c r="D46" s="379"/>
      <c r="E46" s="410"/>
      <c r="F46" s="279"/>
      <c r="G46" s="244"/>
      <c r="H46" s="89"/>
      <c r="I46" s="89"/>
      <c r="J46" s="111"/>
      <c r="K46" s="111"/>
      <c r="L46" s="69"/>
      <c r="M46" s="70"/>
      <c r="N46" s="71"/>
      <c r="O46" s="374"/>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c r="BL46" s="16"/>
      <c r="BM46" s="16"/>
      <c r="BN46" s="16"/>
      <c r="BO46" s="16"/>
      <c r="BP46" s="16"/>
      <c r="BQ46" s="16"/>
      <c r="BR46" s="16"/>
      <c r="BS46" s="16"/>
      <c r="BT46" s="16"/>
      <c r="BU46" s="16"/>
      <c r="BV46" s="16"/>
      <c r="BW46" s="16"/>
      <c r="BX46" s="114"/>
      <c r="BY46" s="114"/>
      <c r="BZ46" s="114"/>
      <c r="CA46" s="114"/>
      <c r="CB46" s="114"/>
      <c r="CC46" s="114"/>
      <c r="CD46" s="114"/>
      <c r="CE46" s="114"/>
      <c r="CF46" s="114"/>
      <c r="CG46" s="114"/>
      <c r="CH46" s="114"/>
      <c r="CI46" s="114"/>
      <c r="CJ46" s="114"/>
      <c r="CK46" s="114"/>
      <c r="CL46" s="114"/>
      <c r="CM46" s="114"/>
      <c r="CN46" s="114"/>
      <c r="CO46" s="114"/>
      <c r="CP46" s="114"/>
      <c r="CQ46" s="114"/>
      <c r="CR46" s="114"/>
      <c r="CS46" s="114"/>
      <c r="CT46" s="114"/>
      <c r="CU46" s="114"/>
      <c r="CV46" s="114"/>
      <c r="CW46" s="114"/>
      <c r="CX46" s="114"/>
      <c r="CY46" s="114"/>
      <c r="CZ46" s="114"/>
      <c r="DA46" s="114"/>
      <c r="DB46" s="114"/>
      <c r="DC46" s="114"/>
      <c r="DD46" s="114"/>
      <c r="DE46" s="114"/>
      <c r="DF46" s="114"/>
      <c r="DG46" s="114"/>
      <c r="DH46" s="114"/>
      <c r="DI46" s="114"/>
      <c r="DJ46" s="114"/>
      <c r="DK46" s="114"/>
      <c r="DL46" s="114"/>
      <c r="DM46" s="114"/>
      <c r="DN46" s="114"/>
      <c r="DO46" s="114"/>
      <c r="DP46" s="114"/>
      <c r="DQ46" s="114"/>
      <c r="DR46" s="114"/>
      <c r="DS46" s="114"/>
      <c r="DT46" s="114"/>
      <c r="DU46" s="114"/>
      <c r="DV46" s="114"/>
      <c r="DW46" s="114"/>
      <c r="DX46" s="114"/>
      <c r="DY46" s="114"/>
      <c r="DZ46" s="114"/>
      <c r="EA46" s="114"/>
      <c r="EB46" s="114"/>
      <c r="EC46" s="114"/>
      <c r="ED46" s="114"/>
      <c r="EE46" s="114"/>
      <c r="EF46" s="114"/>
      <c r="EG46" s="114"/>
      <c r="EH46" s="17" t="str">
        <f t="shared" ca="1" si="47"/>
        <v>■</v>
      </c>
      <c r="EI46" s="72"/>
      <c r="EJ46" s="73">
        <v>0</v>
      </c>
    </row>
    <row r="47" spans="1:140" s="77" customFormat="1" ht="13.5" customHeight="1">
      <c r="A47" s="406"/>
      <c r="B47" s="382"/>
      <c r="C47" s="400"/>
      <c r="D47" s="407"/>
      <c r="E47" s="250" t="s">
        <v>14</v>
      </c>
      <c r="F47" s="250"/>
      <c r="G47" s="74"/>
      <c r="H47" s="90"/>
      <c r="I47" s="90"/>
      <c r="J47" s="90"/>
      <c r="K47" s="90"/>
      <c r="L47" s="108">
        <f>SUM(L40:L46)</f>
        <v>0</v>
      </c>
      <c r="M47" s="108">
        <f>SUM(M40:M46)</f>
        <v>0</v>
      </c>
      <c r="N47" s="75">
        <f>SUM(N40:N46)/7</f>
        <v>0</v>
      </c>
      <c r="O47" s="374"/>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c r="BB47" s="18"/>
      <c r="BC47" s="18"/>
      <c r="BD47" s="18"/>
      <c r="BE47" s="18"/>
      <c r="BF47" s="18"/>
      <c r="BG47" s="18"/>
      <c r="BH47" s="18"/>
      <c r="BI47" s="18"/>
      <c r="BJ47" s="18"/>
      <c r="BK47" s="18"/>
      <c r="BL47" s="18"/>
      <c r="BM47" s="18"/>
      <c r="BN47" s="18"/>
      <c r="BO47" s="18"/>
      <c r="BP47" s="18"/>
      <c r="BQ47" s="18"/>
      <c r="BR47" s="18"/>
      <c r="BS47" s="18"/>
      <c r="BT47" s="18"/>
      <c r="BU47" s="18"/>
      <c r="BV47" s="18"/>
      <c r="BW47" s="18"/>
      <c r="BX47" s="115"/>
      <c r="BY47" s="115"/>
      <c r="BZ47" s="115"/>
      <c r="CA47" s="115"/>
      <c r="CB47" s="115"/>
      <c r="CC47" s="115"/>
      <c r="CD47" s="115"/>
      <c r="CE47" s="115"/>
      <c r="CF47" s="115"/>
      <c r="CG47" s="115"/>
      <c r="CH47" s="115"/>
      <c r="CI47" s="115"/>
      <c r="CJ47" s="115"/>
      <c r="CK47" s="115"/>
      <c r="CL47" s="115"/>
      <c r="CM47" s="115"/>
      <c r="CN47" s="115"/>
      <c r="CO47" s="115"/>
      <c r="CP47" s="115"/>
      <c r="CQ47" s="115"/>
      <c r="CR47" s="115"/>
      <c r="CS47" s="115"/>
      <c r="CT47" s="115"/>
      <c r="CU47" s="115"/>
      <c r="CV47" s="115"/>
      <c r="CW47" s="115"/>
      <c r="CX47" s="115"/>
      <c r="CY47" s="115"/>
      <c r="CZ47" s="115"/>
      <c r="DA47" s="115"/>
      <c r="DB47" s="115"/>
      <c r="DC47" s="115"/>
      <c r="DD47" s="115"/>
      <c r="DE47" s="115"/>
      <c r="DF47" s="115"/>
      <c r="DG47" s="115"/>
      <c r="DH47" s="115"/>
      <c r="DI47" s="115"/>
      <c r="DJ47" s="115"/>
      <c r="DK47" s="115"/>
      <c r="DL47" s="115"/>
      <c r="DM47" s="115"/>
      <c r="DN47" s="115"/>
      <c r="DO47" s="286"/>
      <c r="DP47" s="287"/>
      <c r="DQ47" s="288"/>
      <c r="DR47" s="289"/>
      <c r="DS47" s="289"/>
      <c r="DT47" s="289"/>
      <c r="DU47" s="289"/>
      <c r="DV47" s="289"/>
      <c r="DW47" s="288"/>
      <c r="DX47" s="289"/>
      <c r="DY47" s="289"/>
      <c r="DZ47" s="289"/>
      <c r="EA47" s="289"/>
      <c r="EB47" s="289"/>
      <c r="EC47" s="289"/>
      <c r="ED47" s="289"/>
      <c r="EE47" s="289"/>
      <c r="EF47" s="289"/>
      <c r="EG47" s="289"/>
      <c r="EH47" s="289"/>
      <c r="EI47" s="76"/>
    </row>
    <row r="48" spans="1:140" s="73" customFormat="1" ht="13.5" customHeight="1">
      <c r="A48" s="404"/>
      <c r="B48" s="375" t="s">
        <v>401</v>
      </c>
      <c r="C48" s="398"/>
      <c r="D48" s="411"/>
      <c r="E48" s="408" t="s">
        <v>403</v>
      </c>
      <c r="F48" s="279"/>
      <c r="G48" s="15"/>
      <c r="H48" s="89"/>
      <c r="I48" s="89"/>
      <c r="J48" s="111"/>
      <c r="K48" s="111"/>
      <c r="L48" s="69"/>
      <c r="M48" s="70"/>
      <c r="N48" s="71"/>
      <c r="O48" s="374"/>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c r="BB48" s="16"/>
      <c r="BC48" s="16"/>
      <c r="BD48" s="16"/>
      <c r="BE48" s="16"/>
      <c r="BF48" s="16"/>
      <c r="BG48" s="16"/>
      <c r="BH48" s="16"/>
      <c r="BI48" s="16"/>
      <c r="BJ48" s="16"/>
      <c r="BK48" s="16"/>
      <c r="BL48" s="16"/>
      <c r="BM48" s="16"/>
      <c r="BN48" s="16"/>
      <c r="BO48" s="16"/>
      <c r="BP48" s="16"/>
      <c r="BQ48" s="16"/>
      <c r="BR48" s="16"/>
      <c r="BS48" s="16"/>
      <c r="BT48" s="16"/>
      <c r="BU48" s="16"/>
      <c r="BV48" s="16"/>
      <c r="BW48" s="16"/>
      <c r="BX48" s="114"/>
      <c r="BY48" s="114"/>
      <c r="BZ48" s="114"/>
      <c r="CA48" s="114"/>
      <c r="CB48" s="114"/>
      <c r="CC48" s="114"/>
      <c r="CD48" s="114"/>
      <c r="CE48" s="114"/>
      <c r="CF48" s="114"/>
      <c r="CG48" s="114"/>
      <c r="CH48" s="114"/>
      <c r="CI48" s="114"/>
      <c r="CJ48" s="114"/>
      <c r="CK48" s="114"/>
      <c r="CL48" s="114"/>
      <c r="CM48" s="114"/>
      <c r="CN48" s="114"/>
      <c r="CO48" s="114"/>
      <c r="CP48" s="114"/>
      <c r="CQ48" s="114"/>
      <c r="CR48" s="114"/>
      <c r="CS48" s="114"/>
      <c r="CT48" s="114"/>
      <c r="CU48" s="114"/>
      <c r="CV48" s="114"/>
      <c r="CW48" s="114"/>
      <c r="CX48" s="114"/>
      <c r="CY48" s="114"/>
      <c r="CZ48" s="114"/>
      <c r="DA48" s="114"/>
      <c r="DB48" s="114"/>
      <c r="DC48" s="114"/>
      <c r="DD48" s="114"/>
      <c r="DE48" s="114"/>
      <c r="DF48" s="114"/>
      <c r="DG48" s="114"/>
      <c r="DH48" s="114"/>
      <c r="DI48" s="114"/>
      <c r="DJ48" s="114"/>
      <c r="DK48" s="114"/>
      <c r="DL48" s="114"/>
      <c r="DM48" s="114"/>
      <c r="DN48" s="114"/>
      <c r="DO48" s="114"/>
      <c r="DP48" s="114"/>
      <c r="DQ48" s="114"/>
      <c r="DR48" s="114"/>
      <c r="DS48" s="114"/>
      <c r="DT48" s="114"/>
      <c r="DU48" s="114"/>
      <c r="DV48" s="114"/>
      <c r="DW48" s="114"/>
      <c r="DX48" s="114"/>
      <c r="DY48" s="114"/>
      <c r="DZ48" s="114"/>
      <c r="EA48" s="114"/>
      <c r="EB48" s="114"/>
      <c r="EC48" s="114"/>
      <c r="ED48" s="114"/>
      <c r="EE48" s="114"/>
      <c r="EF48" s="114"/>
      <c r="EG48" s="114"/>
      <c r="EH48" s="17" t="str">
        <f t="shared" ref="EH48:EH50" ca="1" si="48">IF(OR(AND(EH$7&gt;=$J48,EH$7&lt;=$K48),AND(EH$7&gt;=$J48,ISBLANK($K48),NOT(ISBLANK($J48)),EH$7&lt;=$W$4)),"■","")</f>
        <v>■</v>
      </c>
      <c r="EI48" s="72"/>
      <c r="EJ48" s="73">
        <v>0</v>
      </c>
    </row>
    <row r="49" spans="1:140" s="73" customFormat="1" ht="13.5" customHeight="1">
      <c r="A49" s="405"/>
      <c r="B49" s="376"/>
      <c r="C49" s="399"/>
      <c r="D49" s="412"/>
      <c r="E49" s="409"/>
      <c r="F49" s="279"/>
      <c r="G49" s="15"/>
      <c r="H49" s="89"/>
      <c r="I49" s="89"/>
      <c r="J49" s="111"/>
      <c r="K49" s="111"/>
      <c r="L49" s="69"/>
      <c r="M49" s="70"/>
      <c r="N49" s="71"/>
      <c r="O49" s="374"/>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c r="BB49" s="16"/>
      <c r="BC49" s="16"/>
      <c r="BD49" s="16"/>
      <c r="BE49" s="16"/>
      <c r="BF49" s="16"/>
      <c r="BG49" s="16"/>
      <c r="BH49" s="16"/>
      <c r="BI49" s="16"/>
      <c r="BJ49" s="16"/>
      <c r="BK49" s="16"/>
      <c r="BL49" s="16"/>
      <c r="BM49" s="16"/>
      <c r="BN49" s="16"/>
      <c r="BO49" s="16"/>
      <c r="BP49" s="16"/>
      <c r="BQ49" s="16"/>
      <c r="BR49" s="16"/>
      <c r="BS49" s="16"/>
      <c r="BT49" s="16"/>
      <c r="BU49" s="16"/>
      <c r="BV49" s="16"/>
      <c r="BW49" s="16"/>
      <c r="BX49" s="114"/>
      <c r="BY49" s="114"/>
      <c r="BZ49" s="114"/>
      <c r="CA49" s="114"/>
      <c r="CB49" s="114"/>
      <c r="CC49" s="114"/>
      <c r="CD49" s="114"/>
      <c r="CE49" s="114"/>
      <c r="CF49" s="114"/>
      <c r="CG49" s="114"/>
      <c r="CH49" s="114"/>
      <c r="CI49" s="114"/>
      <c r="CJ49" s="114"/>
      <c r="CK49" s="114"/>
      <c r="CL49" s="114"/>
      <c r="CM49" s="114"/>
      <c r="CN49" s="114"/>
      <c r="CO49" s="114"/>
      <c r="CP49" s="114"/>
      <c r="CQ49" s="114"/>
      <c r="CR49" s="114"/>
      <c r="CS49" s="114"/>
      <c r="CT49" s="114"/>
      <c r="CU49" s="114"/>
      <c r="CV49" s="114"/>
      <c r="CW49" s="114"/>
      <c r="CX49" s="114"/>
      <c r="CY49" s="114"/>
      <c r="CZ49" s="114"/>
      <c r="DA49" s="114"/>
      <c r="DB49" s="114"/>
      <c r="DC49" s="114"/>
      <c r="DD49" s="114"/>
      <c r="DE49" s="114"/>
      <c r="DF49" s="114"/>
      <c r="DG49" s="114"/>
      <c r="DH49" s="114"/>
      <c r="DI49" s="114"/>
      <c r="DJ49" s="114"/>
      <c r="DK49" s="114"/>
      <c r="DL49" s="114"/>
      <c r="DM49" s="114"/>
      <c r="DN49" s="114"/>
      <c r="DO49" s="114"/>
      <c r="DP49" s="114"/>
      <c r="DQ49" s="114"/>
      <c r="DR49" s="114"/>
      <c r="DS49" s="114"/>
      <c r="DT49" s="114"/>
      <c r="DU49" s="114"/>
      <c r="DV49" s="114"/>
      <c r="DW49" s="114"/>
      <c r="DX49" s="114"/>
      <c r="DY49" s="114"/>
      <c r="DZ49" s="114"/>
      <c r="EA49" s="114"/>
      <c r="EB49" s="114"/>
      <c r="EC49" s="114"/>
      <c r="ED49" s="114"/>
      <c r="EE49" s="114"/>
      <c r="EF49" s="114"/>
      <c r="EG49" s="114"/>
      <c r="EH49" s="17" t="str">
        <f t="shared" ca="1" si="48"/>
        <v>■</v>
      </c>
      <c r="EI49" s="72"/>
      <c r="EJ49" s="73">
        <v>0</v>
      </c>
    </row>
    <row r="50" spans="1:140" s="73" customFormat="1" ht="13.5" customHeight="1">
      <c r="A50" s="405"/>
      <c r="B50" s="376"/>
      <c r="C50" s="399"/>
      <c r="D50" s="412"/>
      <c r="E50" s="410"/>
      <c r="F50" s="279"/>
      <c r="G50" s="15"/>
      <c r="H50" s="89"/>
      <c r="I50" s="89"/>
      <c r="J50" s="111"/>
      <c r="K50" s="111"/>
      <c r="L50" s="69"/>
      <c r="M50" s="70"/>
      <c r="N50" s="71"/>
      <c r="O50" s="374"/>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c r="BB50" s="16"/>
      <c r="BC50" s="16"/>
      <c r="BD50" s="16"/>
      <c r="BE50" s="16"/>
      <c r="BF50" s="16"/>
      <c r="BG50" s="16"/>
      <c r="BH50" s="16"/>
      <c r="BI50" s="16"/>
      <c r="BJ50" s="16"/>
      <c r="BK50" s="16"/>
      <c r="BL50" s="16"/>
      <c r="BM50" s="16"/>
      <c r="BN50" s="16"/>
      <c r="BO50" s="16"/>
      <c r="BP50" s="16"/>
      <c r="BQ50" s="16"/>
      <c r="BR50" s="16"/>
      <c r="BS50" s="16"/>
      <c r="BT50" s="16"/>
      <c r="BU50" s="16"/>
      <c r="BV50" s="16"/>
      <c r="BW50" s="16"/>
      <c r="BX50" s="114"/>
      <c r="BY50" s="114"/>
      <c r="BZ50" s="114"/>
      <c r="CA50" s="114"/>
      <c r="CB50" s="114"/>
      <c r="CC50" s="114"/>
      <c r="CD50" s="114"/>
      <c r="CE50" s="114"/>
      <c r="CF50" s="114"/>
      <c r="CG50" s="114"/>
      <c r="CH50" s="114"/>
      <c r="CI50" s="114"/>
      <c r="CJ50" s="114"/>
      <c r="CK50" s="114"/>
      <c r="CL50" s="114"/>
      <c r="CM50" s="114"/>
      <c r="CN50" s="114"/>
      <c r="CO50" s="114"/>
      <c r="CP50" s="114"/>
      <c r="CQ50" s="114"/>
      <c r="CR50" s="114"/>
      <c r="CS50" s="114"/>
      <c r="CT50" s="114"/>
      <c r="CU50" s="114"/>
      <c r="CV50" s="114"/>
      <c r="CW50" s="114"/>
      <c r="CX50" s="114"/>
      <c r="CY50" s="114"/>
      <c r="CZ50" s="114"/>
      <c r="DA50" s="114"/>
      <c r="DB50" s="114"/>
      <c r="DC50" s="114"/>
      <c r="DD50" s="114"/>
      <c r="DE50" s="114"/>
      <c r="DF50" s="114"/>
      <c r="DG50" s="114"/>
      <c r="DH50" s="114"/>
      <c r="DI50" s="114"/>
      <c r="DJ50" s="114"/>
      <c r="DK50" s="114"/>
      <c r="DL50" s="114"/>
      <c r="DM50" s="114"/>
      <c r="DN50" s="114"/>
      <c r="DO50" s="114"/>
      <c r="DP50" s="114"/>
      <c r="DQ50" s="114"/>
      <c r="DR50" s="114"/>
      <c r="DS50" s="114"/>
      <c r="DT50" s="114"/>
      <c r="DU50" s="114"/>
      <c r="DV50" s="114"/>
      <c r="DW50" s="114"/>
      <c r="DX50" s="114"/>
      <c r="DY50" s="114"/>
      <c r="DZ50" s="114"/>
      <c r="EA50" s="114"/>
      <c r="EB50" s="114"/>
      <c r="EC50" s="114"/>
      <c r="ED50" s="114"/>
      <c r="EE50" s="114"/>
      <c r="EF50" s="114"/>
      <c r="EG50" s="114"/>
      <c r="EH50" s="17" t="str">
        <f t="shared" ca="1" si="48"/>
        <v>■</v>
      </c>
      <c r="EI50" s="72"/>
      <c r="EJ50" s="73">
        <v>0</v>
      </c>
    </row>
    <row r="51" spans="1:140" s="77" customFormat="1" ht="13.5" customHeight="1">
      <c r="A51" s="406"/>
      <c r="B51" s="382"/>
      <c r="C51" s="400"/>
      <c r="D51" s="413"/>
      <c r="E51" s="250" t="s">
        <v>14</v>
      </c>
      <c r="F51" s="250"/>
      <c r="G51" s="74"/>
      <c r="H51" s="90"/>
      <c r="I51" s="90"/>
      <c r="J51" s="90"/>
      <c r="K51" s="90"/>
      <c r="L51" s="108">
        <f>SUM(L48:L50)</f>
        <v>0</v>
      </c>
      <c r="M51" s="108">
        <f>SUM(M48:M50)</f>
        <v>0</v>
      </c>
      <c r="N51" s="75">
        <f>SUM(N48:N50)/2</f>
        <v>0</v>
      </c>
      <c r="O51" s="374"/>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15"/>
      <c r="BY51" s="115"/>
      <c r="BZ51" s="115"/>
      <c r="CA51" s="115"/>
      <c r="CB51" s="115"/>
      <c r="CC51" s="115"/>
      <c r="CD51" s="115"/>
      <c r="CE51" s="115"/>
      <c r="CF51" s="115"/>
      <c r="CG51" s="115"/>
      <c r="CH51" s="115"/>
      <c r="CI51" s="115"/>
      <c r="CJ51" s="115"/>
      <c r="CK51" s="115"/>
      <c r="CL51" s="115"/>
      <c r="CM51" s="115"/>
      <c r="CN51" s="115"/>
      <c r="CO51" s="115"/>
      <c r="CP51" s="115"/>
      <c r="CQ51" s="115"/>
      <c r="CR51" s="115"/>
      <c r="CS51" s="115"/>
      <c r="CT51" s="115"/>
      <c r="CU51" s="115"/>
      <c r="CV51" s="115"/>
      <c r="CW51" s="115"/>
      <c r="CX51" s="115"/>
      <c r="CY51" s="115"/>
      <c r="CZ51" s="115"/>
      <c r="DA51" s="115"/>
      <c r="DB51" s="115"/>
      <c r="DC51" s="115"/>
      <c r="DD51" s="115"/>
      <c r="DE51" s="115"/>
      <c r="DF51" s="115"/>
      <c r="DG51" s="115"/>
      <c r="DH51" s="115"/>
      <c r="DI51" s="115"/>
      <c r="DJ51" s="115"/>
      <c r="DK51" s="115"/>
      <c r="DL51" s="115"/>
      <c r="DM51" s="115"/>
      <c r="DN51" s="115"/>
      <c r="DO51" s="286"/>
      <c r="DP51" s="287"/>
      <c r="DQ51" s="288"/>
      <c r="DR51" s="289"/>
      <c r="DS51" s="289"/>
      <c r="DT51" s="289"/>
      <c r="DU51" s="289"/>
      <c r="DV51" s="289"/>
      <c r="DW51" s="288"/>
      <c r="DX51" s="289"/>
      <c r="DY51" s="289"/>
      <c r="DZ51" s="289"/>
      <c r="EA51" s="289"/>
      <c r="EB51" s="289"/>
      <c r="EC51" s="289"/>
      <c r="ED51" s="289"/>
      <c r="EE51" s="289"/>
      <c r="EF51" s="289"/>
      <c r="EG51" s="289"/>
      <c r="EH51" s="289"/>
      <c r="EI51" s="76"/>
    </row>
    <row r="52" spans="1:140" s="73" customFormat="1" ht="13.5" customHeight="1">
      <c r="A52" s="404"/>
      <c r="B52" s="375" t="s">
        <v>406</v>
      </c>
      <c r="C52" s="398"/>
      <c r="D52" s="378"/>
      <c r="E52" s="408" t="s">
        <v>402</v>
      </c>
      <c r="F52" s="279"/>
      <c r="G52" s="15"/>
      <c r="H52" s="89"/>
      <c r="I52" s="89"/>
      <c r="J52" s="111"/>
      <c r="K52" s="111"/>
      <c r="L52" s="70"/>
      <c r="M52" s="70"/>
      <c r="N52" s="71"/>
      <c r="O52" s="374"/>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c r="BB52" s="16"/>
      <c r="BC52" s="16"/>
      <c r="BD52" s="16"/>
      <c r="BE52" s="16"/>
      <c r="BF52" s="16"/>
      <c r="BG52" s="16"/>
      <c r="BH52" s="16"/>
      <c r="BI52" s="16"/>
      <c r="BJ52" s="16"/>
      <c r="BK52" s="16"/>
      <c r="BL52" s="16"/>
      <c r="BM52" s="16"/>
      <c r="BN52" s="16"/>
      <c r="BO52" s="16"/>
      <c r="BP52" s="16"/>
      <c r="BQ52" s="16"/>
      <c r="BR52" s="16"/>
      <c r="BS52" s="16"/>
      <c r="BT52" s="16"/>
      <c r="BU52" s="16"/>
      <c r="BV52" s="16"/>
      <c r="BW52" s="16"/>
      <c r="BX52" s="114"/>
      <c r="BY52" s="114"/>
      <c r="BZ52" s="114"/>
      <c r="CA52" s="114"/>
      <c r="CB52" s="114"/>
      <c r="CC52" s="114"/>
      <c r="CD52" s="114"/>
      <c r="CE52" s="114"/>
      <c r="CF52" s="114"/>
      <c r="CG52" s="114"/>
      <c r="CH52" s="114"/>
      <c r="CI52" s="114"/>
      <c r="CJ52" s="114"/>
      <c r="CK52" s="114"/>
      <c r="CL52" s="114"/>
      <c r="CM52" s="114"/>
      <c r="CN52" s="114"/>
      <c r="CO52" s="114"/>
      <c r="CP52" s="114"/>
      <c r="CQ52" s="114"/>
      <c r="CR52" s="114"/>
      <c r="CS52" s="114"/>
      <c r="CT52" s="114"/>
      <c r="CU52" s="114"/>
      <c r="CV52" s="114"/>
      <c r="CW52" s="114"/>
      <c r="CX52" s="114"/>
      <c r="CY52" s="114"/>
      <c r="CZ52" s="114"/>
      <c r="DA52" s="114"/>
      <c r="DB52" s="114"/>
      <c r="DC52" s="114"/>
      <c r="DD52" s="114"/>
      <c r="DE52" s="114"/>
      <c r="DF52" s="114"/>
      <c r="DG52" s="114"/>
      <c r="DH52" s="114"/>
      <c r="DI52" s="114"/>
      <c r="DJ52" s="114"/>
      <c r="DK52" s="114"/>
      <c r="DL52" s="114"/>
      <c r="DM52" s="114"/>
      <c r="DN52" s="114"/>
      <c r="DO52" s="114"/>
      <c r="DP52" s="114"/>
      <c r="DQ52" s="114"/>
      <c r="DR52" s="114"/>
      <c r="DS52" s="114"/>
      <c r="DT52" s="114"/>
      <c r="DU52" s="114"/>
      <c r="DV52" s="114"/>
      <c r="DW52" s="114"/>
      <c r="DX52" s="114"/>
      <c r="DY52" s="114"/>
      <c r="DZ52" s="114"/>
      <c r="EA52" s="114"/>
      <c r="EB52" s="114"/>
      <c r="EC52" s="114"/>
      <c r="ED52" s="114"/>
      <c r="EE52" s="114"/>
      <c r="EF52" s="114"/>
      <c r="EG52" s="114"/>
      <c r="EH52" s="17" t="str">
        <f t="shared" ref="EH52:EH62" ca="1" si="49">IF(OR(AND(EH$7&gt;=$J52,EH$7&lt;=$K52),AND(EH$7&gt;=$J52,ISBLANK($K52),NOT(ISBLANK($J52)),EH$7&lt;=$W$4)),"■","")</f>
        <v>■</v>
      </c>
      <c r="EI52" s="72"/>
      <c r="EJ52" s="73">
        <v>0</v>
      </c>
    </row>
    <row r="53" spans="1:140" s="73" customFormat="1" ht="13.5" customHeight="1">
      <c r="A53" s="405"/>
      <c r="B53" s="376"/>
      <c r="C53" s="399"/>
      <c r="D53" s="379"/>
      <c r="E53" s="409"/>
      <c r="F53" s="279"/>
      <c r="G53" s="15"/>
      <c r="H53" s="89"/>
      <c r="I53" s="89"/>
      <c r="J53" s="111"/>
      <c r="K53" s="111"/>
      <c r="L53" s="70"/>
      <c r="M53" s="70"/>
      <c r="N53" s="71"/>
      <c r="O53" s="374"/>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c r="BB53" s="16"/>
      <c r="BC53" s="16"/>
      <c r="BD53" s="16"/>
      <c r="BE53" s="16"/>
      <c r="BF53" s="16"/>
      <c r="BG53" s="16"/>
      <c r="BH53" s="16"/>
      <c r="BI53" s="16"/>
      <c r="BJ53" s="16"/>
      <c r="BK53" s="16"/>
      <c r="BL53" s="16"/>
      <c r="BM53" s="16"/>
      <c r="BN53" s="16"/>
      <c r="BO53" s="16"/>
      <c r="BP53" s="16"/>
      <c r="BQ53" s="16"/>
      <c r="BR53" s="16"/>
      <c r="BS53" s="16"/>
      <c r="BT53" s="16"/>
      <c r="BU53" s="16"/>
      <c r="BV53" s="16"/>
      <c r="BW53" s="16"/>
      <c r="BX53" s="114"/>
      <c r="BY53" s="114"/>
      <c r="BZ53" s="114"/>
      <c r="CA53" s="114"/>
      <c r="CB53" s="114"/>
      <c r="CC53" s="114"/>
      <c r="CD53" s="114"/>
      <c r="CE53" s="114"/>
      <c r="CF53" s="114"/>
      <c r="CG53" s="114"/>
      <c r="CH53" s="114"/>
      <c r="CI53" s="114"/>
      <c r="CJ53" s="114"/>
      <c r="CK53" s="114"/>
      <c r="CL53" s="114"/>
      <c r="CM53" s="114"/>
      <c r="CN53" s="114"/>
      <c r="CO53" s="114"/>
      <c r="CP53" s="114"/>
      <c r="CQ53" s="114"/>
      <c r="CR53" s="114"/>
      <c r="CS53" s="114"/>
      <c r="CT53" s="114"/>
      <c r="CU53" s="114"/>
      <c r="CV53" s="114"/>
      <c r="CW53" s="114"/>
      <c r="CX53" s="114"/>
      <c r="CY53" s="114"/>
      <c r="CZ53" s="114"/>
      <c r="DA53" s="114"/>
      <c r="DB53" s="114"/>
      <c r="DC53" s="114"/>
      <c r="DD53" s="114"/>
      <c r="DE53" s="114"/>
      <c r="DF53" s="114"/>
      <c r="DG53" s="114"/>
      <c r="DH53" s="114"/>
      <c r="DI53" s="114"/>
      <c r="DJ53" s="114"/>
      <c r="DK53" s="114"/>
      <c r="DL53" s="114"/>
      <c r="DM53" s="114"/>
      <c r="DN53" s="114"/>
      <c r="DO53" s="114"/>
      <c r="DP53" s="114"/>
      <c r="DQ53" s="114"/>
      <c r="DR53" s="114"/>
      <c r="DS53" s="114"/>
      <c r="DT53" s="114"/>
      <c r="DU53" s="114"/>
      <c r="DV53" s="114"/>
      <c r="DW53" s="114"/>
      <c r="DX53" s="114"/>
      <c r="DY53" s="114"/>
      <c r="DZ53" s="114"/>
      <c r="EA53" s="114"/>
      <c r="EB53" s="114"/>
      <c r="EC53" s="114"/>
      <c r="ED53" s="114"/>
      <c r="EE53" s="114"/>
      <c r="EF53" s="114"/>
      <c r="EG53" s="114"/>
      <c r="EH53" s="17" t="str">
        <f t="shared" ca="1" si="49"/>
        <v>■</v>
      </c>
      <c r="EI53" s="72"/>
      <c r="EJ53" s="73">
        <v>0</v>
      </c>
    </row>
    <row r="54" spans="1:140" s="73" customFormat="1" ht="13.5" customHeight="1">
      <c r="A54" s="405"/>
      <c r="B54" s="376"/>
      <c r="C54" s="399"/>
      <c r="D54" s="379"/>
      <c r="E54" s="409"/>
      <c r="F54" s="279"/>
      <c r="G54" s="15"/>
      <c r="H54" s="89"/>
      <c r="I54" s="89"/>
      <c r="J54" s="111"/>
      <c r="K54" s="111"/>
      <c r="L54" s="70"/>
      <c r="M54" s="70"/>
      <c r="N54" s="71"/>
      <c r="O54" s="374"/>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14"/>
      <c r="BY54" s="114"/>
      <c r="BZ54" s="114"/>
      <c r="CA54" s="114"/>
      <c r="CB54" s="114"/>
      <c r="CC54" s="114"/>
      <c r="CD54" s="114"/>
      <c r="CE54" s="114"/>
      <c r="CF54" s="114"/>
      <c r="CG54" s="114"/>
      <c r="CH54" s="114"/>
      <c r="CI54" s="114"/>
      <c r="CJ54" s="114"/>
      <c r="CK54" s="114"/>
      <c r="CL54" s="114"/>
      <c r="CM54" s="114"/>
      <c r="CN54" s="114"/>
      <c r="CO54" s="114"/>
      <c r="CP54" s="114"/>
      <c r="CQ54" s="114"/>
      <c r="CR54" s="114"/>
      <c r="CS54" s="114"/>
      <c r="CT54" s="114"/>
      <c r="CU54" s="114"/>
      <c r="CV54" s="114"/>
      <c r="CW54" s="114"/>
      <c r="CX54" s="114"/>
      <c r="CY54" s="114"/>
      <c r="CZ54" s="114"/>
      <c r="DA54" s="114"/>
      <c r="DB54" s="114"/>
      <c r="DC54" s="114"/>
      <c r="DD54" s="114"/>
      <c r="DE54" s="114"/>
      <c r="DF54" s="114"/>
      <c r="DG54" s="114"/>
      <c r="DH54" s="114"/>
      <c r="DI54" s="114"/>
      <c r="DJ54" s="114"/>
      <c r="DK54" s="114"/>
      <c r="DL54" s="114"/>
      <c r="DM54" s="114"/>
      <c r="DN54" s="114"/>
      <c r="DO54" s="114"/>
      <c r="DP54" s="114"/>
      <c r="DQ54" s="114"/>
      <c r="DR54" s="114"/>
      <c r="DS54" s="114"/>
      <c r="DT54" s="114"/>
      <c r="DU54" s="114"/>
      <c r="DV54" s="114"/>
      <c r="DW54" s="114"/>
      <c r="DX54" s="114"/>
      <c r="DY54" s="114"/>
      <c r="DZ54" s="114"/>
      <c r="EA54" s="114"/>
      <c r="EB54" s="114"/>
      <c r="EC54" s="114"/>
      <c r="ED54" s="114"/>
      <c r="EE54" s="114"/>
      <c r="EF54" s="114"/>
      <c r="EG54" s="114"/>
      <c r="EH54" s="17"/>
      <c r="EI54" s="72"/>
    </row>
    <row r="55" spans="1:140" s="73" customFormat="1" ht="13.5" customHeight="1">
      <c r="A55" s="405"/>
      <c r="B55" s="376"/>
      <c r="C55" s="399"/>
      <c r="D55" s="379"/>
      <c r="E55" s="409"/>
      <c r="F55" s="279"/>
      <c r="G55" s="15"/>
      <c r="H55" s="89"/>
      <c r="I55" s="89"/>
      <c r="J55" s="111"/>
      <c r="K55" s="111"/>
      <c r="L55" s="70"/>
      <c r="M55" s="70"/>
      <c r="N55" s="71"/>
      <c r="O55" s="374"/>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c r="BB55" s="16"/>
      <c r="BC55" s="16"/>
      <c r="BD55" s="16"/>
      <c r="BE55" s="16"/>
      <c r="BF55" s="16"/>
      <c r="BG55" s="16"/>
      <c r="BH55" s="16"/>
      <c r="BI55" s="16"/>
      <c r="BJ55" s="16"/>
      <c r="BK55" s="16"/>
      <c r="BL55" s="16"/>
      <c r="BM55" s="16"/>
      <c r="BN55" s="16"/>
      <c r="BO55" s="16"/>
      <c r="BP55" s="16"/>
      <c r="BQ55" s="16"/>
      <c r="BR55" s="16"/>
      <c r="BS55" s="16"/>
      <c r="BT55" s="16"/>
      <c r="BU55" s="16"/>
      <c r="BV55" s="16"/>
      <c r="BW55" s="16"/>
      <c r="BX55" s="114"/>
      <c r="BY55" s="114"/>
      <c r="BZ55" s="114"/>
      <c r="CA55" s="114"/>
      <c r="CB55" s="114"/>
      <c r="CC55" s="114"/>
      <c r="CD55" s="114"/>
      <c r="CE55" s="114"/>
      <c r="CF55" s="114"/>
      <c r="CG55" s="114"/>
      <c r="CH55" s="114"/>
      <c r="CI55" s="114"/>
      <c r="CJ55" s="114"/>
      <c r="CK55" s="114"/>
      <c r="CL55" s="114"/>
      <c r="CM55" s="114"/>
      <c r="CN55" s="114"/>
      <c r="CO55" s="114"/>
      <c r="CP55" s="114"/>
      <c r="CQ55" s="114"/>
      <c r="CR55" s="114"/>
      <c r="CS55" s="114"/>
      <c r="CT55" s="114"/>
      <c r="CU55" s="114"/>
      <c r="CV55" s="114"/>
      <c r="CW55" s="114"/>
      <c r="CX55" s="114"/>
      <c r="CY55" s="114"/>
      <c r="CZ55" s="114"/>
      <c r="DA55" s="114"/>
      <c r="DB55" s="114"/>
      <c r="DC55" s="114"/>
      <c r="DD55" s="114"/>
      <c r="DE55" s="114"/>
      <c r="DF55" s="114"/>
      <c r="DG55" s="114"/>
      <c r="DH55" s="114"/>
      <c r="DI55" s="114"/>
      <c r="DJ55" s="114"/>
      <c r="DK55" s="114"/>
      <c r="DL55" s="114"/>
      <c r="DM55" s="114"/>
      <c r="DN55" s="114"/>
      <c r="DO55" s="114"/>
      <c r="DP55" s="114"/>
      <c r="DQ55" s="114"/>
      <c r="DR55" s="114"/>
      <c r="DS55" s="114"/>
      <c r="DT55" s="114"/>
      <c r="DU55" s="114"/>
      <c r="DV55" s="114"/>
      <c r="DW55" s="114"/>
      <c r="DX55" s="114"/>
      <c r="DY55" s="114"/>
      <c r="DZ55" s="114"/>
      <c r="EA55" s="114"/>
      <c r="EB55" s="114"/>
      <c r="EC55" s="114"/>
      <c r="ED55" s="114"/>
      <c r="EE55" s="114"/>
      <c r="EF55" s="114"/>
      <c r="EG55" s="114"/>
      <c r="EH55" s="17"/>
      <c r="EI55" s="72"/>
    </row>
    <row r="56" spans="1:140" s="73" customFormat="1" ht="13.5" customHeight="1">
      <c r="A56" s="405"/>
      <c r="B56" s="376"/>
      <c r="C56" s="399"/>
      <c r="D56" s="379"/>
      <c r="E56" s="410"/>
      <c r="F56" s="279"/>
      <c r="G56" s="15"/>
      <c r="H56" s="89"/>
      <c r="I56" s="89"/>
      <c r="J56" s="111"/>
      <c r="K56" s="111"/>
      <c r="L56" s="70"/>
      <c r="M56" s="70"/>
      <c r="N56" s="71"/>
      <c r="O56" s="374"/>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c r="BH56" s="16"/>
      <c r="BI56" s="16"/>
      <c r="BJ56" s="16"/>
      <c r="BK56" s="16"/>
      <c r="BL56" s="16"/>
      <c r="BM56" s="16"/>
      <c r="BN56" s="16"/>
      <c r="BO56" s="16"/>
      <c r="BP56" s="16"/>
      <c r="BQ56" s="16"/>
      <c r="BR56" s="16"/>
      <c r="BS56" s="16"/>
      <c r="BT56" s="16"/>
      <c r="BU56" s="16"/>
      <c r="BV56" s="16"/>
      <c r="BW56" s="16"/>
      <c r="BX56" s="114"/>
      <c r="BY56" s="114"/>
      <c r="BZ56" s="114"/>
      <c r="CA56" s="114"/>
      <c r="CB56" s="114"/>
      <c r="CC56" s="114"/>
      <c r="CD56" s="114"/>
      <c r="CE56" s="114"/>
      <c r="CF56" s="114"/>
      <c r="CG56" s="114"/>
      <c r="CH56" s="114"/>
      <c r="CI56" s="114"/>
      <c r="CJ56" s="114"/>
      <c r="CK56" s="114"/>
      <c r="CL56" s="114"/>
      <c r="CM56" s="114"/>
      <c r="CN56" s="114"/>
      <c r="CO56" s="114"/>
      <c r="CP56" s="114"/>
      <c r="CQ56" s="114"/>
      <c r="CR56" s="114"/>
      <c r="CS56" s="114"/>
      <c r="CT56" s="114"/>
      <c r="CU56" s="114"/>
      <c r="CV56" s="114"/>
      <c r="CW56" s="114"/>
      <c r="CX56" s="114"/>
      <c r="CY56" s="114"/>
      <c r="CZ56" s="114"/>
      <c r="DA56" s="114"/>
      <c r="DB56" s="114"/>
      <c r="DC56" s="114"/>
      <c r="DD56" s="114"/>
      <c r="DE56" s="114"/>
      <c r="DF56" s="114"/>
      <c r="DG56" s="114"/>
      <c r="DH56" s="114"/>
      <c r="DI56" s="114"/>
      <c r="DJ56" s="114"/>
      <c r="DK56" s="114"/>
      <c r="DL56" s="114"/>
      <c r="DM56" s="114"/>
      <c r="DN56" s="114"/>
      <c r="DO56" s="114"/>
      <c r="DP56" s="114"/>
      <c r="DQ56" s="114"/>
      <c r="DR56" s="114"/>
      <c r="DS56" s="114"/>
      <c r="DT56" s="114"/>
      <c r="DU56" s="114"/>
      <c r="DV56" s="114"/>
      <c r="DW56" s="114"/>
      <c r="DX56" s="114"/>
      <c r="DY56" s="114"/>
      <c r="DZ56" s="114"/>
      <c r="EA56" s="114"/>
      <c r="EB56" s="114"/>
      <c r="EC56" s="114"/>
      <c r="ED56" s="114"/>
      <c r="EE56" s="114"/>
      <c r="EF56" s="114"/>
      <c r="EG56" s="114"/>
      <c r="EH56" s="17" t="str">
        <f t="shared" ca="1" si="49"/>
        <v>■</v>
      </c>
      <c r="EI56" s="72"/>
      <c r="EJ56" s="73">
        <v>0</v>
      </c>
    </row>
    <row r="57" spans="1:140" s="73" customFormat="1" ht="13.5" customHeight="1">
      <c r="A57" s="405"/>
      <c r="B57" s="376"/>
      <c r="C57" s="399"/>
      <c r="D57" s="379"/>
      <c r="E57" s="408" t="s">
        <v>404</v>
      </c>
      <c r="F57" s="279"/>
      <c r="G57" s="15"/>
      <c r="H57" s="89"/>
      <c r="I57" s="89"/>
      <c r="J57" s="111"/>
      <c r="K57" s="111"/>
      <c r="L57" s="69"/>
      <c r="M57" s="70"/>
      <c r="N57" s="71"/>
      <c r="O57" s="374"/>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c r="BC57" s="16"/>
      <c r="BD57" s="16"/>
      <c r="BE57" s="16"/>
      <c r="BF57" s="16"/>
      <c r="BG57" s="16"/>
      <c r="BH57" s="16"/>
      <c r="BI57" s="16"/>
      <c r="BJ57" s="16"/>
      <c r="BK57" s="16"/>
      <c r="BL57" s="16"/>
      <c r="BM57" s="16"/>
      <c r="BN57" s="16"/>
      <c r="BO57" s="16"/>
      <c r="BP57" s="16"/>
      <c r="BQ57" s="16"/>
      <c r="BR57" s="16"/>
      <c r="BS57" s="16"/>
      <c r="BT57" s="16"/>
      <c r="BU57" s="16"/>
      <c r="BV57" s="16"/>
      <c r="BW57" s="16"/>
      <c r="BX57" s="114"/>
      <c r="BY57" s="114"/>
      <c r="BZ57" s="114"/>
      <c r="CA57" s="114"/>
      <c r="CB57" s="114"/>
      <c r="CC57" s="114"/>
      <c r="CD57" s="114"/>
      <c r="CE57" s="114"/>
      <c r="CF57" s="114"/>
      <c r="CG57" s="114"/>
      <c r="CH57" s="114"/>
      <c r="CI57" s="114"/>
      <c r="CJ57" s="114"/>
      <c r="CK57" s="114"/>
      <c r="CL57" s="114"/>
      <c r="CM57" s="114"/>
      <c r="CN57" s="114"/>
      <c r="CO57" s="114"/>
      <c r="CP57" s="114"/>
      <c r="CQ57" s="114"/>
      <c r="CR57" s="114"/>
      <c r="CS57" s="114"/>
      <c r="CT57" s="114"/>
      <c r="CU57" s="114"/>
      <c r="CV57" s="114"/>
      <c r="CW57" s="114"/>
      <c r="CX57" s="114"/>
      <c r="CY57" s="114"/>
      <c r="CZ57" s="114"/>
      <c r="DA57" s="114"/>
      <c r="DB57" s="114"/>
      <c r="DC57" s="114"/>
      <c r="DD57" s="114"/>
      <c r="DE57" s="114"/>
      <c r="DF57" s="114"/>
      <c r="DG57" s="114"/>
      <c r="DH57" s="114"/>
      <c r="DI57" s="114"/>
      <c r="DJ57" s="114"/>
      <c r="DK57" s="114"/>
      <c r="DL57" s="114"/>
      <c r="DM57" s="114"/>
      <c r="DN57" s="114"/>
      <c r="DO57" s="114"/>
      <c r="DP57" s="114"/>
      <c r="DQ57" s="114"/>
      <c r="DR57" s="114"/>
      <c r="DS57" s="114"/>
      <c r="DT57" s="114"/>
      <c r="DU57" s="114"/>
      <c r="DV57" s="114"/>
      <c r="DW57" s="114"/>
      <c r="DX57" s="114"/>
      <c r="DY57" s="114"/>
      <c r="DZ57" s="114"/>
      <c r="EA57" s="114"/>
      <c r="EB57" s="114"/>
      <c r="EC57" s="114"/>
      <c r="ED57" s="114"/>
      <c r="EE57" s="114"/>
      <c r="EF57" s="114"/>
      <c r="EG57" s="114"/>
      <c r="EH57" s="17" t="str">
        <f t="shared" ca="1" si="49"/>
        <v>■</v>
      </c>
      <c r="EI57" s="72"/>
      <c r="EJ57" s="73">
        <v>0</v>
      </c>
    </row>
    <row r="58" spans="1:140" s="73" customFormat="1" ht="13.5" customHeight="1">
      <c r="A58" s="405"/>
      <c r="B58" s="376"/>
      <c r="C58" s="399"/>
      <c r="D58" s="379"/>
      <c r="E58" s="409"/>
      <c r="F58" s="279"/>
      <c r="G58" s="15"/>
      <c r="H58" s="89"/>
      <c r="I58" s="89"/>
      <c r="J58" s="111"/>
      <c r="K58" s="111"/>
      <c r="L58" s="69"/>
      <c r="M58" s="70"/>
      <c r="N58" s="71"/>
      <c r="O58" s="374"/>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c r="BH58" s="16"/>
      <c r="BI58" s="16"/>
      <c r="BJ58" s="16"/>
      <c r="BK58" s="16"/>
      <c r="BL58" s="16"/>
      <c r="BM58" s="16"/>
      <c r="BN58" s="16"/>
      <c r="BO58" s="16"/>
      <c r="BP58" s="16"/>
      <c r="BQ58" s="16"/>
      <c r="BR58" s="16"/>
      <c r="BS58" s="16"/>
      <c r="BT58" s="16"/>
      <c r="BU58" s="16"/>
      <c r="BV58" s="16"/>
      <c r="BW58" s="16"/>
      <c r="BX58" s="114"/>
      <c r="BY58" s="114"/>
      <c r="BZ58" s="114"/>
      <c r="CA58" s="114"/>
      <c r="CB58" s="114"/>
      <c r="CC58" s="114"/>
      <c r="CD58" s="114"/>
      <c r="CE58" s="114"/>
      <c r="CF58" s="114"/>
      <c r="CG58" s="114"/>
      <c r="CH58" s="114"/>
      <c r="CI58" s="114"/>
      <c r="CJ58" s="114"/>
      <c r="CK58" s="114"/>
      <c r="CL58" s="114"/>
      <c r="CM58" s="114"/>
      <c r="CN58" s="114"/>
      <c r="CO58" s="114"/>
      <c r="CP58" s="114"/>
      <c r="CQ58" s="114"/>
      <c r="CR58" s="114"/>
      <c r="CS58" s="114"/>
      <c r="CT58" s="114"/>
      <c r="CU58" s="114"/>
      <c r="CV58" s="114"/>
      <c r="CW58" s="114"/>
      <c r="CX58" s="114"/>
      <c r="CY58" s="114"/>
      <c r="CZ58" s="114"/>
      <c r="DA58" s="114"/>
      <c r="DB58" s="114"/>
      <c r="DC58" s="114"/>
      <c r="DD58" s="114"/>
      <c r="DE58" s="114"/>
      <c r="DF58" s="114"/>
      <c r="DG58" s="114"/>
      <c r="DH58" s="114"/>
      <c r="DI58" s="114"/>
      <c r="DJ58" s="114"/>
      <c r="DK58" s="114"/>
      <c r="DL58" s="114"/>
      <c r="DM58" s="114"/>
      <c r="DN58" s="114"/>
      <c r="DO58" s="114"/>
      <c r="DP58" s="114"/>
      <c r="DQ58" s="114"/>
      <c r="DR58" s="114"/>
      <c r="DS58" s="114"/>
      <c r="DT58" s="114"/>
      <c r="DU58" s="114"/>
      <c r="DV58" s="114"/>
      <c r="DW58" s="114"/>
      <c r="DX58" s="114"/>
      <c r="DY58" s="114"/>
      <c r="DZ58" s="114"/>
      <c r="EA58" s="114"/>
      <c r="EB58" s="114"/>
      <c r="EC58" s="114"/>
      <c r="ED58" s="114"/>
      <c r="EE58" s="114"/>
      <c r="EF58" s="114"/>
      <c r="EG58" s="114"/>
      <c r="EH58" s="17" t="str">
        <f t="shared" ca="1" si="49"/>
        <v>■</v>
      </c>
      <c r="EI58" s="72"/>
      <c r="EJ58" s="73">
        <v>0</v>
      </c>
    </row>
    <row r="59" spans="1:140" s="73" customFormat="1" ht="13.5" customHeight="1">
      <c r="A59" s="405"/>
      <c r="B59" s="376"/>
      <c r="C59" s="399"/>
      <c r="D59" s="379"/>
      <c r="E59" s="409"/>
      <c r="F59" s="279"/>
      <c r="G59" s="15"/>
      <c r="H59" s="89"/>
      <c r="I59" s="89"/>
      <c r="J59" s="111"/>
      <c r="K59" s="111"/>
      <c r="L59" s="69"/>
      <c r="M59" s="70"/>
      <c r="N59" s="71"/>
      <c r="O59" s="374"/>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c r="BC59" s="16"/>
      <c r="BD59" s="16"/>
      <c r="BE59" s="16"/>
      <c r="BF59" s="16"/>
      <c r="BG59" s="16"/>
      <c r="BH59" s="16"/>
      <c r="BI59" s="16"/>
      <c r="BJ59" s="16"/>
      <c r="BK59" s="16"/>
      <c r="BL59" s="16"/>
      <c r="BM59" s="16"/>
      <c r="BN59" s="16"/>
      <c r="BO59" s="16"/>
      <c r="BP59" s="16"/>
      <c r="BQ59" s="16"/>
      <c r="BR59" s="16"/>
      <c r="BS59" s="16"/>
      <c r="BT59" s="16"/>
      <c r="BU59" s="16"/>
      <c r="BV59" s="16"/>
      <c r="BW59" s="16"/>
      <c r="BX59" s="114"/>
      <c r="BY59" s="114"/>
      <c r="BZ59" s="114"/>
      <c r="CA59" s="114"/>
      <c r="CB59" s="114"/>
      <c r="CC59" s="114"/>
      <c r="CD59" s="114"/>
      <c r="CE59" s="114"/>
      <c r="CF59" s="114"/>
      <c r="CG59" s="114"/>
      <c r="CH59" s="114"/>
      <c r="CI59" s="114"/>
      <c r="CJ59" s="114"/>
      <c r="CK59" s="114"/>
      <c r="CL59" s="114"/>
      <c r="CM59" s="114"/>
      <c r="CN59" s="114"/>
      <c r="CO59" s="114"/>
      <c r="CP59" s="114"/>
      <c r="CQ59" s="114"/>
      <c r="CR59" s="114"/>
      <c r="CS59" s="114"/>
      <c r="CT59" s="114"/>
      <c r="CU59" s="114"/>
      <c r="CV59" s="114"/>
      <c r="CW59" s="114"/>
      <c r="CX59" s="114"/>
      <c r="CY59" s="114"/>
      <c r="CZ59" s="114"/>
      <c r="DA59" s="114"/>
      <c r="DB59" s="114"/>
      <c r="DC59" s="114"/>
      <c r="DD59" s="114"/>
      <c r="DE59" s="114"/>
      <c r="DF59" s="114"/>
      <c r="DG59" s="114"/>
      <c r="DH59" s="114"/>
      <c r="DI59" s="114"/>
      <c r="DJ59" s="114"/>
      <c r="DK59" s="114"/>
      <c r="DL59" s="114"/>
      <c r="DM59" s="114"/>
      <c r="DN59" s="114"/>
      <c r="DO59" s="114"/>
      <c r="DP59" s="114"/>
      <c r="DQ59" s="114"/>
      <c r="DR59" s="114"/>
      <c r="DS59" s="114"/>
      <c r="DT59" s="114"/>
      <c r="DU59" s="114"/>
      <c r="DV59" s="114"/>
      <c r="DW59" s="114"/>
      <c r="DX59" s="114"/>
      <c r="DY59" s="114"/>
      <c r="DZ59" s="114"/>
      <c r="EA59" s="114"/>
      <c r="EB59" s="114"/>
      <c r="EC59" s="114"/>
      <c r="ED59" s="114"/>
      <c r="EE59" s="114"/>
      <c r="EF59" s="114"/>
      <c r="EG59" s="114"/>
      <c r="EH59" s="17" t="str">
        <f t="shared" ca="1" si="49"/>
        <v>■</v>
      </c>
      <c r="EI59" s="72"/>
      <c r="EJ59" s="73">
        <v>0</v>
      </c>
    </row>
    <row r="60" spans="1:140" s="73" customFormat="1" ht="13.5" customHeight="1">
      <c r="A60" s="405"/>
      <c r="B60" s="376"/>
      <c r="C60" s="399"/>
      <c r="D60" s="379"/>
      <c r="E60" s="409"/>
      <c r="F60" s="279"/>
      <c r="G60" s="15"/>
      <c r="H60" s="89"/>
      <c r="I60" s="89"/>
      <c r="J60" s="111"/>
      <c r="K60" s="111"/>
      <c r="L60" s="69"/>
      <c r="M60" s="70"/>
      <c r="N60" s="71"/>
      <c r="O60" s="374"/>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BB60" s="16"/>
      <c r="BC60" s="16"/>
      <c r="BD60" s="16"/>
      <c r="BE60" s="16"/>
      <c r="BF60" s="16"/>
      <c r="BG60" s="16"/>
      <c r="BH60" s="16"/>
      <c r="BI60" s="16"/>
      <c r="BJ60" s="16"/>
      <c r="BK60" s="16"/>
      <c r="BL60" s="16"/>
      <c r="BM60" s="16"/>
      <c r="BN60" s="16"/>
      <c r="BO60" s="16"/>
      <c r="BP60" s="16"/>
      <c r="BQ60" s="16"/>
      <c r="BR60" s="16"/>
      <c r="BS60" s="16"/>
      <c r="BT60" s="16"/>
      <c r="BU60" s="16"/>
      <c r="BV60" s="16"/>
      <c r="BW60" s="16"/>
      <c r="BX60" s="114"/>
      <c r="BY60" s="114"/>
      <c r="BZ60" s="114"/>
      <c r="CA60" s="114"/>
      <c r="CB60" s="114"/>
      <c r="CC60" s="114"/>
      <c r="CD60" s="114"/>
      <c r="CE60" s="114"/>
      <c r="CF60" s="114"/>
      <c r="CG60" s="114"/>
      <c r="CH60" s="114"/>
      <c r="CI60" s="114"/>
      <c r="CJ60" s="114"/>
      <c r="CK60" s="114"/>
      <c r="CL60" s="114"/>
      <c r="CM60" s="114"/>
      <c r="CN60" s="114"/>
      <c r="CO60" s="114"/>
      <c r="CP60" s="114"/>
      <c r="CQ60" s="114"/>
      <c r="CR60" s="114"/>
      <c r="CS60" s="114"/>
      <c r="CT60" s="114"/>
      <c r="CU60" s="114"/>
      <c r="CV60" s="114"/>
      <c r="CW60" s="114"/>
      <c r="CX60" s="114"/>
      <c r="CY60" s="114"/>
      <c r="CZ60" s="114"/>
      <c r="DA60" s="114"/>
      <c r="DB60" s="114"/>
      <c r="DC60" s="114"/>
      <c r="DD60" s="114"/>
      <c r="DE60" s="114"/>
      <c r="DF60" s="114"/>
      <c r="DG60" s="114"/>
      <c r="DH60" s="114"/>
      <c r="DI60" s="114"/>
      <c r="DJ60" s="114"/>
      <c r="DK60" s="114"/>
      <c r="DL60" s="114"/>
      <c r="DM60" s="114"/>
      <c r="DN60" s="114"/>
      <c r="DO60" s="114"/>
      <c r="DP60" s="114"/>
      <c r="DQ60" s="114"/>
      <c r="DR60" s="114"/>
      <c r="DS60" s="114"/>
      <c r="DT60" s="114"/>
      <c r="DU60" s="114"/>
      <c r="DV60" s="114"/>
      <c r="DW60" s="114"/>
      <c r="DX60" s="114"/>
      <c r="DY60" s="114"/>
      <c r="DZ60" s="114"/>
      <c r="EA60" s="114"/>
      <c r="EB60" s="114"/>
      <c r="EC60" s="114"/>
      <c r="ED60" s="114"/>
      <c r="EE60" s="114"/>
      <c r="EF60" s="114"/>
      <c r="EG60" s="114"/>
      <c r="EH60" s="17" t="str">
        <f t="shared" ca="1" si="49"/>
        <v>■</v>
      </c>
      <c r="EI60" s="72"/>
      <c r="EJ60" s="73">
        <v>0</v>
      </c>
    </row>
    <row r="61" spans="1:140" s="77" customFormat="1" ht="13.5" customHeight="1">
      <c r="A61" s="406"/>
      <c r="B61" s="382"/>
      <c r="C61" s="400"/>
      <c r="D61" s="407"/>
      <c r="E61" s="250" t="s">
        <v>14</v>
      </c>
      <c r="F61" s="250"/>
      <c r="G61" s="74"/>
      <c r="H61" s="90"/>
      <c r="I61" s="90"/>
      <c r="J61" s="90"/>
      <c r="K61" s="90"/>
      <c r="L61" s="108">
        <f>SUM(L52:L60)</f>
        <v>0</v>
      </c>
      <c r="M61" s="108">
        <f>SUM(M52:M60)</f>
        <v>0</v>
      </c>
      <c r="N61" s="75">
        <f>SUM(N52:N60)/8</f>
        <v>0</v>
      </c>
      <c r="O61" s="374"/>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15"/>
      <c r="BY61" s="115"/>
      <c r="BZ61" s="115"/>
      <c r="CA61" s="115"/>
      <c r="CB61" s="115"/>
      <c r="CC61" s="115"/>
      <c r="CD61" s="115"/>
      <c r="CE61" s="115"/>
      <c r="CF61" s="115"/>
      <c r="CG61" s="115"/>
      <c r="CH61" s="115"/>
      <c r="CI61" s="115"/>
      <c r="CJ61" s="115"/>
      <c r="CK61" s="115"/>
      <c r="CL61" s="115"/>
      <c r="CM61" s="115"/>
      <c r="CN61" s="115"/>
      <c r="CO61" s="115"/>
      <c r="CP61" s="115"/>
      <c r="CQ61" s="115"/>
      <c r="CR61" s="115"/>
      <c r="CS61" s="115"/>
      <c r="CT61" s="115"/>
      <c r="CU61" s="115"/>
      <c r="CV61" s="115"/>
      <c r="CW61" s="115"/>
      <c r="CX61" s="115"/>
      <c r="CY61" s="115"/>
      <c r="CZ61" s="115"/>
      <c r="DA61" s="115"/>
      <c r="DB61" s="115"/>
      <c r="DC61" s="115"/>
      <c r="DD61" s="115"/>
      <c r="DE61" s="115"/>
      <c r="DF61" s="115"/>
      <c r="DG61" s="115"/>
      <c r="DH61" s="115"/>
      <c r="DI61" s="115"/>
      <c r="DJ61" s="115"/>
      <c r="DK61" s="115"/>
      <c r="DL61" s="115"/>
      <c r="DM61" s="115"/>
      <c r="DN61" s="115"/>
      <c r="DO61" s="286"/>
      <c r="DP61" s="287"/>
      <c r="DQ61" s="288"/>
      <c r="DR61" s="289"/>
      <c r="DS61" s="289"/>
      <c r="DT61" s="289"/>
      <c r="DU61" s="289"/>
      <c r="DV61" s="289"/>
      <c r="DW61" s="288"/>
      <c r="DX61" s="289"/>
      <c r="DY61" s="289"/>
      <c r="DZ61" s="289"/>
      <c r="EA61" s="289"/>
      <c r="EB61" s="289"/>
      <c r="EC61" s="289"/>
      <c r="ED61" s="289"/>
      <c r="EE61" s="289"/>
      <c r="EF61" s="289"/>
      <c r="EG61" s="289"/>
      <c r="EH61" s="289"/>
      <c r="EI61" s="76"/>
    </row>
    <row r="62" spans="1:140" s="73" customFormat="1" ht="13.5" customHeight="1">
      <c r="A62" s="404"/>
      <c r="B62" s="375" t="s">
        <v>410</v>
      </c>
      <c r="C62" s="398"/>
      <c r="D62" s="378"/>
      <c r="E62" s="292" t="s">
        <v>411</v>
      </c>
      <c r="F62" s="279"/>
      <c r="G62" s="15"/>
      <c r="H62" s="89"/>
      <c r="I62" s="89"/>
      <c r="J62" s="111"/>
      <c r="K62" s="111"/>
      <c r="L62" s="69"/>
      <c r="M62" s="70"/>
      <c r="N62" s="75"/>
      <c r="O62" s="374"/>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c r="BH62" s="16"/>
      <c r="BI62" s="16"/>
      <c r="BJ62" s="16"/>
      <c r="BK62" s="16"/>
      <c r="BL62" s="16"/>
      <c r="BM62" s="16"/>
      <c r="BN62" s="16"/>
      <c r="BO62" s="16"/>
      <c r="BP62" s="16"/>
      <c r="BQ62" s="16"/>
      <c r="BR62" s="16"/>
      <c r="BS62" s="16"/>
      <c r="BT62" s="16"/>
      <c r="BU62" s="16"/>
      <c r="BV62" s="16"/>
      <c r="BW62" s="16"/>
      <c r="BX62" s="114"/>
      <c r="BY62" s="114"/>
      <c r="BZ62" s="114"/>
      <c r="CA62" s="114"/>
      <c r="CB62" s="114"/>
      <c r="CC62" s="114"/>
      <c r="CD62" s="114"/>
      <c r="CE62" s="114"/>
      <c r="CF62" s="114"/>
      <c r="CG62" s="114"/>
      <c r="CH62" s="114"/>
      <c r="CI62" s="114"/>
      <c r="CJ62" s="114"/>
      <c r="CK62" s="114"/>
      <c r="CL62" s="114"/>
      <c r="CM62" s="114"/>
      <c r="CN62" s="114"/>
      <c r="CO62" s="114"/>
      <c r="CP62" s="114"/>
      <c r="CQ62" s="114"/>
      <c r="CR62" s="114"/>
      <c r="CS62" s="114"/>
      <c r="CT62" s="114"/>
      <c r="CU62" s="114"/>
      <c r="CV62" s="114"/>
      <c r="CW62" s="114"/>
      <c r="CX62" s="114"/>
      <c r="CY62" s="114"/>
      <c r="CZ62" s="114"/>
      <c r="DA62" s="114"/>
      <c r="DB62" s="114"/>
      <c r="DC62" s="114"/>
      <c r="DD62" s="114"/>
      <c r="DE62" s="114"/>
      <c r="DF62" s="114"/>
      <c r="DG62" s="114"/>
      <c r="DH62" s="114"/>
      <c r="DI62" s="114"/>
      <c r="DJ62" s="114"/>
      <c r="DK62" s="114"/>
      <c r="DL62" s="114"/>
      <c r="DM62" s="114"/>
      <c r="DN62" s="114"/>
      <c r="DO62" s="114"/>
      <c r="DP62" s="114"/>
      <c r="DQ62" s="114"/>
      <c r="DR62" s="114"/>
      <c r="DS62" s="114"/>
      <c r="DT62" s="114"/>
      <c r="DU62" s="114"/>
      <c r="DV62" s="114"/>
      <c r="DW62" s="114"/>
      <c r="DX62" s="114"/>
      <c r="DY62" s="114"/>
      <c r="DZ62" s="114"/>
      <c r="EA62" s="114"/>
      <c r="EB62" s="114"/>
      <c r="EC62" s="114"/>
      <c r="ED62" s="114"/>
      <c r="EE62" s="114"/>
      <c r="EF62" s="114"/>
      <c r="EG62" s="114"/>
      <c r="EH62" s="17" t="str">
        <f t="shared" ca="1" si="49"/>
        <v>■</v>
      </c>
      <c r="EI62" s="72"/>
      <c r="EJ62" s="73">
        <v>0</v>
      </c>
    </row>
    <row r="63" spans="1:140" s="73" customFormat="1" ht="13.5" customHeight="1">
      <c r="A63" s="405"/>
      <c r="B63" s="376"/>
      <c r="C63" s="399"/>
      <c r="D63" s="379"/>
      <c r="E63" s="292"/>
      <c r="F63" s="279"/>
      <c r="G63" s="15"/>
      <c r="H63" s="89"/>
      <c r="I63" s="89"/>
      <c r="J63" s="111"/>
      <c r="K63" s="111"/>
      <c r="L63" s="69"/>
      <c r="M63" s="70"/>
      <c r="N63" s="71"/>
      <c r="O63" s="374"/>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c r="BH63" s="16"/>
      <c r="BI63" s="16"/>
      <c r="BJ63" s="16"/>
      <c r="BK63" s="16"/>
      <c r="BL63" s="16"/>
      <c r="BM63" s="16"/>
      <c r="BN63" s="16"/>
      <c r="BO63" s="16"/>
      <c r="BP63" s="16"/>
      <c r="BQ63" s="16"/>
      <c r="BR63" s="16"/>
      <c r="BS63" s="16"/>
      <c r="BT63" s="16"/>
      <c r="BU63" s="16"/>
      <c r="BV63" s="16"/>
      <c r="BW63" s="16"/>
      <c r="BX63" s="114"/>
      <c r="BY63" s="114"/>
      <c r="BZ63" s="114"/>
      <c r="CA63" s="114"/>
      <c r="CB63" s="114"/>
      <c r="CC63" s="114"/>
      <c r="CD63" s="114"/>
      <c r="CE63" s="114"/>
      <c r="CF63" s="114"/>
      <c r="CG63" s="114"/>
      <c r="CH63" s="114"/>
      <c r="CI63" s="114"/>
      <c r="CJ63" s="114"/>
      <c r="CK63" s="114"/>
      <c r="CL63" s="114"/>
      <c r="CM63" s="114"/>
      <c r="CN63" s="114"/>
      <c r="CO63" s="114"/>
      <c r="CP63" s="114"/>
      <c r="CQ63" s="114"/>
      <c r="CR63" s="114"/>
      <c r="CS63" s="114"/>
      <c r="CT63" s="114"/>
      <c r="CU63" s="114"/>
      <c r="CV63" s="114"/>
      <c r="CW63" s="114"/>
      <c r="CX63" s="114"/>
      <c r="CY63" s="114"/>
      <c r="CZ63" s="114"/>
      <c r="DA63" s="114"/>
      <c r="DB63" s="114"/>
      <c r="DC63" s="114"/>
      <c r="DD63" s="114"/>
      <c r="DE63" s="114"/>
      <c r="DF63" s="114"/>
      <c r="DG63" s="114"/>
      <c r="DH63" s="114"/>
      <c r="DI63" s="114"/>
      <c r="DJ63" s="114"/>
      <c r="DK63" s="114"/>
      <c r="DL63" s="114"/>
      <c r="DM63" s="114"/>
      <c r="DN63" s="114"/>
      <c r="DO63" s="114"/>
      <c r="DP63" s="114"/>
      <c r="DQ63" s="114"/>
      <c r="DR63" s="114"/>
      <c r="DS63" s="114"/>
      <c r="DT63" s="114"/>
      <c r="DU63" s="114"/>
      <c r="DV63" s="114"/>
      <c r="DW63" s="114"/>
      <c r="DX63" s="114"/>
      <c r="DY63" s="114"/>
      <c r="DZ63" s="114"/>
      <c r="EA63" s="114"/>
      <c r="EB63" s="114"/>
      <c r="EC63" s="114"/>
      <c r="ED63" s="114"/>
      <c r="EE63" s="114"/>
      <c r="EF63" s="114"/>
      <c r="EG63" s="114"/>
      <c r="EH63" s="17"/>
      <c r="EI63" s="72"/>
    </row>
    <row r="64" spans="1:140" s="73" customFormat="1" ht="13.5" customHeight="1">
      <c r="A64" s="405"/>
      <c r="B64" s="376"/>
      <c r="C64" s="399"/>
      <c r="D64" s="379"/>
      <c r="E64" s="292"/>
      <c r="F64" s="279"/>
      <c r="G64" s="15"/>
      <c r="H64" s="89"/>
      <c r="I64" s="89"/>
      <c r="J64" s="111"/>
      <c r="K64" s="111"/>
      <c r="L64" s="69"/>
      <c r="M64" s="70"/>
      <c r="N64" s="71"/>
      <c r="O64" s="374"/>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c r="BC64" s="16"/>
      <c r="BD64" s="16"/>
      <c r="BE64" s="16"/>
      <c r="BF64" s="16"/>
      <c r="BG64" s="16"/>
      <c r="BH64" s="16"/>
      <c r="BI64" s="16"/>
      <c r="BJ64" s="16"/>
      <c r="BK64" s="16"/>
      <c r="BL64" s="16"/>
      <c r="BM64" s="16"/>
      <c r="BN64" s="16"/>
      <c r="BO64" s="16"/>
      <c r="BP64" s="16"/>
      <c r="BQ64" s="16"/>
      <c r="BR64" s="16"/>
      <c r="BS64" s="16"/>
      <c r="BT64" s="16"/>
      <c r="BU64" s="16"/>
      <c r="BV64" s="16"/>
      <c r="BW64" s="16"/>
      <c r="BX64" s="114"/>
      <c r="BY64" s="114"/>
      <c r="BZ64" s="114"/>
      <c r="CA64" s="114"/>
      <c r="CB64" s="114"/>
      <c r="CC64" s="114"/>
      <c r="CD64" s="114"/>
      <c r="CE64" s="114"/>
      <c r="CF64" s="114"/>
      <c r="CG64" s="114"/>
      <c r="CH64" s="114"/>
      <c r="CI64" s="114"/>
      <c r="CJ64" s="114"/>
      <c r="CK64" s="114"/>
      <c r="CL64" s="114"/>
      <c r="CM64" s="114"/>
      <c r="CN64" s="114"/>
      <c r="CO64" s="114"/>
      <c r="CP64" s="114"/>
      <c r="CQ64" s="114"/>
      <c r="CR64" s="114"/>
      <c r="CS64" s="114"/>
      <c r="CT64" s="114"/>
      <c r="CU64" s="114"/>
      <c r="CV64" s="114"/>
      <c r="CW64" s="114"/>
      <c r="CX64" s="114"/>
      <c r="CY64" s="114"/>
      <c r="CZ64" s="114"/>
      <c r="DA64" s="114"/>
      <c r="DB64" s="114"/>
      <c r="DC64" s="114"/>
      <c r="DD64" s="114"/>
      <c r="DE64" s="114"/>
      <c r="DF64" s="114"/>
      <c r="DG64" s="114"/>
      <c r="DH64" s="114"/>
      <c r="DI64" s="114"/>
      <c r="DJ64" s="114"/>
      <c r="DK64" s="114"/>
      <c r="DL64" s="114"/>
      <c r="DM64" s="114"/>
      <c r="DN64" s="114"/>
      <c r="DO64" s="114"/>
      <c r="DP64" s="114"/>
      <c r="DQ64" s="114"/>
      <c r="DR64" s="114"/>
      <c r="DS64" s="114"/>
      <c r="DT64" s="114"/>
      <c r="DU64" s="114"/>
      <c r="DV64" s="114"/>
      <c r="DW64" s="114"/>
      <c r="DX64" s="114"/>
      <c r="DY64" s="114"/>
      <c r="DZ64" s="114"/>
      <c r="EA64" s="114"/>
      <c r="EB64" s="114"/>
      <c r="EC64" s="114"/>
      <c r="ED64" s="114"/>
      <c r="EE64" s="114"/>
      <c r="EF64" s="114"/>
      <c r="EG64" s="114"/>
      <c r="EH64" s="17"/>
      <c r="EI64" s="72"/>
    </row>
    <row r="65" spans="1:140" s="77" customFormat="1" ht="13.5" customHeight="1">
      <c r="A65" s="406"/>
      <c r="B65" s="382"/>
      <c r="C65" s="400"/>
      <c r="D65" s="407"/>
      <c r="E65" s="250" t="s">
        <v>14</v>
      </c>
      <c r="F65" s="250"/>
      <c r="G65" s="74"/>
      <c r="H65" s="90"/>
      <c r="I65" s="90"/>
      <c r="J65" s="90"/>
      <c r="K65" s="90"/>
      <c r="L65" s="108">
        <f>SUM(L62:L64)</f>
        <v>0</v>
      </c>
      <c r="M65" s="108">
        <f>SUM(M62:M64)</f>
        <v>0</v>
      </c>
      <c r="N65" s="75">
        <f>SUM(N62:N64)/3</f>
        <v>0</v>
      </c>
      <c r="O65" s="374"/>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15"/>
      <c r="BY65" s="115"/>
      <c r="BZ65" s="115"/>
      <c r="CA65" s="115"/>
      <c r="CB65" s="115"/>
      <c r="CC65" s="115"/>
      <c r="CD65" s="115"/>
      <c r="CE65" s="115"/>
      <c r="CF65" s="115"/>
      <c r="CG65" s="115"/>
      <c r="CH65" s="115"/>
      <c r="CI65" s="115"/>
      <c r="CJ65" s="115"/>
      <c r="CK65" s="115"/>
      <c r="CL65" s="115"/>
      <c r="CM65" s="115"/>
      <c r="CN65" s="115"/>
      <c r="CO65" s="115"/>
      <c r="CP65" s="115"/>
      <c r="CQ65" s="115"/>
      <c r="CR65" s="115"/>
      <c r="CS65" s="115"/>
      <c r="CT65" s="115"/>
      <c r="CU65" s="115"/>
      <c r="CV65" s="115"/>
      <c r="CW65" s="115"/>
      <c r="CX65" s="115"/>
      <c r="CY65" s="115"/>
      <c r="CZ65" s="115"/>
      <c r="DA65" s="115"/>
      <c r="DB65" s="115"/>
      <c r="DC65" s="115"/>
      <c r="DD65" s="115"/>
      <c r="DE65" s="115"/>
      <c r="DF65" s="115"/>
      <c r="DG65" s="115"/>
      <c r="DH65" s="115"/>
      <c r="DI65" s="115"/>
      <c r="DJ65" s="115"/>
      <c r="DK65" s="115"/>
      <c r="DL65" s="115"/>
      <c r="DM65" s="115"/>
      <c r="DN65" s="115"/>
      <c r="DO65" s="286"/>
      <c r="DP65" s="287"/>
      <c r="DQ65" s="288"/>
      <c r="DR65" s="289"/>
      <c r="DS65" s="289"/>
      <c r="DT65" s="289"/>
      <c r="DU65" s="289"/>
      <c r="DV65" s="289"/>
      <c r="DW65" s="288"/>
      <c r="DX65" s="289"/>
      <c r="DY65" s="289"/>
      <c r="DZ65" s="289"/>
      <c r="EA65" s="289"/>
      <c r="EB65" s="289"/>
      <c r="EC65" s="289"/>
      <c r="ED65" s="289"/>
      <c r="EE65" s="289"/>
      <c r="EF65" s="289"/>
      <c r="EG65" s="289"/>
      <c r="EH65" s="289"/>
      <c r="EI65" s="76"/>
    </row>
    <row r="66" spans="1:140" s="73" customFormat="1" ht="13.5" customHeight="1">
      <c r="A66" s="404"/>
      <c r="B66" s="375" t="s">
        <v>407</v>
      </c>
      <c r="C66" s="398"/>
      <c r="D66" s="378"/>
      <c r="E66" s="408" t="s">
        <v>408</v>
      </c>
      <c r="F66" s="279"/>
      <c r="G66" s="15"/>
      <c r="H66" s="239"/>
      <c r="I66" s="239"/>
      <c r="J66" s="111"/>
      <c r="K66" s="111"/>
      <c r="L66" s="69"/>
      <c r="M66" s="70"/>
      <c r="N66" s="75"/>
      <c r="O66" s="374"/>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c r="BC66" s="16"/>
      <c r="BD66" s="16"/>
      <c r="BE66" s="16"/>
      <c r="BF66" s="16"/>
      <c r="BG66" s="16"/>
      <c r="BH66" s="16"/>
      <c r="BI66" s="16"/>
      <c r="BJ66" s="16"/>
      <c r="BK66" s="16"/>
      <c r="BL66" s="16"/>
      <c r="BM66" s="16"/>
      <c r="BN66" s="16"/>
      <c r="BO66" s="16"/>
      <c r="BP66" s="16"/>
      <c r="BQ66" s="16"/>
      <c r="BR66" s="16"/>
      <c r="BS66" s="16"/>
      <c r="BT66" s="16"/>
      <c r="BU66" s="16"/>
      <c r="BV66" s="16"/>
      <c r="BW66" s="16"/>
      <c r="BX66" s="114"/>
      <c r="BY66" s="114"/>
      <c r="BZ66" s="114"/>
      <c r="CA66" s="114"/>
      <c r="CB66" s="114"/>
      <c r="CC66" s="114"/>
      <c r="CD66" s="114"/>
      <c r="CE66" s="114"/>
      <c r="CF66" s="114"/>
      <c r="CG66" s="114"/>
      <c r="CH66" s="114"/>
      <c r="CI66" s="114"/>
      <c r="CJ66" s="114"/>
      <c r="CK66" s="114"/>
      <c r="CL66" s="114"/>
      <c r="CM66" s="114"/>
      <c r="CN66" s="114"/>
      <c r="CO66" s="114"/>
      <c r="CP66" s="114"/>
      <c r="CQ66" s="114"/>
      <c r="CR66" s="114"/>
      <c r="CS66" s="114"/>
      <c r="CT66" s="114"/>
      <c r="CU66" s="114"/>
      <c r="CV66" s="114"/>
      <c r="CW66" s="114"/>
      <c r="CX66" s="114"/>
      <c r="CY66" s="114"/>
      <c r="CZ66" s="114"/>
      <c r="DA66" s="114"/>
      <c r="DB66" s="114"/>
      <c r="DC66" s="114"/>
      <c r="DD66" s="114"/>
      <c r="DE66" s="114"/>
      <c r="DF66" s="114"/>
      <c r="DG66" s="114"/>
      <c r="DH66" s="114"/>
      <c r="DI66" s="114"/>
      <c r="DJ66" s="114"/>
      <c r="DK66" s="114"/>
      <c r="DL66" s="114"/>
      <c r="DM66" s="114"/>
      <c r="DN66" s="114"/>
      <c r="DO66" s="114"/>
      <c r="DP66" s="114"/>
      <c r="DQ66" s="114"/>
      <c r="DR66" s="114"/>
      <c r="DS66" s="114"/>
      <c r="DT66" s="114"/>
      <c r="DU66" s="114"/>
      <c r="DV66" s="114"/>
      <c r="DW66" s="114"/>
      <c r="DX66" s="114"/>
      <c r="DY66" s="114"/>
      <c r="DZ66" s="114"/>
      <c r="EA66" s="114"/>
      <c r="EB66" s="114"/>
      <c r="EC66" s="114"/>
      <c r="ED66" s="114"/>
      <c r="EE66" s="114"/>
      <c r="EF66" s="114"/>
      <c r="EG66" s="114"/>
      <c r="EH66" s="17" t="str">
        <f t="shared" ref="EH66" ca="1" si="50">IF(OR(AND(EH$7&gt;=$J66,EH$7&lt;=$K66),AND(EH$7&gt;=$J66,ISBLANK($K66),NOT(ISBLANK($J66)),EH$7&lt;=$W$4)),"■","")</f>
        <v>■</v>
      </c>
      <c r="EI66" s="72"/>
      <c r="EJ66" s="73">
        <v>0</v>
      </c>
    </row>
    <row r="67" spans="1:140" s="73" customFormat="1" ht="13.5" customHeight="1">
      <c r="A67" s="405"/>
      <c r="B67" s="376"/>
      <c r="C67" s="399"/>
      <c r="D67" s="379"/>
      <c r="E67" s="410"/>
      <c r="F67" s="279"/>
      <c r="G67" s="15"/>
      <c r="H67" s="239"/>
      <c r="I67" s="239"/>
      <c r="J67" s="111"/>
      <c r="K67" s="111"/>
      <c r="L67" s="69"/>
      <c r="M67" s="70"/>
      <c r="N67" s="71"/>
      <c r="O67" s="374"/>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c r="BF67" s="16"/>
      <c r="BG67" s="16"/>
      <c r="BH67" s="16"/>
      <c r="BI67" s="16"/>
      <c r="BJ67" s="16"/>
      <c r="BK67" s="16"/>
      <c r="BL67" s="16"/>
      <c r="BM67" s="16"/>
      <c r="BN67" s="16"/>
      <c r="BO67" s="16"/>
      <c r="BP67" s="16"/>
      <c r="BQ67" s="16"/>
      <c r="BR67" s="16"/>
      <c r="BS67" s="16"/>
      <c r="BT67" s="16"/>
      <c r="BU67" s="16"/>
      <c r="BV67" s="16"/>
      <c r="BW67" s="16"/>
      <c r="BX67" s="114"/>
      <c r="BY67" s="114"/>
      <c r="BZ67" s="114"/>
      <c r="CA67" s="114"/>
      <c r="CB67" s="114"/>
      <c r="CC67" s="114"/>
      <c r="CD67" s="114"/>
      <c r="CE67" s="114"/>
      <c r="CF67" s="114"/>
      <c r="CG67" s="114"/>
      <c r="CH67" s="114"/>
      <c r="CI67" s="114"/>
      <c r="CJ67" s="114"/>
      <c r="CK67" s="114"/>
      <c r="CL67" s="114"/>
      <c r="CM67" s="114"/>
      <c r="CN67" s="114"/>
      <c r="CO67" s="114"/>
      <c r="CP67" s="114"/>
      <c r="CQ67" s="114"/>
      <c r="CR67" s="114"/>
      <c r="CS67" s="114"/>
      <c r="CT67" s="114"/>
      <c r="CU67" s="114"/>
      <c r="CV67" s="114"/>
      <c r="CW67" s="114"/>
      <c r="CX67" s="114"/>
      <c r="CY67" s="114"/>
      <c r="CZ67" s="114"/>
      <c r="DA67" s="114"/>
      <c r="DB67" s="114"/>
      <c r="DC67" s="114"/>
      <c r="DD67" s="114"/>
      <c r="DE67" s="114"/>
      <c r="DF67" s="114"/>
      <c r="DG67" s="114"/>
      <c r="DH67" s="114"/>
      <c r="DI67" s="114"/>
      <c r="DJ67" s="114"/>
      <c r="DK67" s="114"/>
      <c r="DL67" s="114"/>
      <c r="DM67" s="114"/>
      <c r="DN67" s="114"/>
      <c r="DO67" s="114"/>
      <c r="DP67" s="114"/>
      <c r="DQ67" s="114"/>
      <c r="DR67" s="114"/>
      <c r="DS67" s="114"/>
      <c r="DT67" s="114"/>
      <c r="DU67" s="114"/>
      <c r="DV67" s="114"/>
      <c r="DW67" s="114"/>
      <c r="DX67" s="114"/>
      <c r="DY67" s="114"/>
      <c r="DZ67" s="114"/>
      <c r="EA67" s="114"/>
      <c r="EB67" s="114"/>
      <c r="EC67" s="114"/>
      <c r="ED67" s="114"/>
      <c r="EE67" s="114"/>
      <c r="EF67" s="114"/>
      <c r="EG67" s="114"/>
      <c r="EH67" s="17"/>
      <c r="EI67" s="72"/>
    </row>
    <row r="68" spans="1:140" s="73" customFormat="1" ht="13.5" customHeight="1">
      <c r="A68" s="405"/>
      <c r="B68" s="376"/>
      <c r="C68" s="399"/>
      <c r="D68" s="379"/>
      <c r="E68" s="408" t="s">
        <v>409</v>
      </c>
      <c r="F68" s="279"/>
      <c r="G68" s="15"/>
      <c r="H68" s="239"/>
      <c r="I68" s="239"/>
      <c r="J68" s="111"/>
      <c r="K68" s="111"/>
      <c r="L68" s="69"/>
      <c r="M68" s="70"/>
      <c r="N68" s="71"/>
      <c r="O68" s="374"/>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c r="BC68" s="16"/>
      <c r="BD68" s="16"/>
      <c r="BE68" s="16"/>
      <c r="BF68" s="16"/>
      <c r="BG68" s="16"/>
      <c r="BH68" s="16"/>
      <c r="BI68" s="16"/>
      <c r="BJ68" s="16"/>
      <c r="BK68" s="16"/>
      <c r="BL68" s="16"/>
      <c r="BM68" s="16"/>
      <c r="BN68" s="16"/>
      <c r="BO68" s="16"/>
      <c r="BP68" s="16"/>
      <c r="BQ68" s="16"/>
      <c r="BR68" s="16"/>
      <c r="BS68" s="16"/>
      <c r="BT68" s="16"/>
      <c r="BU68" s="16"/>
      <c r="BV68" s="16"/>
      <c r="BW68" s="16"/>
      <c r="BX68" s="114"/>
      <c r="BY68" s="114"/>
      <c r="BZ68" s="114"/>
      <c r="CA68" s="114"/>
      <c r="CB68" s="114"/>
      <c r="CC68" s="114"/>
      <c r="CD68" s="114"/>
      <c r="CE68" s="114"/>
      <c r="CF68" s="114"/>
      <c r="CG68" s="114"/>
      <c r="CH68" s="114"/>
      <c r="CI68" s="114"/>
      <c r="CJ68" s="114"/>
      <c r="CK68" s="114"/>
      <c r="CL68" s="114"/>
      <c r="CM68" s="114"/>
      <c r="CN68" s="114"/>
      <c r="CO68" s="114"/>
      <c r="CP68" s="114"/>
      <c r="CQ68" s="114"/>
      <c r="CR68" s="114"/>
      <c r="CS68" s="114"/>
      <c r="CT68" s="114"/>
      <c r="CU68" s="114"/>
      <c r="CV68" s="114"/>
      <c r="CW68" s="114"/>
      <c r="CX68" s="114"/>
      <c r="CY68" s="114"/>
      <c r="CZ68" s="114"/>
      <c r="DA68" s="114"/>
      <c r="DB68" s="114"/>
      <c r="DC68" s="114"/>
      <c r="DD68" s="114"/>
      <c r="DE68" s="114"/>
      <c r="DF68" s="114"/>
      <c r="DG68" s="114"/>
      <c r="DH68" s="114"/>
      <c r="DI68" s="114"/>
      <c r="DJ68" s="114"/>
      <c r="DK68" s="114"/>
      <c r="DL68" s="114"/>
      <c r="DM68" s="114"/>
      <c r="DN68" s="114"/>
      <c r="DO68" s="114"/>
      <c r="DP68" s="114"/>
      <c r="DQ68" s="114"/>
      <c r="DR68" s="114"/>
      <c r="DS68" s="114"/>
      <c r="DT68" s="114"/>
      <c r="DU68" s="114"/>
      <c r="DV68" s="114"/>
      <c r="DW68" s="114"/>
      <c r="DX68" s="114"/>
      <c r="DY68" s="114"/>
      <c r="DZ68" s="114"/>
      <c r="EA68" s="114"/>
      <c r="EB68" s="114"/>
      <c r="EC68" s="114"/>
      <c r="ED68" s="114"/>
      <c r="EE68" s="114"/>
      <c r="EF68" s="114"/>
      <c r="EG68" s="114"/>
      <c r="EH68" s="17"/>
      <c r="EI68" s="72"/>
    </row>
    <row r="69" spans="1:140" s="73" customFormat="1" ht="13.5" customHeight="1">
      <c r="A69" s="405"/>
      <c r="B69" s="376"/>
      <c r="C69" s="399"/>
      <c r="D69" s="379"/>
      <c r="E69" s="410"/>
      <c r="F69" s="279"/>
      <c r="G69" s="15"/>
      <c r="H69" s="239"/>
      <c r="I69" s="239"/>
      <c r="J69" s="111"/>
      <c r="K69" s="111"/>
      <c r="L69" s="69"/>
      <c r="M69" s="70"/>
      <c r="N69" s="71"/>
      <c r="O69" s="374"/>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c r="BB69" s="16"/>
      <c r="BC69" s="16"/>
      <c r="BD69" s="16"/>
      <c r="BE69" s="16"/>
      <c r="BF69" s="16"/>
      <c r="BG69" s="16"/>
      <c r="BH69" s="16"/>
      <c r="BI69" s="16"/>
      <c r="BJ69" s="16"/>
      <c r="BK69" s="16"/>
      <c r="BL69" s="16"/>
      <c r="BM69" s="16"/>
      <c r="BN69" s="16"/>
      <c r="BO69" s="16"/>
      <c r="BP69" s="16"/>
      <c r="BQ69" s="16"/>
      <c r="BR69" s="16"/>
      <c r="BS69" s="16"/>
      <c r="BT69" s="16"/>
      <c r="BU69" s="16"/>
      <c r="BV69" s="16"/>
      <c r="BW69" s="16"/>
      <c r="BX69" s="114"/>
      <c r="BY69" s="114"/>
      <c r="BZ69" s="114"/>
      <c r="CA69" s="114"/>
      <c r="CB69" s="114"/>
      <c r="CC69" s="114"/>
      <c r="CD69" s="114"/>
      <c r="CE69" s="114"/>
      <c r="CF69" s="114"/>
      <c r="CG69" s="114"/>
      <c r="CH69" s="114"/>
      <c r="CI69" s="114"/>
      <c r="CJ69" s="114"/>
      <c r="CK69" s="114"/>
      <c r="CL69" s="114"/>
      <c r="CM69" s="114"/>
      <c r="CN69" s="114"/>
      <c r="CO69" s="114"/>
      <c r="CP69" s="114"/>
      <c r="CQ69" s="114"/>
      <c r="CR69" s="114"/>
      <c r="CS69" s="114"/>
      <c r="CT69" s="114"/>
      <c r="CU69" s="114"/>
      <c r="CV69" s="114"/>
      <c r="CW69" s="114"/>
      <c r="CX69" s="114"/>
      <c r="CY69" s="114"/>
      <c r="CZ69" s="114"/>
      <c r="DA69" s="114"/>
      <c r="DB69" s="114"/>
      <c r="DC69" s="114"/>
      <c r="DD69" s="114"/>
      <c r="DE69" s="114"/>
      <c r="DF69" s="114"/>
      <c r="DG69" s="114"/>
      <c r="DH69" s="114"/>
      <c r="DI69" s="114"/>
      <c r="DJ69" s="114"/>
      <c r="DK69" s="114"/>
      <c r="DL69" s="114"/>
      <c r="DM69" s="114"/>
      <c r="DN69" s="114"/>
      <c r="DO69" s="114"/>
      <c r="DP69" s="114"/>
      <c r="DQ69" s="114"/>
      <c r="DR69" s="114"/>
      <c r="DS69" s="114"/>
      <c r="DT69" s="114"/>
      <c r="DU69" s="114"/>
      <c r="DV69" s="114"/>
      <c r="DW69" s="114"/>
      <c r="DX69" s="114"/>
      <c r="DY69" s="114"/>
      <c r="DZ69" s="114"/>
      <c r="EA69" s="114"/>
      <c r="EB69" s="114"/>
      <c r="EC69" s="114"/>
      <c r="ED69" s="114"/>
      <c r="EE69" s="114"/>
      <c r="EF69" s="114"/>
      <c r="EG69" s="114"/>
      <c r="EH69" s="17"/>
      <c r="EI69" s="72"/>
    </row>
    <row r="70" spans="1:140" s="73" customFormat="1" ht="13.5" customHeight="1">
      <c r="A70" s="405"/>
      <c r="B70" s="376"/>
      <c r="C70" s="399"/>
      <c r="D70" s="379"/>
      <c r="E70" s="292"/>
      <c r="F70" s="279"/>
      <c r="G70" s="15"/>
      <c r="H70" s="89"/>
      <c r="I70" s="89"/>
      <c r="J70" s="111"/>
      <c r="K70" s="111"/>
      <c r="L70" s="69"/>
      <c r="M70" s="70"/>
      <c r="N70" s="71"/>
      <c r="O70" s="374"/>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c r="BB70" s="16"/>
      <c r="BC70" s="16"/>
      <c r="BD70" s="16"/>
      <c r="BE70" s="16"/>
      <c r="BF70" s="16"/>
      <c r="BG70" s="16"/>
      <c r="BH70" s="16"/>
      <c r="BI70" s="16"/>
      <c r="BJ70" s="16"/>
      <c r="BK70" s="16"/>
      <c r="BL70" s="16"/>
      <c r="BM70" s="16"/>
      <c r="BN70" s="16"/>
      <c r="BO70" s="16"/>
      <c r="BP70" s="16"/>
      <c r="BQ70" s="16"/>
      <c r="BR70" s="16"/>
      <c r="BS70" s="16"/>
      <c r="BT70" s="16"/>
      <c r="BU70" s="16"/>
      <c r="BV70" s="16"/>
      <c r="BW70" s="16"/>
      <c r="BX70" s="114"/>
      <c r="BY70" s="114"/>
      <c r="BZ70" s="114"/>
      <c r="CA70" s="114"/>
      <c r="CB70" s="114"/>
      <c r="CC70" s="114"/>
      <c r="CD70" s="114"/>
      <c r="CE70" s="114"/>
      <c r="CF70" s="114"/>
      <c r="CG70" s="114"/>
      <c r="CH70" s="114"/>
      <c r="CI70" s="114"/>
      <c r="CJ70" s="114"/>
      <c r="CK70" s="114"/>
      <c r="CL70" s="114"/>
      <c r="CM70" s="114"/>
      <c r="CN70" s="114"/>
      <c r="CO70" s="114"/>
      <c r="CP70" s="114"/>
      <c r="CQ70" s="114"/>
      <c r="CR70" s="114"/>
      <c r="CS70" s="114"/>
      <c r="CT70" s="114"/>
      <c r="CU70" s="114"/>
      <c r="CV70" s="114"/>
      <c r="CW70" s="114"/>
      <c r="CX70" s="114"/>
      <c r="CY70" s="114"/>
      <c r="CZ70" s="114"/>
      <c r="DA70" s="114"/>
      <c r="DB70" s="114"/>
      <c r="DC70" s="114"/>
      <c r="DD70" s="114"/>
      <c r="DE70" s="114"/>
      <c r="DF70" s="114"/>
      <c r="DG70" s="114"/>
      <c r="DH70" s="114"/>
      <c r="DI70" s="114"/>
      <c r="DJ70" s="114"/>
      <c r="DK70" s="114"/>
      <c r="DL70" s="114"/>
      <c r="DM70" s="114"/>
      <c r="DN70" s="114"/>
      <c r="DO70" s="114"/>
      <c r="DP70" s="114"/>
      <c r="DQ70" s="114"/>
      <c r="DR70" s="114"/>
      <c r="DS70" s="114"/>
      <c r="DT70" s="114"/>
      <c r="DU70" s="114"/>
      <c r="DV70" s="114"/>
      <c r="DW70" s="114"/>
      <c r="DX70" s="114"/>
      <c r="DY70" s="114"/>
      <c r="DZ70" s="114"/>
      <c r="EA70" s="114"/>
      <c r="EB70" s="114"/>
      <c r="EC70" s="114"/>
      <c r="ED70" s="114"/>
      <c r="EE70" s="114"/>
      <c r="EF70" s="114"/>
      <c r="EG70" s="114"/>
      <c r="EH70" s="17"/>
      <c r="EI70" s="72"/>
    </row>
    <row r="71" spans="1:140" s="77" customFormat="1" ht="13.5" customHeight="1">
      <c r="A71" s="406"/>
      <c r="B71" s="382"/>
      <c r="C71" s="400"/>
      <c r="D71" s="407"/>
      <c r="E71" s="250" t="s">
        <v>14</v>
      </c>
      <c r="F71" s="250"/>
      <c r="G71" s="74"/>
      <c r="H71" s="90"/>
      <c r="I71" s="90"/>
      <c r="J71" s="90"/>
      <c r="K71" s="90"/>
      <c r="L71" s="108">
        <f>SUM(L66:L69)</f>
        <v>0</v>
      </c>
      <c r="M71" s="108">
        <f>SUM(M66:M69)</f>
        <v>0</v>
      </c>
      <c r="N71" s="75">
        <f>SUM(N66:N68)/3</f>
        <v>0</v>
      </c>
      <c r="O71" s="374"/>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15"/>
      <c r="BY71" s="115"/>
      <c r="BZ71" s="115"/>
      <c r="CA71" s="115"/>
      <c r="CB71" s="115"/>
      <c r="CC71" s="115"/>
      <c r="CD71" s="115"/>
      <c r="CE71" s="115"/>
      <c r="CF71" s="115"/>
      <c r="CG71" s="115"/>
      <c r="CH71" s="115"/>
      <c r="CI71" s="115"/>
      <c r="CJ71" s="115"/>
      <c r="CK71" s="115"/>
      <c r="CL71" s="115"/>
      <c r="CM71" s="115"/>
      <c r="CN71" s="115"/>
      <c r="CO71" s="115"/>
      <c r="CP71" s="115"/>
      <c r="CQ71" s="115"/>
      <c r="CR71" s="115"/>
      <c r="CS71" s="115"/>
      <c r="CT71" s="115"/>
      <c r="CU71" s="115"/>
      <c r="CV71" s="115"/>
      <c r="CW71" s="115"/>
      <c r="CX71" s="115"/>
      <c r="CY71" s="115"/>
      <c r="CZ71" s="115"/>
      <c r="DA71" s="115"/>
      <c r="DB71" s="115"/>
      <c r="DC71" s="115"/>
      <c r="DD71" s="115"/>
      <c r="DE71" s="115"/>
      <c r="DF71" s="115"/>
      <c r="DG71" s="115"/>
      <c r="DH71" s="115"/>
      <c r="DI71" s="115"/>
      <c r="DJ71" s="115"/>
      <c r="DK71" s="115"/>
      <c r="DL71" s="115"/>
      <c r="DM71" s="115"/>
      <c r="DN71" s="115"/>
      <c r="DO71" s="286"/>
      <c r="DP71" s="287"/>
      <c r="DQ71" s="288"/>
      <c r="DR71" s="289"/>
      <c r="DS71" s="289"/>
      <c r="DT71" s="289"/>
      <c r="DU71" s="289"/>
      <c r="DV71" s="289"/>
      <c r="DW71" s="288"/>
      <c r="DX71" s="289"/>
      <c r="DY71" s="289"/>
      <c r="DZ71" s="289"/>
      <c r="EA71" s="289"/>
      <c r="EB71" s="289"/>
      <c r="EC71" s="289"/>
      <c r="ED71" s="289"/>
      <c r="EE71" s="289"/>
      <c r="EF71" s="289"/>
      <c r="EG71" s="289"/>
      <c r="EH71" s="289"/>
      <c r="EI71" s="76"/>
    </row>
    <row r="72" spans="1:140" s="73" customFormat="1" ht="13.5" customHeight="1">
      <c r="A72" s="377"/>
      <c r="B72" s="375" t="s">
        <v>374</v>
      </c>
      <c r="C72" s="378"/>
      <c r="D72" s="383" t="s">
        <v>376</v>
      </c>
      <c r="E72" s="401" t="s">
        <v>393</v>
      </c>
      <c r="F72" s="279"/>
      <c r="G72" s="15"/>
      <c r="H72" s="89"/>
      <c r="I72" s="89"/>
      <c r="J72" s="111"/>
      <c r="K72" s="111"/>
      <c r="L72" s="69"/>
      <c r="M72" s="70"/>
      <c r="N72" s="71"/>
      <c r="O72" s="374"/>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c r="BB72" s="16"/>
      <c r="BC72" s="16"/>
      <c r="BD72" s="16"/>
      <c r="BE72" s="16"/>
      <c r="BF72" s="16"/>
      <c r="BG72" s="16"/>
      <c r="BH72" s="16"/>
      <c r="BI72" s="16"/>
      <c r="BJ72" s="16"/>
      <c r="BK72" s="16"/>
      <c r="BL72" s="16"/>
      <c r="BM72" s="16"/>
      <c r="BN72" s="16"/>
      <c r="BO72" s="16"/>
      <c r="BP72" s="16"/>
      <c r="BQ72" s="16"/>
      <c r="BR72" s="16"/>
      <c r="BS72" s="16"/>
      <c r="BT72" s="16"/>
      <c r="BU72" s="16"/>
      <c r="BV72" s="16"/>
      <c r="BW72" s="16"/>
      <c r="BX72" s="114"/>
      <c r="BY72" s="114"/>
      <c r="BZ72" s="114"/>
      <c r="CA72" s="114"/>
      <c r="CB72" s="114"/>
      <c r="CC72" s="114"/>
      <c r="CD72" s="114"/>
      <c r="CE72" s="114"/>
      <c r="CF72" s="114"/>
      <c r="CG72" s="114"/>
      <c r="CH72" s="114"/>
      <c r="CI72" s="114"/>
      <c r="CJ72" s="114"/>
      <c r="CK72" s="114"/>
      <c r="CL72" s="114"/>
      <c r="CM72" s="114"/>
      <c r="CN72" s="114"/>
      <c r="CO72" s="114"/>
      <c r="CP72" s="114"/>
      <c r="CQ72" s="114"/>
      <c r="CR72" s="114"/>
      <c r="CS72" s="114"/>
      <c r="CT72" s="114"/>
      <c r="CU72" s="114"/>
      <c r="CV72" s="114"/>
      <c r="CW72" s="114"/>
      <c r="CX72" s="114"/>
      <c r="CY72" s="114"/>
      <c r="CZ72" s="114"/>
      <c r="DA72" s="114"/>
      <c r="DB72" s="114"/>
      <c r="DC72" s="114"/>
      <c r="DD72" s="114"/>
      <c r="DE72" s="114"/>
      <c r="DF72" s="114"/>
      <c r="DG72" s="114"/>
      <c r="DH72" s="114"/>
      <c r="DI72" s="114"/>
      <c r="DJ72" s="114"/>
      <c r="DK72" s="114"/>
      <c r="DL72" s="114"/>
      <c r="DM72" s="114"/>
      <c r="DN72" s="114"/>
      <c r="DO72" s="17" t="str">
        <f ca="1">IF(OR(AND(DO$7&gt;=$J72,DO$7&lt;=$K72),AND(DO$7&gt;=$J72,ISBLANK($K72),NOT(ISBLANK($J72)),DO$7&lt;=$W$4)),"■","")</f>
        <v/>
      </c>
      <c r="DP72" s="72"/>
      <c r="DQ72" s="73">
        <v>0</v>
      </c>
    </row>
    <row r="73" spans="1:140" s="73" customFormat="1" ht="13.5" customHeight="1">
      <c r="A73" s="367"/>
      <c r="B73" s="376"/>
      <c r="C73" s="379"/>
      <c r="D73" s="384"/>
      <c r="E73" s="402"/>
      <c r="F73" s="279"/>
      <c r="G73" s="15"/>
      <c r="H73" s="89"/>
      <c r="I73" s="89"/>
      <c r="J73" s="111"/>
      <c r="K73" s="111"/>
      <c r="L73" s="69"/>
      <c r="M73" s="70"/>
      <c r="N73" s="71"/>
      <c r="O73" s="374"/>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c r="BB73" s="16"/>
      <c r="BC73" s="16"/>
      <c r="BD73" s="16"/>
      <c r="BE73" s="16"/>
      <c r="BF73" s="16"/>
      <c r="BG73" s="16"/>
      <c r="BH73" s="16"/>
      <c r="BI73" s="16"/>
      <c r="BJ73" s="16"/>
      <c r="BK73" s="16"/>
      <c r="BL73" s="16"/>
      <c r="BM73" s="16"/>
      <c r="BN73" s="16"/>
      <c r="BO73" s="16"/>
      <c r="BP73" s="16"/>
      <c r="BQ73" s="16"/>
      <c r="BR73" s="16"/>
      <c r="BS73" s="16"/>
      <c r="BT73" s="16"/>
      <c r="BU73" s="16"/>
      <c r="BV73" s="16"/>
      <c r="BW73" s="16"/>
      <c r="BX73" s="114"/>
      <c r="BY73" s="114"/>
      <c r="BZ73" s="114"/>
      <c r="CA73" s="114"/>
      <c r="CB73" s="114"/>
      <c r="CC73" s="114"/>
      <c r="CD73" s="114"/>
      <c r="CE73" s="114"/>
      <c r="CF73" s="114"/>
      <c r="CG73" s="114"/>
      <c r="CH73" s="114"/>
      <c r="CI73" s="114"/>
      <c r="CJ73" s="114"/>
      <c r="CK73" s="114"/>
      <c r="CL73" s="114"/>
      <c r="CM73" s="114"/>
      <c r="CN73" s="114"/>
      <c r="CO73" s="114"/>
      <c r="CP73" s="114"/>
      <c r="CQ73" s="114"/>
      <c r="CR73" s="114"/>
      <c r="CS73" s="114"/>
      <c r="CT73" s="114"/>
      <c r="CU73" s="114"/>
      <c r="CV73" s="114"/>
      <c r="CW73" s="114"/>
      <c r="CX73" s="114"/>
      <c r="CY73" s="114"/>
      <c r="CZ73" s="114"/>
      <c r="DA73" s="114"/>
      <c r="DB73" s="114"/>
      <c r="DC73" s="114"/>
      <c r="DD73" s="114"/>
      <c r="DE73" s="114"/>
      <c r="DF73" s="114"/>
      <c r="DG73" s="114"/>
      <c r="DH73" s="114"/>
      <c r="DI73" s="114"/>
      <c r="DJ73" s="114"/>
      <c r="DK73" s="114"/>
      <c r="DL73" s="114"/>
      <c r="DM73" s="114"/>
      <c r="DN73" s="114"/>
      <c r="DO73" s="17"/>
      <c r="DP73" s="72"/>
    </row>
    <row r="74" spans="1:140" s="73" customFormat="1" ht="13.5" customHeight="1">
      <c r="A74" s="367"/>
      <c r="B74" s="376"/>
      <c r="C74" s="379"/>
      <c r="D74" s="384"/>
      <c r="E74" s="402"/>
      <c r="F74" s="279"/>
      <c r="G74" s="15"/>
      <c r="H74" s="89"/>
      <c r="I74" s="89"/>
      <c r="J74" s="111"/>
      <c r="K74" s="111"/>
      <c r="L74" s="69"/>
      <c r="M74" s="70"/>
      <c r="N74" s="71"/>
      <c r="O74" s="374"/>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c r="BB74" s="16"/>
      <c r="BC74" s="16"/>
      <c r="BD74" s="16"/>
      <c r="BE74" s="16"/>
      <c r="BF74" s="16"/>
      <c r="BG74" s="16"/>
      <c r="BH74" s="16"/>
      <c r="BI74" s="16"/>
      <c r="BJ74" s="16"/>
      <c r="BK74" s="16"/>
      <c r="BL74" s="16"/>
      <c r="BM74" s="16"/>
      <c r="BN74" s="16"/>
      <c r="BO74" s="16"/>
      <c r="BP74" s="16"/>
      <c r="BQ74" s="16"/>
      <c r="BR74" s="16"/>
      <c r="BS74" s="16"/>
      <c r="BT74" s="16"/>
      <c r="BU74" s="16"/>
      <c r="BV74" s="16"/>
      <c r="BW74" s="16"/>
      <c r="BX74" s="114"/>
      <c r="BY74" s="114"/>
      <c r="BZ74" s="114"/>
      <c r="CA74" s="114"/>
      <c r="CB74" s="114"/>
      <c r="CC74" s="114"/>
      <c r="CD74" s="114"/>
      <c r="CE74" s="114"/>
      <c r="CF74" s="114"/>
      <c r="CG74" s="114"/>
      <c r="CH74" s="114"/>
      <c r="CI74" s="114"/>
      <c r="CJ74" s="114"/>
      <c r="CK74" s="114"/>
      <c r="CL74" s="114"/>
      <c r="CM74" s="114"/>
      <c r="CN74" s="114"/>
      <c r="CO74" s="114"/>
      <c r="CP74" s="114"/>
      <c r="CQ74" s="114"/>
      <c r="CR74" s="114"/>
      <c r="CS74" s="114"/>
      <c r="CT74" s="114"/>
      <c r="CU74" s="114"/>
      <c r="CV74" s="114"/>
      <c r="CW74" s="114"/>
      <c r="CX74" s="114"/>
      <c r="CY74" s="114"/>
      <c r="CZ74" s="114"/>
      <c r="DA74" s="114"/>
      <c r="DB74" s="114"/>
      <c r="DC74" s="114"/>
      <c r="DD74" s="114"/>
      <c r="DE74" s="114"/>
      <c r="DF74" s="114"/>
      <c r="DG74" s="114"/>
      <c r="DH74" s="114"/>
      <c r="DI74" s="114"/>
      <c r="DJ74" s="114"/>
      <c r="DK74" s="114"/>
      <c r="DL74" s="114"/>
      <c r="DM74" s="114"/>
      <c r="DN74" s="114"/>
      <c r="DO74" s="17"/>
      <c r="DP74" s="72"/>
    </row>
    <row r="75" spans="1:140" s="73" customFormat="1" ht="13.5" customHeight="1">
      <c r="A75" s="367"/>
      <c r="B75" s="376"/>
      <c r="C75" s="379"/>
      <c r="D75" s="384"/>
      <c r="E75" s="403"/>
      <c r="F75" s="279"/>
      <c r="G75" s="15"/>
      <c r="H75" s="89"/>
      <c r="I75" s="89"/>
      <c r="J75" s="111"/>
      <c r="K75" s="111"/>
      <c r="L75" s="69"/>
      <c r="M75" s="70"/>
      <c r="N75" s="71"/>
      <c r="O75" s="374"/>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c r="BB75" s="16"/>
      <c r="BC75" s="16"/>
      <c r="BD75" s="16"/>
      <c r="BE75" s="16"/>
      <c r="BF75" s="16"/>
      <c r="BG75" s="16"/>
      <c r="BH75" s="16"/>
      <c r="BI75" s="16"/>
      <c r="BJ75" s="16"/>
      <c r="BK75" s="16"/>
      <c r="BL75" s="16"/>
      <c r="BM75" s="16"/>
      <c r="BN75" s="16"/>
      <c r="BO75" s="16"/>
      <c r="BP75" s="16"/>
      <c r="BQ75" s="16"/>
      <c r="BR75" s="16"/>
      <c r="BS75" s="16"/>
      <c r="BT75" s="16"/>
      <c r="BU75" s="16"/>
      <c r="BV75" s="16"/>
      <c r="BW75" s="16"/>
      <c r="BX75" s="114"/>
      <c r="BY75" s="114"/>
      <c r="BZ75" s="114"/>
      <c r="CA75" s="114"/>
      <c r="CB75" s="114"/>
      <c r="CC75" s="114"/>
      <c r="CD75" s="114"/>
      <c r="CE75" s="114"/>
      <c r="CF75" s="114"/>
      <c r="CG75" s="114"/>
      <c r="CH75" s="114"/>
      <c r="CI75" s="114"/>
      <c r="CJ75" s="114"/>
      <c r="CK75" s="114"/>
      <c r="CL75" s="114"/>
      <c r="CM75" s="114"/>
      <c r="CN75" s="114"/>
      <c r="CO75" s="114"/>
      <c r="CP75" s="114"/>
      <c r="CQ75" s="114"/>
      <c r="CR75" s="114"/>
      <c r="CS75" s="114"/>
      <c r="CT75" s="114"/>
      <c r="CU75" s="114"/>
      <c r="CV75" s="114"/>
      <c r="CW75" s="114"/>
      <c r="CX75" s="114"/>
      <c r="CY75" s="114"/>
      <c r="CZ75" s="114"/>
      <c r="DA75" s="114"/>
      <c r="DB75" s="114"/>
      <c r="DC75" s="114"/>
      <c r="DD75" s="114"/>
      <c r="DE75" s="114"/>
      <c r="DF75" s="114"/>
      <c r="DG75" s="114"/>
      <c r="DH75" s="114"/>
      <c r="DI75" s="114"/>
      <c r="DJ75" s="114"/>
      <c r="DK75" s="114"/>
      <c r="DL75" s="114"/>
      <c r="DM75" s="114"/>
      <c r="DN75" s="114"/>
      <c r="DO75" s="17"/>
      <c r="DP75" s="72"/>
    </row>
    <row r="76" spans="1:140" s="73" customFormat="1" ht="13.5" customHeight="1">
      <c r="A76" s="367"/>
      <c r="B76" s="376"/>
      <c r="C76" s="379"/>
      <c r="D76" s="384"/>
      <c r="E76" s="401" t="s">
        <v>396</v>
      </c>
      <c r="F76" s="279"/>
      <c r="G76" s="15"/>
      <c r="H76" s="89"/>
      <c r="I76" s="89"/>
      <c r="J76" s="111"/>
      <c r="K76" s="111"/>
      <c r="L76" s="69"/>
      <c r="M76" s="70"/>
      <c r="N76" s="71"/>
      <c r="O76" s="374"/>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c r="BB76" s="16"/>
      <c r="BC76" s="16"/>
      <c r="BD76" s="16"/>
      <c r="BE76" s="16"/>
      <c r="BF76" s="16"/>
      <c r="BG76" s="16"/>
      <c r="BH76" s="16"/>
      <c r="BI76" s="16"/>
      <c r="BJ76" s="16"/>
      <c r="BK76" s="16"/>
      <c r="BL76" s="16"/>
      <c r="BM76" s="16"/>
      <c r="BN76" s="16"/>
      <c r="BO76" s="16"/>
      <c r="BP76" s="16"/>
      <c r="BQ76" s="16"/>
      <c r="BR76" s="16"/>
      <c r="BS76" s="16"/>
      <c r="BT76" s="16"/>
      <c r="BU76" s="16"/>
      <c r="BV76" s="16"/>
      <c r="BW76" s="16"/>
      <c r="BX76" s="114"/>
      <c r="BY76" s="114"/>
      <c r="BZ76" s="114"/>
      <c r="CA76" s="114"/>
      <c r="CB76" s="114"/>
      <c r="CC76" s="114"/>
      <c r="CD76" s="114"/>
      <c r="CE76" s="114"/>
      <c r="CF76" s="114"/>
      <c r="CG76" s="114"/>
      <c r="CH76" s="114"/>
      <c r="CI76" s="114"/>
      <c r="CJ76" s="114"/>
      <c r="CK76" s="114"/>
      <c r="CL76" s="114"/>
      <c r="CM76" s="114"/>
      <c r="CN76" s="114"/>
      <c r="CO76" s="114"/>
      <c r="CP76" s="114"/>
      <c r="CQ76" s="114"/>
      <c r="CR76" s="114"/>
      <c r="CS76" s="114"/>
      <c r="CT76" s="114"/>
      <c r="CU76" s="114"/>
      <c r="CV76" s="114"/>
      <c r="CW76" s="114"/>
      <c r="CX76" s="114"/>
      <c r="CY76" s="114"/>
      <c r="CZ76" s="114"/>
      <c r="DA76" s="114"/>
      <c r="DB76" s="114"/>
      <c r="DC76" s="114"/>
      <c r="DD76" s="114"/>
      <c r="DE76" s="114"/>
      <c r="DF76" s="114"/>
      <c r="DG76" s="114"/>
      <c r="DH76" s="114"/>
      <c r="DI76" s="114"/>
      <c r="DJ76" s="114"/>
      <c r="DK76" s="114"/>
      <c r="DL76" s="114"/>
      <c r="DM76" s="114"/>
      <c r="DN76" s="114"/>
      <c r="DO76" s="17"/>
      <c r="DP76" s="72"/>
    </row>
    <row r="77" spans="1:140" s="73" customFormat="1" ht="13.5" customHeight="1">
      <c r="A77" s="367"/>
      <c r="B77" s="376"/>
      <c r="C77" s="379"/>
      <c r="D77" s="384"/>
      <c r="E77" s="402"/>
      <c r="F77" s="279"/>
      <c r="G77" s="15"/>
      <c r="H77" s="89"/>
      <c r="I77" s="89"/>
      <c r="J77" s="111"/>
      <c r="K77" s="111"/>
      <c r="L77" s="69"/>
      <c r="M77" s="70"/>
      <c r="N77" s="71"/>
      <c r="O77" s="374"/>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c r="BB77" s="16"/>
      <c r="BC77" s="16"/>
      <c r="BD77" s="16"/>
      <c r="BE77" s="16"/>
      <c r="BF77" s="16"/>
      <c r="BG77" s="16"/>
      <c r="BH77" s="16"/>
      <c r="BI77" s="16"/>
      <c r="BJ77" s="16"/>
      <c r="BK77" s="16"/>
      <c r="BL77" s="16"/>
      <c r="BM77" s="16"/>
      <c r="BN77" s="16"/>
      <c r="BO77" s="16"/>
      <c r="BP77" s="16"/>
      <c r="BQ77" s="16"/>
      <c r="BR77" s="16"/>
      <c r="BS77" s="16"/>
      <c r="BT77" s="16"/>
      <c r="BU77" s="16"/>
      <c r="BV77" s="16"/>
      <c r="BW77" s="16"/>
      <c r="BX77" s="114"/>
      <c r="BY77" s="114"/>
      <c r="BZ77" s="114"/>
      <c r="CA77" s="114"/>
      <c r="CB77" s="114"/>
      <c r="CC77" s="114"/>
      <c r="CD77" s="114"/>
      <c r="CE77" s="114"/>
      <c r="CF77" s="114"/>
      <c r="CG77" s="114"/>
      <c r="CH77" s="114"/>
      <c r="CI77" s="114"/>
      <c r="CJ77" s="114"/>
      <c r="CK77" s="114"/>
      <c r="CL77" s="114"/>
      <c r="CM77" s="114"/>
      <c r="CN77" s="114"/>
      <c r="CO77" s="114"/>
      <c r="CP77" s="114"/>
      <c r="CQ77" s="114"/>
      <c r="CR77" s="114"/>
      <c r="CS77" s="114"/>
      <c r="CT77" s="114"/>
      <c r="CU77" s="114"/>
      <c r="CV77" s="114"/>
      <c r="CW77" s="114"/>
      <c r="CX77" s="114"/>
      <c r="CY77" s="114"/>
      <c r="CZ77" s="114"/>
      <c r="DA77" s="114"/>
      <c r="DB77" s="114"/>
      <c r="DC77" s="114"/>
      <c r="DD77" s="114"/>
      <c r="DE77" s="114"/>
      <c r="DF77" s="114"/>
      <c r="DG77" s="114"/>
      <c r="DH77" s="114"/>
      <c r="DI77" s="114"/>
      <c r="DJ77" s="114"/>
      <c r="DK77" s="114"/>
      <c r="DL77" s="114"/>
      <c r="DM77" s="114"/>
      <c r="DN77" s="114"/>
      <c r="DO77" s="17"/>
      <c r="DP77" s="72"/>
    </row>
    <row r="78" spans="1:140" s="73" customFormat="1" ht="13.5" customHeight="1">
      <c r="A78" s="367"/>
      <c r="B78" s="376"/>
      <c r="C78" s="379"/>
      <c r="D78" s="384"/>
      <c r="E78" s="402"/>
      <c r="F78" s="279"/>
      <c r="G78" s="15"/>
      <c r="H78" s="89"/>
      <c r="I78" s="89"/>
      <c r="J78" s="111"/>
      <c r="K78" s="111"/>
      <c r="L78" s="69"/>
      <c r="M78" s="70"/>
      <c r="N78" s="71"/>
      <c r="O78" s="374"/>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c r="BB78" s="16"/>
      <c r="BC78" s="16"/>
      <c r="BD78" s="16"/>
      <c r="BE78" s="16"/>
      <c r="BF78" s="16"/>
      <c r="BG78" s="16"/>
      <c r="BH78" s="16"/>
      <c r="BI78" s="16"/>
      <c r="BJ78" s="16"/>
      <c r="BK78" s="16"/>
      <c r="BL78" s="16"/>
      <c r="BM78" s="16"/>
      <c r="BN78" s="16"/>
      <c r="BO78" s="16"/>
      <c r="BP78" s="16"/>
      <c r="BQ78" s="16"/>
      <c r="BR78" s="16"/>
      <c r="BS78" s="16"/>
      <c r="BT78" s="16"/>
      <c r="BU78" s="16"/>
      <c r="BV78" s="16"/>
      <c r="BW78" s="16"/>
      <c r="BX78" s="114"/>
      <c r="BY78" s="114"/>
      <c r="BZ78" s="114"/>
      <c r="CA78" s="114"/>
      <c r="CB78" s="114"/>
      <c r="CC78" s="114"/>
      <c r="CD78" s="114"/>
      <c r="CE78" s="114"/>
      <c r="CF78" s="114"/>
      <c r="CG78" s="114"/>
      <c r="CH78" s="114"/>
      <c r="CI78" s="114"/>
      <c r="CJ78" s="114"/>
      <c r="CK78" s="114"/>
      <c r="CL78" s="114"/>
      <c r="CM78" s="114"/>
      <c r="CN78" s="114"/>
      <c r="CO78" s="114"/>
      <c r="CP78" s="114"/>
      <c r="CQ78" s="114"/>
      <c r="CR78" s="114"/>
      <c r="CS78" s="114"/>
      <c r="CT78" s="114"/>
      <c r="CU78" s="114"/>
      <c r="CV78" s="114"/>
      <c r="CW78" s="114"/>
      <c r="CX78" s="114"/>
      <c r="CY78" s="114"/>
      <c r="CZ78" s="114"/>
      <c r="DA78" s="114"/>
      <c r="DB78" s="114"/>
      <c r="DC78" s="114"/>
      <c r="DD78" s="114"/>
      <c r="DE78" s="114"/>
      <c r="DF78" s="114"/>
      <c r="DG78" s="114"/>
      <c r="DH78" s="114"/>
      <c r="DI78" s="114"/>
      <c r="DJ78" s="114"/>
      <c r="DK78" s="114"/>
      <c r="DL78" s="114"/>
      <c r="DM78" s="114"/>
      <c r="DN78" s="114"/>
      <c r="DO78" s="17"/>
      <c r="DP78" s="72"/>
    </row>
    <row r="79" spans="1:140" s="73" customFormat="1" ht="13.5" customHeight="1">
      <c r="A79" s="367"/>
      <c r="B79" s="376"/>
      <c r="C79" s="379"/>
      <c r="D79" s="384"/>
      <c r="E79" s="403"/>
      <c r="F79" s="279"/>
      <c r="G79" s="15"/>
      <c r="H79" s="89"/>
      <c r="I79" s="89"/>
      <c r="J79" s="111"/>
      <c r="K79" s="111"/>
      <c r="L79" s="69"/>
      <c r="M79" s="70"/>
      <c r="N79" s="71"/>
      <c r="O79" s="374"/>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c r="BB79" s="16"/>
      <c r="BC79" s="16"/>
      <c r="BD79" s="16"/>
      <c r="BE79" s="16"/>
      <c r="BF79" s="16"/>
      <c r="BG79" s="16"/>
      <c r="BH79" s="16"/>
      <c r="BI79" s="16"/>
      <c r="BJ79" s="16"/>
      <c r="BK79" s="16"/>
      <c r="BL79" s="16"/>
      <c r="BM79" s="16"/>
      <c r="BN79" s="16"/>
      <c r="BO79" s="16"/>
      <c r="BP79" s="16"/>
      <c r="BQ79" s="16"/>
      <c r="BR79" s="16"/>
      <c r="BS79" s="16"/>
      <c r="BT79" s="16"/>
      <c r="BU79" s="16"/>
      <c r="BV79" s="16"/>
      <c r="BW79" s="16"/>
      <c r="BX79" s="114"/>
      <c r="BY79" s="114"/>
      <c r="BZ79" s="114"/>
      <c r="CA79" s="114"/>
      <c r="CB79" s="114"/>
      <c r="CC79" s="114"/>
      <c r="CD79" s="114"/>
      <c r="CE79" s="114"/>
      <c r="CF79" s="114"/>
      <c r="CG79" s="114"/>
      <c r="CH79" s="114"/>
      <c r="CI79" s="114"/>
      <c r="CJ79" s="114"/>
      <c r="CK79" s="114"/>
      <c r="CL79" s="114"/>
      <c r="CM79" s="114"/>
      <c r="CN79" s="114"/>
      <c r="CO79" s="114"/>
      <c r="CP79" s="114"/>
      <c r="CQ79" s="114"/>
      <c r="CR79" s="114"/>
      <c r="CS79" s="114"/>
      <c r="CT79" s="114"/>
      <c r="CU79" s="114"/>
      <c r="CV79" s="114"/>
      <c r="CW79" s="114"/>
      <c r="CX79" s="114"/>
      <c r="CY79" s="114"/>
      <c r="CZ79" s="114"/>
      <c r="DA79" s="114"/>
      <c r="DB79" s="114"/>
      <c r="DC79" s="114"/>
      <c r="DD79" s="114"/>
      <c r="DE79" s="114"/>
      <c r="DF79" s="114"/>
      <c r="DG79" s="114"/>
      <c r="DH79" s="114"/>
      <c r="DI79" s="114"/>
      <c r="DJ79" s="114"/>
      <c r="DK79" s="114"/>
      <c r="DL79" s="114"/>
      <c r="DM79" s="114"/>
      <c r="DN79" s="114"/>
      <c r="DO79" s="17"/>
      <c r="DP79" s="72"/>
    </row>
    <row r="80" spans="1:140" s="73" customFormat="1" ht="13.5" customHeight="1">
      <c r="A80" s="367"/>
      <c r="B80" s="376"/>
      <c r="C80" s="379"/>
      <c r="D80" s="384"/>
      <c r="E80" s="401" t="s">
        <v>400</v>
      </c>
      <c r="F80" s="279"/>
      <c r="G80" s="15"/>
      <c r="H80" s="89"/>
      <c r="I80" s="89"/>
      <c r="J80" s="111"/>
      <c r="K80" s="111"/>
      <c r="L80" s="69"/>
      <c r="M80" s="69"/>
      <c r="N80" s="71"/>
      <c r="O80" s="374"/>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c r="BB80" s="16"/>
      <c r="BC80" s="16"/>
      <c r="BD80" s="16"/>
      <c r="BE80" s="16"/>
      <c r="BF80" s="16"/>
      <c r="BG80" s="16"/>
      <c r="BH80" s="16"/>
      <c r="BI80" s="16"/>
      <c r="BJ80" s="16"/>
      <c r="BK80" s="16"/>
      <c r="BL80" s="16"/>
      <c r="BM80" s="16"/>
      <c r="BN80" s="16"/>
      <c r="BO80" s="16"/>
      <c r="BP80" s="16"/>
      <c r="BQ80" s="16"/>
      <c r="BR80" s="16"/>
      <c r="BS80" s="16"/>
      <c r="BT80" s="16"/>
      <c r="BU80" s="16"/>
      <c r="BV80" s="16"/>
      <c r="BW80" s="16"/>
      <c r="BX80" s="114"/>
      <c r="BY80" s="114"/>
      <c r="BZ80" s="114"/>
      <c r="CA80" s="114"/>
      <c r="CB80" s="114"/>
      <c r="CC80" s="114"/>
      <c r="CD80" s="114"/>
      <c r="CE80" s="114"/>
      <c r="CF80" s="114"/>
      <c r="CG80" s="114"/>
      <c r="CH80" s="114"/>
      <c r="CI80" s="114"/>
      <c r="CJ80" s="114"/>
      <c r="CK80" s="114"/>
      <c r="CL80" s="114"/>
      <c r="CM80" s="114"/>
      <c r="CN80" s="114"/>
      <c r="CO80" s="114"/>
      <c r="CP80" s="114"/>
      <c r="CQ80" s="114"/>
      <c r="CR80" s="114"/>
      <c r="CS80" s="114"/>
      <c r="CT80" s="114"/>
      <c r="CU80" s="114"/>
      <c r="CV80" s="114"/>
      <c r="CW80" s="114"/>
      <c r="CX80" s="114"/>
      <c r="CY80" s="114"/>
      <c r="CZ80" s="114"/>
      <c r="DA80" s="114"/>
      <c r="DB80" s="114"/>
      <c r="DC80" s="114"/>
      <c r="DD80" s="114"/>
      <c r="DE80" s="114"/>
      <c r="DF80" s="114"/>
      <c r="DG80" s="114"/>
      <c r="DH80" s="114"/>
      <c r="DI80" s="114"/>
      <c r="DJ80" s="114"/>
      <c r="DK80" s="114"/>
      <c r="DL80" s="114"/>
      <c r="DM80" s="114"/>
      <c r="DN80" s="114"/>
      <c r="DO80" s="17"/>
      <c r="DP80" s="72"/>
    </row>
    <row r="81" spans="1:140" s="73" customFormat="1" ht="13.5" customHeight="1">
      <c r="A81" s="367"/>
      <c r="B81" s="376"/>
      <c r="C81" s="379"/>
      <c r="D81" s="384"/>
      <c r="E81" s="402"/>
      <c r="F81" s="279"/>
      <c r="G81" s="15"/>
      <c r="H81" s="89"/>
      <c r="I81" s="89"/>
      <c r="J81" s="111"/>
      <c r="K81" s="111"/>
      <c r="L81" s="69"/>
      <c r="M81" s="69"/>
      <c r="N81" s="71"/>
      <c r="O81" s="374"/>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c r="BB81" s="16"/>
      <c r="BC81" s="16"/>
      <c r="BD81" s="16"/>
      <c r="BE81" s="16"/>
      <c r="BF81" s="16"/>
      <c r="BG81" s="16"/>
      <c r="BH81" s="16"/>
      <c r="BI81" s="16"/>
      <c r="BJ81" s="16"/>
      <c r="BK81" s="16"/>
      <c r="BL81" s="16"/>
      <c r="BM81" s="16"/>
      <c r="BN81" s="16"/>
      <c r="BO81" s="16"/>
      <c r="BP81" s="16"/>
      <c r="BQ81" s="16"/>
      <c r="BR81" s="16"/>
      <c r="BS81" s="16"/>
      <c r="BT81" s="16"/>
      <c r="BU81" s="16"/>
      <c r="BV81" s="16"/>
      <c r="BW81" s="16"/>
      <c r="BX81" s="114"/>
      <c r="BY81" s="114"/>
      <c r="BZ81" s="114"/>
      <c r="CA81" s="114"/>
      <c r="CB81" s="114"/>
      <c r="CC81" s="114"/>
      <c r="CD81" s="114"/>
      <c r="CE81" s="114"/>
      <c r="CF81" s="114"/>
      <c r="CG81" s="114"/>
      <c r="CH81" s="114"/>
      <c r="CI81" s="114"/>
      <c r="CJ81" s="114"/>
      <c r="CK81" s="114"/>
      <c r="CL81" s="114"/>
      <c r="CM81" s="114"/>
      <c r="CN81" s="114"/>
      <c r="CO81" s="114"/>
      <c r="CP81" s="114"/>
      <c r="CQ81" s="114"/>
      <c r="CR81" s="114"/>
      <c r="CS81" s="114"/>
      <c r="CT81" s="114"/>
      <c r="CU81" s="114"/>
      <c r="CV81" s="114"/>
      <c r="CW81" s="114"/>
      <c r="CX81" s="114"/>
      <c r="CY81" s="114"/>
      <c r="CZ81" s="114"/>
      <c r="DA81" s="114"/>
      <c r="DB81" s="114"/>
      <c r="DC81" s="114"/>
      <c r="DD81" s="114"/>
      <c r="DE81" s="114"/>
      <c r="DF81" s="114"/>
      <c r="DG81" s="114"/>
      <c r="DH81" s="114"/>
      <c r="DI81" s="114"/>
      <c r="DJ81" s="114"/>
      <c r="DK81" s="114"/>
      <c r="DL81" s="114"/>
      <c r="DM81" s="114"/>
      <c r="DN81" s="114"/>
      <c r="DO81" s="17"/>
      <c r="DP81" s="72"/>
    </row>
    <row r="82" spans="1:140" s="73" customFormat="1" ht="13.5" customHeight="1">
      <c r="A82" s="367"/>
      <c r="B82" s="376"/>
      <c r="C82" s="379"/>
      <c r="D82" s="384"/>
      <c r="E82" s="402"/>
      <c r="F82" s="279"/>
      <c r="G82" s="15"/>
      <c r="H82" s="89"/>
      <c r="I82" s="89"/>
      <c r="J82" s="111"/>
      <c r="K82" s="111"/>
      <c r="L82" s="69"/>
      <c r="M82" s="69"/>
      <c r="N82" s="71"/>
      <c r="O82" s="374"/>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c r="BB82" s="16"/>
      <c r="BC82" s="16"/>
      <c r="BD82" s="16"/>
      <c r="BE82" s="16"/>
      <c r="BF82" s="16"/>
      <c r="BG82" s="16"/>
      <c r="BH82" s="16"/>
      <c r="BI82" s="16"/>
      <c r="BJ82" s="16"/>
      <c r="BK82" s="16"/>
      <c r="BL82" s="16"/>
      <c r="BM82" s="16"/>
      <c r="BN82" s="16"/>
      <c r="BO82" s="16"/>
      <c r="BP82" s="16"/>
      <c r="BQ82" s="16"/>
      <c r="BR82" s="16"/>
      <c r="BS82" s="16"/>
      <c r="BT82" s="16"/>
      <c r="BU82" s="16"/>
      <c r="BV82" s="16"/>
      <c r="BW82" s="16"/>
      <c r="BX82" s="114"/>
      <c r="BY82" s="114"/>
      <c r="BZ82" s="114"/>
      <c r="CA82" s="114"/>
      <c r="CB82" s="114"/>
      <c r="CC82" s="114"/>
      <c r="CD82" s="114"/>
      <c r="CE82" s="114"/>
      <c r="CF82" s="114"/>
      <c r="CG82" s="114"/>
      <c r="CH82" s="114"/>
      <c r="CI82" s="114"/>
      <c r="CJ82" s="114"/>
      <c r="CK82" s="114"/>
      <c r="CL82" s="114"/>
      <c r="CM82" s="114"/>
      <c r="CN82" s="114"/>
      <c r="CO82" s="114"/>
      <c r="CP82" s="114"/>
      <c r="CQ82" s="114"/>
      <c r="CR82" s="114"/>
      <c r="CS82" s="114"/>
      <c r="CT82" s="114"/>
      <c r="CU82" s="114"/>
      <c r="CV82" s="114"/>
      <c r="CW82" s="114"/>
      <c r="CX82" s="114"/>
      <c r="CY82" s="114"/>
      <c r="CZ82" s="114"/>
      <c r="DA82" s="114"/>
      <c r="DB82" s="114"/>
      <c r="DC82" s="114"/>
      <c r="DD82" s="114"/>
      <c r="DE82" s="114"/>
      <c r="DF82" s="114"/>
      <c r="DG82" s="114"/>
      <c r="DH82" s="114"/>
      <c r="DI82" s="114"/>
      <c r="DJ82" s="114"/>
      <c r="DK82" s="114"/>
      <c r="DL82" s="114"/>
      <c r="DM82" s="114"/>
      <c r="DN82" s="114"/>
      <c r="DO82" s="17"/>
      <c r="DP82" s="72"/>
    </row>
    <row r="83" spans="1:140" s="73" customFormat="1" ht="13.5" customHeight="1">
      <c r="A83" s="367"/>
      <c r="B83" s="376"/>
      <c r="C83" s="379"/>
      <c r="D83" s="384"/>
      <c r="E83" s="403"/>
      <c r="F83" s="279"/>
      <c r="G83" s="15"/>
      <c r="H83" s="89"/>
      <c r="I83" s="89"/>
      <c r="J83" s="111"/>
      <c r="K83" s="111"/>
      <c r="L83" s="69"/>
      <c r="M83" s="69"/>
      <c r="N83" s="71"/>
      <c r="O83" s="374"/>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c r="BB83" s="16"/>
      <c r="BC83" s="16"/>
      <c r="BD83" s="16"/>
      <c r="BE83" s="16"/>
      <c r="BF83" s="16"/>
      <c r="BG83" s="16"/>
      <c r="BH83" s="16"/>
      <c r="BI83" s="16"/>
      <c r="BJ83" s="16"/>
      <c r="BK83" s="16"/>
      <c r="BL83" s="16"/>
      <c r="BM83" s="16"/>
      <c r="BN83" s="16"/>
      <c r="BO83" s="16"/>
      <c r="BP83" s="16"/>
      <c r="BQ83" s="16"/>
      <c r="BR83" s="16"/>
      <c r="BS83" s="16"/>
      <c r="BT83" s="16"/>
      <c r="BU83" s="16"/>
      <c r="BV83" s="16"/>
      <c r="BW83" s="16"/>
      <c r="BX83" s="114"/>
      <c r="BY83" s="114"/>
      <c r="BZ83" s="114"/>
      <c r="CA83" s="114"/>
      <c r="CB83" s="114"/>
      <c r="CC83" s="114"/>
      <c r="CD83" s="114"/>
      <c r="CE83" s="114"/>
      <c r="CF83" s="114"/>
      <c r="CG83" s="114"/>
      <c r="CH83" s="114"/>
      <c r="CI83" s="114"/>
      <c r="CJ83" s="114"/>
      <c r="CK83" s="114"/>
      <c r="CL83" s="114"/>
      <c r="CM83" s="114"/>
      <c r="CN83" s="114"/>
      <c r="CO83" s="114"/>
      <c r="CP83" s="114"/>
      <c r="CQ83" s="114"/>
      <c r="CR83" s="114"/>
      <c r="CS83" s="114"/>
      <c r="CT83" s="114"/>
      <c r="CU83" s="114"/>
      <c r="CV83" s="114"/>
      <c r="CW83" s="114"/>
      <c r="CX83" s="114"/>
      <c r="CY83" s="114"/>
      <c r="CZ83" s="114"/>
      <c r="DA83" s="114"/>
      <c r="DB83" s="114"/>
      <c r="DC83" s="114"/>
      <c r="DD83" s="114"/>
      <c r="DE83" s="114"/>
      <c r="DF83" s="114"/>
      <c r="DG83" s="114"/>
      <c r="DH83" s="114"/>
      <c r="DI83" s="114"/>
      <c r="DJ83" s="114"/>
      <c r="DK83" s="114"/>
      <c r="DL83" s="114"/>
      <c r="DM83" s="114"/>
      <c r="DN83" s="114"/>
      <c r="DO83" s="17"/>
      <c r="DP83" s="72"/>
    </row>
    <row r="84" spans="1:140" s="73" customFormat="1" ht="13.5" customHeight="1">
      <c r="A84" s="367"/>
      <c r="B84" s="376"/>
      <c r="C84" s="379"/>
      <c r="D84" s="384"/>
      <c r="E84" s="293"/>
      <c r="F84" s="279"/>
      <c r="G84" s="15"/>
      <c r="H84" s="89"/>
      <c r="I84" s="89"/>
      <c r="J84" s="111"/>
      <c r="K84" s="111"/>
      <c r="L84" s="69"/>
      <c r="M84" s="70"/>
      <c r="N84" s="71"/>
      <c r="O84" s="374"/>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c r="BB84" s="16"/>
      <c r="BC84" s="16"/>
      <c r="BD84" s="16"/>
      <c r="BE84" s="16"/>
      <c r="BF84" s="16"/>
      <c r="BG84" s="16"/>
      <c r="BH84" s="16"/>
      <c r="BI84" s="16"/>
      <c r="BJ84" s="16"/>
      <c r="BK84" s="16"/>
      <c r="BL84" s="16"/>
      <c r="BM84" s="16"/>
      <c r="BN84" s="16"/>
      <c r="BO84" s="16"/>
      <c r="BP84" s="16"/>
      <c r="BQ84" s="16"/>
      <c r="BR84" s="16"/>
      <c r="BS84" s="16"/>
      <c r="BT84" s="16"/>
      <c r="BU84" s="16"/>
      <c r="BV84" s="16"/>
      <c r="BW84" s="16"/>
      <c r="BX84" s="114"/>
      <c r="BY84" s="114"/>
      <c r="BZ84" s="114"/>
      <c r="CA84" s="114"/>
      <c r="CB84" s="114"/>
      <c r="CC84" s="114"/>
      <c r="CD84" s="114"/>
      <c r="CE84" s="114"/>
      <c r="CF84" s="114"/>
      <c r="CG84" s="114"/>
      <c r="CH84" s="114"/>
      <c r="CI84" s="114"/>
      <c r="CJ84" s="114"/>
      <c r="CK84" s="114"/>
      <c r="CL84" s="114"/>
      <c r="CM84" s="114"/>
      <c r="CN84" s="114"/>
      <c r="CO84" s="114"/>
      <c r="CP84" s="114"/>
      <c r="CQ84" s="114"/>
      <c r="CR84" s="114"/>
      <c r="CS84" s="114"/>
      <c r="CT84" s="114"/>
      <c r="CU84" s="114"/>
      <c r="CV84" s="114"/>
      <c r="CW84" s="114"/>
      <c r="CX84" s="114"/>
      <c r="CY84" s="114"/>
      <c r="CZ84" s="114"/>
      <c r="DA84" s="114"/>
      <c r="DB84" s="114"/>
      <c r="DC84" s="114"/>
      <c r="DD84" s="114"/>
      <c r="DE84" s="114"/>
      <c r="DF84" s="114"/>
      <c r="DG84" s="114"/>
      <c r="DH84" s="114"/>
      <c r="DI84" s="114"/>
      <c r="DJ84" s="114"/>
      <c r="DK84" s="114"/>
      <c r="DL84" s="114"/>
      <c r="DM84" s="114"/>
      <c r="DN84" s="114"/>
      <c r="DO84" s="17"/>
      <c r="DP84" s="72"/>
    </row>
    <row r="85" spans="1:140" s="73" customFormat="1" ht="13.5" customHeight="1">
      <c r="A85" s="367"/>
      <c r="B85" s="376"/>
      <c r="C85" s="379"/>
      <c r="D85" s="384"/>
      <c r="E85" s="293"/>
      <c r="F85" s="279"/>
      <c r="G85" s="15"/>
      <c r="H85" s="89"/>
      <c r="I85" s="89"/>
      <c r="J85" s="111"/>
      <c r="K85" s="111"/>
      <c r="L85" s="69"/>
      <c r="M85" s="70"/>
      <c r="N85" s="71"/>
      <c r="O85" s="374"/>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c r="BB85" s="16"/>
      <c r="BC85" s="16"/>
      <c r="BD85" s="16"/>
      <c r="BE85" s="16"/>
      <c r="BF85" s="16"/>
      <c r="BG85" s="16"/>
      <c r="BH85" s="16"/>
      <c r="BI85" s="16"/>
      <c r="BJ85" s="16"/>
      <c r="BK85" s="16"/>
      <c r="BL85" s="16"/>
      <c r="BM85" s="16"/>
      <c r="BN85" s="16"/>
      <c r="BO85" s="16"/>
      <c r="BP85" s="16"/>
      <c r="BQ85" s="16"/>
      <c r="BR85" s="16"/>
      <c r="BS85" s="16"/>
      <c r="BT85" s="16"/>
      <c r="BU85" s="16"/>
      <c r="BV85" s="16"/>
      <c r="BW85" s="16"/>
      <c r="BX85" s="114"/>
      <c r="BY85" s="114"/>
      <c r="BZ85" s="114"/>
      <c r="CA85" s="114"/>
      <c r="CB85" s="114"/>
      <c r="CC85" s="114"/>
      <c r="CD85" s="114"/>
      <c r="CE85" s="114"/>
      <c r="CF85" s="114"/>
      <c r="CG85" s="114"/>
      <c r="CH85" s="114"/>
      <c r="CI85" s="114"/>
      <c r="CJ85" s="114"/>
      <c r="CK85" s="114"/>
      <c r="CL85" s="114"/>
      <c r="CM85" s="114"/>
      <c r="CN85" s="114"/>
      <c r="CO85" s="114"/>
      <c r="CP85" s="114"/>
      <c r="CQ85" s="114"/>
      <c r="CR85" s="114"/>
      <c r="CS85" s="114"/>
      <c r="CT85" s="114"/>
      <c r="CU85" s="114"/>
      <c r="CV85" s="114"/>
      <c r="CW85" s="114"/>
      <c r="CX85" s="114"/>
      <c r="CY85" s="114"/>
      <c r="CZ85" s="114"/>
      <c r="DA85" s="114"/>
      <c r="DB85" s="114"/>
      <c r="DC85" s="114"/>
      <c r="DD85" s="114"/>
      <c r="DE85" s="114"/>
      <c r="DF85" s="114"/>
      <c r="DG85" s="114"/>
      <c r="DH85" s="114"/>
      <c r="DI85" s="114"/>
      <c r="DJ85" s="114"/>
      <c r="DK85" s="114"/>
      <c r="DL85" s="114"/>
      <c r="DM85" s="114"/>
      <c r="DN85" s="114"/>
      <c r="DO85" s="17"/>
      <c r="DP85" s="72"/>
    </row>
    <row r="86" spans="1:140" s="73" customFormat="1" ht="13.5" customHeight="1">
      <c r="A86" s="367"/>
      <c r="B86" s="376"/>
      <c r="C86" s="379"/>
      <c r="D86" s="384"/>
      <c r="E86" s="293"/>
      <c r="F86" s="279"/>
      <c r="G86" s="15"/>
      <c r="H86" s="89"/>
      <c r="I86" s="89"/>
      <c r="J86" s="111"/>
      <c r="K86" s="111"/>
      <c r="L86" s="69"/>
      <c r="M86" s="70"/>
      <c r="N86" s="71"/>
      <c r="O86" s="374"/>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c r="BB86" s="16"/>
      <c r="BC86" s="16"/>
      <c r="BD86" s="16"/>
      <c r="BE86" s="16"/>
      <c r="BF86" s="16"/>
      <c r="BG86" s="16"/>
      <c r="BH86" s="16"/>
      <c r="BI86" s="16"/>
      <c r="BJ86" s="16"/>
      <c r="BK86" s="16"/>
      <c r="BL86" s="16"/>
      <c r="BM86" s="16"/>
      <c r="BN86" s="16"/>
      <c r="BO86" s="16"/>
      <c r="BP86" s="16"/>
      <c r="BQ86" s="16"/>
      <c r="BR86" s="16"/>
      <c r="BS86" s="16"/>
      <c r="BT86" s="16"/>
      <c r="BU86" s="16"/>
      <c r="BV86" s="16"/>
      <c r="BW86" s="16"/>
      <c r="BX86" s="114"/>
      <c r="BY86" s="114"/>
      <c r="BZ86" s="114"/>
      <c r="CA86" s="114"/>
      <c r="CB86" s="114"/>
      <c r="CC86" s="114"/>
      <c r="CD86" s="114"/>
      <c r="CE86" s="114"/>
      <c r="CF86" s="114"/>
      <c r="CG86" s="114"/>
      <c r="CH86" s="114"/>
      <c r="CI86" s="114"/>
      <c r="CJ86" s="114"/>
      <c r="CK86" s="114"/>
      <c r="CL86" s="114"/>
      <c r="CM86" s="114"/>
      <c r="CN86" s="114"/>
      <c r="CO86" s="114"/>
      <c r="CP86" s="114"/>
      <c r="CQ86" s="114"/>
      <c r="CR86" s="114"/>
      <c r="CS86" s="114"/>
      <c r="CT86" s="114"/>
      <c r="CU86" s="114"/>
      <c r="CV86" s="114"/>
      <c r="CW86" s="114"/>
      <c r="CX86" s="114"/>
      <c r="CY86" s="114"/>
      <c r="CZ86" s="114"/>
      <c r="DA86" s="114"/>
      <c r="DB86" s="114"/>
      <c r="DC86" s="114"/>
      <c r="DD86" s="114"/>
      <c r="DE86" s="114"/>
      <c r="DF86" s="114"/>
      <c r="DG86" s="114"/>
      <c r="DH86" s="114"/>
      <c r="DI86" s="114"/>
      <c r="DJ86" s="114"/>
      <c r="DK86" s="114"/>
      <c r="DL86" s="114"/>
      <c r="DM86" s="114"/>
      <c r="DN86" s="114"/>
      <c r="DO86" s="17"/>
      <c r="DP86" s="72"/>
    </row>
    <row r="87" spans="1:140" s="73" customFormat="1" ht="13.5" customHeight="1">
      <c r="A87" s="367"/>
      <c r="B87" s="376"/>
      <c r="C87" s="379"/>
      <c r="D87" s="384"/>
      <c r="E87" s="293"/>
      <c r="F87" s="279"/>
      <c r="G87" s="15"/>
      <c r="H87" s="89"/>
      <c r="I87" s="89"/>
      <c r="J87" s="111"/>
      <c r="K87" s="111"/>
      <c r="L87" s="69"/>
      <c r="M87" s="70"/>
      <c r="N87" s="71"/>
      <c r="O87" s="374"/>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c r="BB87" s="16"/>
      <c r="BC87" s="16"/>
      <c r="BD87" s="16"/>
      <c r="BE87" s="16"/>
      <c r="BF87" s="16"/>
      <c r="BG87" s="16"/>
      <c r="BH87" s="16"/>
      <c r="BI87" s="16"/>
      <c r="BJ87" s="16"/>
      <c r="BK87" s="16"/>
      <c r="BL87" s="16"/>
      <c r="BM87" s="16"/>
      <c r="BN87" s="16"/>
      <c r="BO87" s="16"/>
      <c r="BP87" s="16"/>
      <c r="BQ87" s="16"/>
      <c r="BR87" s="16"/>
      <c r="BS87" s="16"/>
      <c r="BT87" s="16"/>
      <c r="BU87" s="16"/>
      <c r="BV87" s="16"/>
      <c r="BW87" s="16"/>
      <c r="BX87" s="114"/>
      <c r="BY87" s="114"/>
      <c r="BZ87" s="114"/>
      <c r="CA87" s="114"/>
      <c r="CB87" s="114"/>
      <c r="CC87" s="114"/>
      <c r="CD87" s="114"/>
      <c r="CE87" s="114"/>
      <c r="CF87" s="114"/>
      <c r="CG87" s="114"/>
      <c r="CH87" s="114"/>
      <c r="CI87" s="114"/>
      <c r="CJ87" s="114"/>
      <c r="CK87" s="114"/>
      <c r="CL87" s="114"/>
      <c r="CM87" s="114"/>
      <c r="CN87" s="114"/>
      <c r="CO87" s="114"/>
      <c r="CP87" s="114"/>
      <c r="CQ87" s="114"/>
      <c r="CR87" s="114"/>
      <c r="CS87" s="114"/>
      <c r="CT87" s="114"/>
      <c r="CU87" s="114"/>
      <c r="CV87" s="114"/>
      <c r="CW87" s="114"/>
      <c r="CX87" s="114"/>
      <c r="CY87" s="114"/>
      <c r="CZ87" s="114"/>
      <c r="DA87" s="114"/>
      <c r="DB87" s="114"/>
      <c r="DC87" s="114"/>
      <c r="DD87" s="114"/>
      <c r="DE87" s="114"/>
      <c r="DF87" s="114"/>
      <c r="DG87" s="114"/>
      <c r="DH87" s="114"/>
      <c r="DI87" s="114"/>
      <c r="DJ87" s="114"/>
      <c r="DK87" s="114"/>
      <c r="DL87" s="114"/>
      <c r="DM87" s="114"/>
      <c r="DN87" s="114"/>
      <c r="DO87" s="17"/>
      <c r="DP87" s="72"/>
    </row>
    <row r="88" spans="1:140" s="73" customFormat="1" ht="13.5" customHeight="1">
      <c r="A88" s="367"/>
      <c r="B88" s="376"/>
      <c r="C88" s="379"/>
      <c r="D88" s="385"/>
      <c r="E88" s="293"/>
      <c r="F88" s="279"/>
      <c r="G88" s="15"/>
      <c r="H88" s="89"/>
      <c r="I88" s="89"/>
      <c r="J88" s="111"/>
      <c r="K88" s="111"/>
      <c r="L88" s="69"/>
      <c r="M88" s="69"/>
      <c r="N88" s="71"/>
      <c r="O88" s="374"/>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c r="BB88" s="16"/>
      <c r="BC88" s="16"/>
      <c r="BD88" s="16"/>
      <c r="BE88" s="16"/>
      <c r="BF88" s="16"/>
      <c r="BG88" s="16"/>
      <c r="BH88" s="16"/>
      <c r="BI88" s="16"/>
      <c r="BJ88" s="16"/>
      <c r="BK88" s="16"/>
      <c r="BL88" s="16"/>
      <c r="BM88" s="16"/>
      <c r="BN88" s="16"/>
      <c r="BO88" s="16"/>
      <c r="BP88" s="16"/>
      <c r="BQ88" s="16"/>
      <c r="BR88" s="16"/>
      <c r="BS88" s="16"/>
      <c r="BT88" s="16"/>
      <c r="BU88" s="16"/>
      <c r="BV88" s="16"/>
      <c r="BW88" s="16"/>
      <c r="BX88" s="114"/>
      <c r="BY88" s="114"/>
      <c r="BZ88" s="114"/>
      <c r="CA88" s="114"/>
      <c r="CB88" s="114"/>
      <c r="CC88" s="114"/>
      <c r="CD88" s="114"/>
      <c r="CE88" s="114"/>
      <c r="CF88" s="114"/>
      <c r="CG88" s="114"/>
      <c r="CH88" s="114"/>
      <c r="CI88" s="114"/>
      <c r="CJ88" s="114"/>
      <c r="CK88" s="114"/>
      <c r="CL88" s="114"/>
      <c r="CM88" s="114"/>
      <c r="CN88" s="114"/>
      <c r="CO88" s="114"/>
      <c r="CP88" s="114"/>
      <c r="CQ88" s="114"/>
      <c r="CR88" s="114"/>
      <c r="CS88" s="114"/>
      <c r="CT88" s="114"/>
      <c r="CU88" s="114"/>
      <c r="CV88" s="114"/>
      <c r="CW88" s="114"/>
      <c r="CX88" s="114"/>
      <c r="CY88" s="114"/>
      <c r="CZ88" s="114"/>
      <c r="DA88" s="114"/>
      <c r="DB88" s="114"/>
      <c r="DC88" s="114"/>
      <c r="DD88" s="114"/>
      <c r="DE88" s="114"/>
      <c r="DF88" s="114"/>
      <c r="DG88" s="114"/>
      <c r="DH88" s="114"/>
      <c r="DI88" s="114"/>
      <c r="DJ88" s="114"/>
      <c r="DK88" s="114"/>
      <c r="DL88" s="114"/>
      <c r="DM88" s="114"/>
      <c r="DN88" s="114"/>
      <c r="DO88" s="17"/>
      <c r="DP88" s="72"/>
    </row>
    <row r="89" spans="1:140" s="73" customFormat="1" ht="13.5" customHeight="1">
      <c r="A89" s="367"/>
      <c r="B89" s="376"/>
      <c r="C89" s="379"/>
      <c r="D89" s="295" t="s">
        <v>386</v>
      </c>
      <c r="E89" s="401" t="s">
        <v>394</v>
      </c>
      <c r="F89" s="279"/>
      <c r="G89" s="15"/>
      <c r="H89" s="89"/>
      <c r="I89" s="89"/>
      <c r="J89" s="111"/>
      <c r="K89" s="111"/>
      <c r="L89" s="69"/>
      <c r="M89" s="69"/>
      <c r="N89" s="71"/>
      <c r="O89" s="374"/>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c r="BB89" s="16"/>
      <c r="BC89" s="16"/>
      <c r="BD89" s="16"/>
      <c r="BE89" s="16"/>
      <c r="BF89" s="16"/>
      <c r="BG89" s="16"/>
      <c r="BH89" s="16"/>
      <c r="BI89" s="16"/>
      <c r="BJ89" s="16"/>
      <c r="BK89" s="16"/>
      <c r="BL89" s="16"/>
      <c r="BM89" s="16"/>
      <c r="BN89" s="16"/>
      <c r="BO89" s="16"/>
      <c r="BP89" s="16"/>
      <c r="BQ89" s="16"/>
      <c r="BR89" s="16"/>
      <c r="BS89" s="16"/>
      <c r="BT89" s="16"/>
      <c r="BU89" s="16"/>
      <c r="BV89" s="16"/>
      <c r="BW89" s="16"/>
      <c r="BX89" s="114"/>
      <c r="BY89" s="114"/>
      <c r="BZ89" s="114"/>
      <c r="CA89" s="114"/>
      <c r="CB89" s="114"/>
      <c r="CC89" s="114"/>
      <c r="CD89" s="114"/>
      <c r="CE89" s="114"/>
      <c r="CF89" s="114"/>
      <c r="CG89" s="114"/>
      <c r="CH89" s="114"/>
      <c r="CI89" s="114"/>
      <c r="CJ89" s="114"/>
      <c r="CK89" s="114"/>
      <c r="CL89" s="114"/>
      <c r="CM89" s="114"/>
      <c r="CN89" s="114"/>
      <c r="CO89" s="114"/>
      <c r="CP89" s="114"/>
      <c r="CQ89" s="114"/>
      <c r="CR89" s="114"/>
      <c r="CS89" s="114"/>
      <c r="CT89" s="114"/>
      <c r="CU89" s="114"/>
      <c r="CV89" s="114"/>
      <c r="CW89" s="114"/>
      <c r="CX89" s="114"/>
      <c r="CY89" s="114"/>
      <c r="CZ89" s="114"/>
      <c r="DA89" s="114"/>
      <c r="DB89" s="114"/>
      <c r="DC89" s="114"/>
      <c r="DD89" s="114"/>
      <c r="DE89" s="114"/>
      <c r="DF89" s="114"/>
      <c r="DG89" s="114"/>
      <c r="DH89" s="114"/>
      <c r="DI89" s="114"/>
      <c r="DJ89" s="114"/>
      <c r="DK89" s="114"/>
      <c r="DL89" s="114"/>
      <c r="DM89" s="114"/>
      <c r="DN89" s="114"/>
      <c r="DO89" s="17"/>
      <c r="DP89" s="72"/>
    </row>
    <row r="90" spans="1:140" s="73" customFormat="1" ht="13.5" customHeight="1">
      <c r="A90" s="367"/>
      <c r="B90" s="376"/>
      <c r="C90" s="379"/>
      <c r="D90" s="295"/>
      <c r="E90" s="402"/>
      <c r="F90" s="279"/>
      <c r="G90" s="15"/>
      <c r="H90" s="89"/>
      <c r="I90" s="89"/>
      <c r="J90" s="111"/>
      <c r="K90" s="111"/>
      <c r="L90" s="69"/>
      <c r="M90" s="69"/>
      <c r="N90" s="71"/>
      <c r="O90" s="374"/>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c r="BB90" s="16"/>
      <c r="BC90" s="16"/>
      <c r="BD90" s="16"/>
      <c r="BE90" s="16"/>
      <c r="BF90" s="16"/>
      <c r="BG90" s="16"/>
      <c r="BH90" s="16"/>
      <c r="BI90" s="16"/>
      <c r="BJ90" s="16"/>
      <c r="BK90" s="16"/>
      <c r="BL90" s="16"/>
      <c r="BM90" s="16"/>
      <c r="BN90" s="16"/>
      <c r="BO90" s="16"/>
      <c r="BP90" s="16"/>
      <c r="BQ90" s="16"/>
      <c r="BR90" s="16"/>
      <c r="BS90" s="16"/>
      <c r="BT90" s="16"/>
      <c r="BU90" s="16"/>
      <c r="BV90" s="16"/>
      <c r="BW90" s="16"/>
      <c r="BX90" s="114"/>
      <c r="BY90" s="114"/>
      <c r="BZ90" s="114"/>
      <c r="CA90" s="114"/>
      <c r="CB90" s="114"/>
      <c r="CC90" s="114"/>
      <c r="CD90" s="114"/>
      <c r="CE90" s="114"/>
      <c r="CF90" s="114"/>
      <c r="CG90" s="114"/>
      <c r="CH90" s="114"/>
      <c r="CI90" s="114"/>
      <c r="CJ90" s="114"/>
      <c r="CK90" s="114"/>
      <c r="CL90" s="114"/>
      <c r="CM90" s="114"/>
      <c r="CN90" s="114"/>
      <c r="CO90" s="114"/>
      <c r="CP90" s="114"/>
      <c r="CQ90" s="114"/>
      <c r="CR90" s="114"/>
      <c r="CS90" s="114"/>
      <c r="CT90" s="114"/>
      <c r="CU90" s="114"/>
      <c r="CV90" s="114"/>
      <c r="CW90" s="114"/>
      <c r="CX90" s="114"/>
      <c r="CY90" s="114"/>
      <c r="CZ90" s="114"/>
      <c r="DA90" s="114"/>
      <c r="DB90" s="114"/>
      <c r="DC90" s="114"/>
      <c r="DD90" s="114"/>
      <c r="DE90" s="114"/>
      <c r="DF90" s="114"/>
      <c r="DG90" s="114"/>
      <c r="DH90" s="114"/>
      <c r="DI90" s="114"/>
      <c r="DJ90" s="114"/>
      <c r="DK90" s="114"/>
      <c r="DL90" s="114"/>
      <c r="DM90" s="114"/>
      <c r="DN90" s="114"/>
      <c r="DO90" s="17"/>
      <c r="DP90" s="72"/>
    </row>
    <row r="91" spans="1:140" s="73" customFormat="1" ht="13.5" customHeight="1">
      <c r="A91" s="367"/>
      <c r="B91" s="376"/>
      <c r="C91" s="379"/>
      <c r="D91" s="295"/>
      <c r="E91" s="403"/>
      <c r="F91" s="279"/>
      <c r="G91" s="15"/>
      <c r="H91" s="89"/>
      <c r="I91" s="89"/>
      <c r="J91" s="111"/>
      <c r="K91" s="111"/>
      <c r="L91" s="69"/>
      <c r="M91" s="70"/>
      <c r="N91" s="71"/>
      <c r="O91" s="374"/>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c r="BB91" s="16"/>
      <c r="BC91" s="16"/>
      <c r="BD91" s="16"/>
      <c r="BE91" s="16"/>
      <c r="BF91" s="16"/>
      <c r="BG91" s="16"/>
      <c r="BH91" s="16"/>
      <c r="BI91" s="16"/>
      <c r="BJ91" s="16"/>
      <c r="BK91" s="16"/>
      <c r="BL91" s="16"/>
      <c r="BM91" s="16"/>
      <c r="BN91" s="16"/>
      <c r="BO91" s="16"/>
      <c r="BP91" s="16"/>
      <c r="BQ91" s="16"/>
      <c r="BR91" s="16"/>
      <c r="BS91" s="16"/>
      <c r="BT91" s="16"/>
      <c r="BU91" s="16"/>
      <c r="BV91" s="16"/>
      <c r="BW91" s="16"/>
      <c r="BX91" s="114"/>
      <c r="BY91" s="114"/>
      <c r="BZ91" s="114"/>
      <c r="CA91" s="114"/>
      <c r="CB91" s="114"/>
      <c r="CC91" s="114"/>
      <c r="CD91" s="114"/>
      <c r="CE91" s="114"/>
      <c r="CF91" s="114"/>
      <c r="CG91" s="114"/>
      <c r="CH91" s="114"/>
      <c r="CI91" s="114"/>
      <c r="CJ91" s="114"/>
      <c r="CK91" s="114"/>
      <c r="CL91" s="114"/>
      <c r="CM91" s="114"/>
      <c r="CN91" s="114"/>
      <c r="CO91" s="114"/>
      <c r="CP91" s="114"/>
      <c r="CQ91" s="114"/>
      <c r="CR91" s="114"/>
      <c r="CS91" s="114"/>
      <c r="CT91" s="114"/>
      <c r="CU91" s="114"/>
      <c r="CV91" s="114"/>
      <c r="CW91" s="114"/>
      <c r="CX91" s="114"/>
      <c r="CY91" s="114"/>
      <c r="CZ91" s="114"/>
      <c r="DA91" s="114"/>
      <c r="DB91" s="114"/>
      <c r="DC91" s="114"/>
      <c r="DD91" s="114"/>
      <c r="DE91" s="114"/>
      <c r="DF91" s="114"/>
      <c r="DG91" s="114"/>
      <c r="DH91" s="114"/>
      <c r="DI91" s="114"/>
      <c r="DJ91" s="114"/>
      <c r="DK91" s="114"/>
      <c r="DL91" s="114"/>
      <c r="DM91" s="114"/>
      <c r="DN91" s="114"/>
      <c r="DO91" s="17"/>
      <c r="DP91" s="72"/>
    </row>
    <row r="92" spans="1:140" s="73" customFormat="1" ht="13.5" customHeight="1">
      <c r="A92" s="367"/>
      <c r="B92" s="376"/>
      <c r="C92" s="379"/>
      <c r="D92" s="295"/>
      <c r="E92" s="251"/>
      <c r="F92" s="279"/>
      <c r="G92" s="15"/>
      <c r="H92" s="89"/>
      <c r="I92" s="89"/>
      <c r="J92" s="111"/>
      <c r="K92" s="111"/>
      <c r="L92" s="69"/>
      <c r="M92" s="70"/>
      <c r="N92" s="71"/>
      <c r="O92" s="374"/>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c r="BB92" s="16"/>
      <c r="BC92" s="16"/>
      <c r="BD92" s="16"/>
      <c r="BE92" s="16"/>
      <c r="BF92" s="16"/>
      <c r="BG92" s="16"/>
      <c r="BH92" s="16"/>
      <c r="BI92" s="16"/>
      <c r="BJ92" s="16"/>
      <c r="BK92" s="16"/>
      <c r="BL92" s="16"/>
      <c r="BM92" s="16"/>
      <c r="BN92" s="16"/>
      <c r="BO92" s="16"/>
      <c r="BP92" s="16"/>
      <c r="BQ92" s="16"/>
      <c r="BR92" s="16"/>
      <c r="BS92" s="16"/>
      <c r="BT92" s="16"/>
      <c r="BU92" s="16"/>
      <c r="BV92" s="16"/>
      <c r="BW92" s="16"/>
      <c r="BX92" s="114"/>
      <c r="BY92" s="114"/>
      <c r="BZ92" s="114"/>
      <c r="CA92" s="114"/>
      <c r="CB92" s="114"/>
      <c r="CC92" s="114"/>
      <c r="CD92" s="114"/>
      <c r="CE92" s="114"/>
      <c r="CF92" s="114"/>
      <c r="CG92" s="114"/>
      <c r="CH92" s="114"/>
      <c r="CI92" s="114"/>
      <c r="CJ92" s="114"/>
      <c r="CK92" s="114"/>
      <c r="CL92" s="114"/>
      <c r="CM92" s="114"/>
      <c r="CN92" s="114"/>
      <c r="CO92" s="114"/>
      <c r="CP92" s="114"/>
      <c r="CQ92" s="114"/>
      <c r="CR92" s="114"/>
      <c r="CS92" s="114"/>
      <c r="CT92" s="114"/>
      <c r="CU92" s="114"/>
      <c r="CV92" s="114"/>
      <c r="CW92" s="114"/>
      <c r="CX92" s="114"/>
      <c r="CY92" s="114"/>
      <c r="CZ92" s="114"/>
      <c r="DA92" s="114"/>
      <c r="DB92" s="114"/>
      <c r="DC92" s="114"/>
      <c r="DD92" s="114"/>
      <c r="DE92" s="114"/>
      <c r="DF92" s="114"/>
      <c r="DG92" s="114"/>
      <c r="DH92" s="114"/>
      <c r="DI92" s="114"/>
      <c r="DJ92" s="114"/>
      <c r="DK92" s="114"/>
      <c r="DL92" s="114"/>
      <c r="DM92" s="114"/>
      <c r="DN92" s="114"/>
      <c r="DO92" s="17"/>
      <c r="DP92" s="72"/>
    </row>
    <row r="93" spans="1:140" s="73" customFormat="1" ht="13.5" customHeight="1">
      <c r="A93" s="367"/>
      <c r="B93" s="376"/>
      <c r="C93" s="379"/>
      <c r="D93" s="295"/>
      <c r="E93" s="251"/>
      <c r="F93" s="279"/>
      <c r="G93" s="15"/>
      <c r="H93" s="239"/>
      <c r="I93" s="239"/>
      <c r="J93" s="240"/>
      <c r="K93" s="240"/>
      <c r="L93" s="245"/>
      <c r="M93" s="237"/>
      <c r="N93" s="238"/>
      <c r="O93" s="374"/>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c r="BB93" s="16"/>
      <c r="BC93" s="16"/>
      <c r="BD93" s="16"/>
      <c r="BE93" s="16"/>
      <c r="BF93" s="16"/>
      <c r="BG93" s="16"/>
      <c r="BH93" s="16"/>
      <c r="BI93" s="16"/>
      <c r="BJ93" s="16"/>
      <c r="BK93" s="16"/>
      <c r="BL93" s="16"/>
      <c r="BM93" s="16"/>
      <c r="BN93" s="16"/>
      <c r="BO93" s="16"/>
      <c r="BP93" s="16"/>
      <c r="BQ93" s="16"/>
      <c r="BR93" s="16"/>
      <c r="BS93" s="16"/>
      <c r="BT93" s="16"/>
      <c r="BU93" s="16"/>
      <c r="BV93" s="16"/>
      <c r="BW93" s="16"/>
      <c r="BX93" s="114"/>
      <c r="BY93" s="114"/>
      <c r="BZ93" s="114"/>
      <c r="CA93" s="114"/>
      <c r="CB93" s="114"/>
      <c r="CC93" s="114"/>
      <c r="CD93" s="114"/>
      <c r="CE93" s="114"/>
      <c r="CF93" s="114"/>
      <c r="CG93" s="114"/>
      <c r="CH93" s="114"/>
      <c r="CI93" s="114"/>
      <c r="CJ93" s="114"/>
      <c r="CK93" s="114"/>
      <c r="CL93" s="114"/>
      <c r="CM93" s="114"/>
      <c r="CN93" s="114"/>
      <c r="CO93" s="114"/>
      <c r="CP93" s="114"/>
      <c r="CQ93" s="114"/>
      <c r="CR93" s="114"/>
      <c r="CS93" s="114"/>
      <c r="CT93" s="114"/>
      <c r="CU93" s="114"/>
      <c r="CV93" s="114"/>
      <c r="CW93" s="114"/>
      <c r="CX93" s="114"/>
      <c r="CY93" s="114"/>
      <c r="CZ93" s="114"/>
      <c r="DA93" s="114"/>
      <c r="DB93" s="114"/>
      <c r="DC93" s="114"/>
      <c r="DD93" s="114"/>
      <c r="DE93" s="114"/>
      <c r="DF93" s="114"/>
      <c r="DG93" s="114"/>
      <c r="DH93" s="114"/>
      <c r="DI93" s="114"/>
      <c r="DJ93" s="114"/>
      <c r="DK93" s="114"/>
      <c r="DL93" s="114"/>
      <c r="DM93" s="114"/>
      <c r="DN93" s="114"/>
      <c r="DO93" s="114"/>
      <c r="DP93" s="114"/>
      <c r="DQ93" s="114"/>
      <c r="DR93" s="114"/>
      <c r="DS93" s="114"/>
      <c r="DT93" s="114"/>
      <c r="DU93" s="114"/>
      <c r="DV93" s="114"/>
      <c r="DW93" s="114"/>
      <c r="DX93" s="114"/>
      <c r="DY93" s="114"/>
      <c r="DZ93" s="114"/>
      <c r="EA93" s="114"/>
      <c r="EB93" s="114"/>
      <c r="EC93" s="114"/>
      <c r="ED93" s="114"/>
      <c r="EE93" s="114"/>
      <c r="EF93" s="114"/>
      <c r="EG93" s="114"/>
      <c r="EH93" s="17" t="str">
        <f t="shared" ref="EH93" ca="1" si="51">IF(OR(AND(EH$7&gt;=$J93,EH$7&lt;=$K93),AND(EH$7&gt;=$J93,ISBLANK($K93),NOT(ISBLANK($J93)),EH$7&lt;=$W$4)),"■","")</f>
        <v>■</v>
      </c>
      <c r="EI93" s="72"/>
      <c r="EJ93" s="73">
        <v>0</v>
      </c>
    </row>
    <row r="94" spans="1:140" s="77" customFormat="1">
      <c r="A94" s="367"/>
      <c r="B94" s="376"/>
      <c r="C94" s="380"/>
      <c r="D94" s="296"/>
      <c r="E94" s="250" t="s">
        <v>14</v>
      </c>
      <c r="F94" s="250"/>
      <c r="G94" s="74"/>
      <c r="H94" s="90"/>
      <c r="I94" s="90"/>
      <c r="J94" s="90"/>
      <c r="K94" s="90"/>
      <c r="L94" s="108">
        <f>SUM(L72:L92)</f>
        <v>0</v>
      </c>
      <c r="M94" s="108">
        <f>SUM(M72:M93)</f>
        <v>0</v>
      </c>
      <c r="N94" s="75">
        <f>SUM(N72:N92)/134</f>
        <v>0</v>
      </c>
      <c r="O94" s="374"/>
      <c r="P94" s="18"/>
      <c r="Q94" s="18"/>
      <c r="R94" s="18"/>
      <c r="S94" s="18"/>
      <c r="T94" s="18"/>
      <c r="U94" s="18"/>
      <c r="V94" s="18"/>
      <c r="W94" s="18"/>
      <c r="X94" s="18"/>
      <c r="Y94" s="18"/>
      <c r="Z94" s="18"/>
      <c r="AA94" s="18"/>
      <c r="AB94" s="18"/>
      <c r="AC94" s="18"/>
      <c r="AD94" s="18"/>
      <c r="AE94" s="18"/>
      <c r="AF94" s="18"/>
      <c r="AG94" s="18"/>
      <c r="AH94" s="18"/>
      <c r="AI94" s="18"/>
      <c r="AJ94" s="18"/>
      <c r="AK94" s="18"/>
      <c r="AL94" s="18"/>
      <c r="AM94" s="18"/>
      <c r="AN94" s="18"/>
      <c r="AO94" s="18"/>
      <c r="AP94" s="18"/>
      <c r="AQ94" s="18"/>
      <c r="AR94" s="18"/>
      <c r="AS94" s="18"/>
      <c r="AT94" s="18"/>
      <c r="AU94" s="18"/>
      <c r="AV94" s="18"/>
      <c r="AW94" s="18"/>
      <c r="AX94" s="18"/>
      <c r="AY94" s="18"/>
      <c r="AZ94" s="18"/>
      <c r="BA94" s="18"/>
      <c r="BB94" s="18"/>
      <c r="BC94" s="18"/>
      <c r="BD94" s="18"/>
      <c r="BE94" s="18"/>
      <c r="BF94" s="18"/>
      <c r="BG94" s="18"/>
      <c r="BH94" s="18"/>
      <c r="BI94" s="18"/>
      <c r="BJ94" s="18"/>
      <c r="BK94" s="18"/>
      <c r="BL94" s="18"/>
      <c r="BM94" s="18"/>
      <c r="BN94" s="18"/>
      <c r="BO94" s="18"/>
      <c r="BP94" s="18"/>
      <c r="BQ94" s="18"/>
      <c r="BR94" s="18"/>
      <c r="BS94" s="18"/>
      <c r="BT94" s="18"/>
      <c r="BU94" s="18"/>
      <c r="BV94" s="18"/>
      <c r="BW94" s="18"/>
      <c r="BX94" s="115"/>
      <c r="BY94" s="115"/>
      <c r="BZ94" s="115"/>
      <c r="CA94" s="115"/>
      <c r="CB94" s="115"/>
      <c r="CC94" s="115"/>
      <c r="CD94" s="115"/>
      <c r="CE94" s="115"/>
      <c r="CF94" s="115"/>
      <c r="CG94" s="115"/>
      <c r="CH94" s="115"/>
      <c r="CI94" s="115"/>
      <c r="CJ94" s="115"/>
      <c r="CK94" s="115"/>
      <c r="CL94" s="115"/>
      <c r="CM94" s="115"/>
      <c r="CN94" s="115"/>
      <c r="CO94" s="115"/>
      <c r="CP94" s="115"/>
      <c r="CQ94" s="115"/>
      <c r="CR94" s="115"/>
      <c r="CS94" s="115"/>
      <c r="CT94" s="115"/>
      <c r="CU94" s="115"/>
      <c r="CV94" s="115"/>
      <c r="CW94" s="115"/>
      <c r="CX94" s="115"/>
      <c r="CY94" s="115"/>
      <c r="CZ94" s="115"/>
      <c r="DA94" s="115"/>
      <c r="DB94" s="115"/>
      <c r="DC94" s="115"/>
      <c r="DD94" s="115"/>
      <c r="DE94" s="115"/>
      <c r="DF94" s="115"/>
      <c r="DG94" s="115"/>
      <c r="DH94" s="115"/>
      <c r="DI94" s="115"/>
      <c r="DJ94" s="115"/>
      <c r="DK94" s="115"/>
      <c r="DL94" s="115"/>
      <c r="DM94" s="115"/>
      <c r="DN94" s="115"/>
      <c r="DO94" s="19" t="str">
        <f ca="1">IF(OR(AND(DO$7&gt;=$J94,DO$7&lt;=$K94),AND(DO$7&gt;=$J94,ISBLANK($K94),NOT(ISBLANK($J94)),DO$7&lt;=$W$4)),"■","")</f>
        <v/>
      </c>
      <c r="DP94" s="76"/>
      <c r="DQ94" s="73">
        <v>0</v>
      </c>
      <c r="DW94" s="73"/>
    </row>
    <row r="95" spans="1:140" s="84" customFormat="1">
      <c r="A95" s="78"/>
      <c r="B95" s="79"/>
      <c r="C95" s="80"/>
      <c r="D95" s="79"/>
      <c r="E95" s="252" t="s">
        <v>32</v>
      </c>
      <c r="F95" s="252"/>
      <c r="G95" s="81"/>
      <c r="H95" s="81"/>
      <c r="I95" s="81"/>
      <c r="J95" s="112"/>
      <c r="K95" s="112"/>
      <c r="L95" s="121">
        <f>SUM(L8:L94)/2</f>
        <v>0</v>
      </c>
      <c r="M95" s="121">
        <f>SUM(M8:M94)/2</f>
        <v>0</v>
      </c>
      <c r="N95" s="122"/>
      <c r="O95" s="82"/>
      <c r="P95" s="82"/>
      <c r="Q95" s="82"/>
      <c r="R95" s="82"/>
      <c r="S95" s="82"/>
      <c r="T95" s="82"/>
      <c r="U95" s="82"/>
      <c r="V95" s="82"/>
      <c r="W95" s="82"/>
      <c r="X95" s="82"/>
      <c r="Y95" s="82"/>
      <c r="Z95" s="82"/>
      <c r="AA95" s="82"/>
      <c r="AB95" s="82"/>
      <c r="AC95" s="82"/>
      <c r="AD95" s="82"/>
      <c r="AE95" s="82"/>
      <c r="AF95" s="82"/>
      <c r="AG95" s="82"/>
      <c r="AH95" s="82"/>
      <c r="AI95" s="82"/>
      <c r="AJ95" s="82"/>
      <c r="AK95" s="82"/>
      <c r="AL95" s="82"/>
      <c r="AM95" s="82"/>
      <c r="AN95" s="82"/>
      <c r="AO95" s="82"/>
      <c r="AP95" s="82"/>
      <c r="AQ95" s="82"/>
      <c r="AR95" s="82"/>
      <c r="AS95" s="82"/>
      <c r="AT95" s="82"/>
      <c r="AU95" s="82"/>
      <c r="AV95" s="82"/>
      <c r="AW95" s="82"/>
      <c r="AX95" s="82"/>
      <c r="AY95" s="82"/>
      <c r="AZ95" s="82"/>
      <c r="BA95" s="82"/>
      <c r="BB95" s="82"/>
      <c r="BC95" s="82"/>
      <c r="BD95" s="82"/>
      <c r="BE95" s="82"/>
      <c r="BF95" s="82"/>
      <c r="BG95" s="82"/>
      <c r="BH95" s="82"/>
      <c r="BI95" s="82"/>
      <c r="BJ95" s="82"/>
      <c r="BK95" s="82"/>
      <c r="BL95" s="82"/>
      <c r="BM95" s="82"/>
      <c r="BN95" s="82"/>
      <c r="BO95" s="82"/>
      <c r="BP95" s="82"/>
      <c r="BQ95" s="82"/>
      <c r="BR95" s="82"/>
      <c r="BS95" s="82"/>
      <c r="BT95" s="82"/>
      <c r="BU95" s="82"/>
      <c r="BV95" s="82"/>
      <c r="BW95" s="82"/>
      <c r="BX95" s="116"/>
      <c r="BY95" s="116"/>
      <c r="BZ95" s="116"/>
      <c r="CA95" s="116"/>
      <c r="CB95" s="116"/>
      <c r="CC95" s="116"/>
      <c r="CD95" s="116"/>
      <c r="CE95" s="116"/>
      <c r="CF95" s="116"/>
      <c r="CG95" s="116"/>
      <c r="CH95" s="116"/>
      <c r="CI95" s="116"/>
      <c r="CJ95" s="116"/>
      <c r="CK95" s="116"/>
      <c r="CL95" s="116"/>
      <c r="CM95" s="116"/>
      <c r="CN95" s="116"/>
      <c r="CO95" s="116"/>
      <c r="CP95" s="116"/>
      <c r="CQ95" s="116"/>
      <c r="CR95" s="116"/>
      <c r="CS95" s="116"/>
      <c r="CT95" s="116"/>
      <c r="CU95" s="116"/>
      <c r="CV95" s="116"/>
      <c r="CW95" s="116"/>
      <c r="CX95" s="116"/>
      <c r="CY95" s="116"/>
      <c r="CZ95" s="116"/>
      <c r="DA95" s="116"/>
      <c r="DB95" s="116"/>
      <c r="DC95" s="116"/>
      <c r="DD95" s="116"/>
      <c r="DE95" s="116"/>
      <c r="DF95" s="116"/>
      <c r="DG95" s="116"/>
      <c r="DH95" s="116"/>
      <c r="DI95" s="116"/>
      <c r="DJ95" s="116"/>
      <c r="DK95" s="116"/>
      <c r="DL95" s="116"/>
      <c r="DM95" s="116"/>
      <c r="DN95" s="116"/>
      <c r="DO95" s="20" t="str">
        <f ca="1">IF(OR(AND(DO$7&gt;=$J95,DO$7&lt;=$K95),AND(DO$7&gt;=$J95,ISBLANK($K95),NOT(ISBLANK($J95)),DO$7&lt;=$W$4)),"■","")</f>
        <v/>
      </c>
      <c r="DP95" s="83"/>
      <c r="DQ95" s="73">
        <v>0</v>
      </c>
      <c r="DW95" s="73"/>
    </row>
    <row r="96" spans="1:140">
      <c r="M96" s="85"/>
      <c r="DQ96" s="73"/>
      <c r="DW96" s="73"/>
    </row>
    <row r="97" spans="13:127">
      <c r="M97" s="85"/>
      <c r="DQ97" s="73"/>
      <c r="DW97" s="73"/>
    </row>
    <row r="98" spans="13:127">
      <c r="M98" s="85"/>
      <c r="DQ98" s="73"/>
      <c r="DW98" s="73"/>
    </row>
    <row r="99" spans="13:127">
      <c r="DQ99" s="73"/>
      <c r="DW99" s="73"/>
    </row>
    <row r="100" spans="13:127">
      <c r="DQ100" s="73"/>
      <c r="DW100" s="73"/>
    </row>
    <row r="101" spans="13:127">
      <c r="DQ101" s="73"/>
      <c r="DW101" s="73"/>
    </row>
    <row r="102" spans="13:127">
      <c r="DQ102" s="73"/>
      <c r="DW102" s="73"/>
    </row>
    <row r="103" spans="13:127">
      <c r="DQ103" s="73"/>
      <c r="DW103" s="73"/>
    </row>
    <row r="104" spans="13:127">
      <c r="DQ104" s="73"/>
      <c r="DW104" s="73"/>
    </row>
    <row r="105" spans="13:127">
      <c r="DQ105" s="73"/>
      <c r="DW105" s="73"/>
    </row>
    <row r="106" spans="13:127">
      <c r="DQ106" s="73"/>
      <c r="DW106" s="73"/>
    </row>
    <row r="107" spans="13:127">
      <c r="DQ107" s="73"/>
      <c r="DW107" s="73"/>
    </row>
    <row r="108" spans="13:127">
      <c r="DQ108" s="73"/>
      <c r="DW108" s="73"/>
    </row>
    <row r="109" spans="13:127">
      <c r="DQ109" s="73"/>
      <c r="DW109" s="73"/>
    </row>
    <row r="110" spans="13:127">
      <c r="DQ110" s="73"/>
      <c r="DW110" s="73"/>
    </row>
    <row r="111" spans="13:127">
      <c r="DQ111" s="73"/>
      <c r="DW111" s="73"/>
    </row>
    <row r="112" spans="13:127" ht="12.75" customHeight="1">
      <c r="DQ112" s="73"/>
      <c r="DW112" s="73"/>
    </row>
    <row r="113" spans="1:127" ht="12.75" customHeight="1">
      <c r="G113" s="97" t="s">
        <v>415</v>
      </c>
      <c r="DQ113" s="73"/>
      <c r="DW113" s="73"/>
    </row>
    <row r="114" spans="1:127" ht="12.75" customHeight="1">
      <c r="G114" s="97"/>
      <c r="DQ114" s="73"/>
      <c r="DW114" s="73"/>
    </row>
    <row r="115" spans="1:127" ht="12.75" customHeight="1">
      <c r="G115" s="97"/>
      <c r="DQ115" s="73"/>
      <c r="DW115" s="73"/>
    </row>
    <row r="116" spans="1:127" ht="12.75" customHeight="1">
      <c r="G116" s="97"/>
      <c r="DQ116" s="73"/>
      <c r="DW116" s="73"/>
    </row>
    <row r="117" spans="1:127" ht="12.75" customHeight="1">
      <c r="G117" s="97"/>
      <c r="DQ117" s="73"/>
      <c r="DW117" s="73"/>
    </row>
    <row r="118" spans="1:127" s="94" customFormat="1" ht="12.75" customHeight="1">
      <c r="A118" s="93"/>
      <c r="B118" s="91"/>
      <c r="C118" s="92"/>
      <c r="D118" s="91"/>
      <c r="E118" s="254"/>
      <c r="F118" s="254"/>
      <c r="G118" s="97" t="s">
        <v>41</v>
      </c>
      <c r="J118" s="93"/>
      <c r="K118" s="93"/>
      <c r="M118" s="95"/>
      <c r="O118" s="93"/>
      <c r="DW118" s="96"/>
    </row>
    <row r="119" spans="1:127" s="94" customFormat="1" ht="13.5">
      <c r="A119" s="93"/>
      <c r="B119" s="91"/>
      <c r="C119" s="92"/>
      <c r="D119" s="91"/>
      <c r="E119" s="254"/>
      <c r="F119" s="254"/>
      <c r="J119" s="93"/>
      <c r="K119" s="93"/>
      <c r="M119" s="95"/>
      <c r="O119" s="93"/>
      <c r="DW119" s="96"/>
    </row>
    <row r="120" spans="1:127" s="94" customFormat="1" ht="13.5">
      <c r="A120" s="93"/>
      <c r="B120" s="91"/>
      <c r="C120" s="92"/>
      <c r="D120" s="91"/>
      <c r="E120" s="254"/>
      <c r="F120" s="254"/>
      <c r="J120" s="93"/>
      <c r="K120" s="93"/>
      <c r="M120" s="95"/>
      <c r="O120" s="93"/>
      <c r="DW120" s="96"/>
    </row>
    <row r="121" spans="1:127" s="94" customFormat="1" ht="13.5">
      <c r="A121" s="93"/>
      <c r="B121" s="91"/>
      <c r="C121" s="92"/>
      <c r="D121" s="91"/>
      <c r="E121" s="254"/>
      <c r="F121" s="254"/>
      <c r="J121" s="93"/>
      <c r="K121" s="93"/>
      <c r="M121" s="95"/>
      <c r="O121" s="93"/>
      <c r="DW121" s="96"/>
    </row>
    <row r="122" spans="1:127" s="94" customFormat="1" ht="13.5">
      <c r="A122" s="93"/>
      <c r="B122" s="91"/>
      <c r="C122" s="92"/>
      <c r="D122" s="91"/>
      <c r="E122" s="254"/>
      <c r="F122" s="254"/>
      <c r="J122" s="93"/>
      <c r="K122" s="93"/>
      <c r="M122" s="95"/>
      <c r="O122" s="93"/>
      <c r="DW122" s="96"/>
    </row>
    <row r="123" spans="1:127" s="94" customFormat="1" ht="13.5">
      <c r="A123" s="93"/>
      <c r="B123" s="91"/>
      <c r="C123" s="92"/>
      <c r="D123" s="91"/>
      <c r="E123" s="254"/>
      <c r="F123" s="254"/>
      <c r="J123" s="93"/>
      <c r="K123" s="93"/>
      <c r="M123" s="95"/>
      <c r="O123" s="93"/>
      <c r="DW123" s="96"/>
    </row>
    <row r="124" spans="1:127" s="94" customFormat="1" ht="13.5">
      <c r="A124" s="93"/>
      <c r="B124" s="91"/>
      <c r="C124" s="92"/>
      <c r="D124" s="91"/>
      <c r="E124" s="254"/>
      <c r="F124" s="254"/>
      <c r="J124" s="93"/>
      <c r="K124" s="93"/>
      <c r="M124" s="95"/>
      <c r="O124" s="93"/>
      <c r="DW124" s="96"/>
    </row>
    <row r="125" spans="1:127" s="94" customFormat="1" ht="13.5">
      <c r="A125" s="93"/>
      <c r="B125" s="91"/>
      <c r="C125" s="92"/>
      <c r="D125" s="91"/>
      <c r="E125" s="254"/>
      <c r="F125" s="254"/>
      <c r="J125" s="93"/>
      <c r="K125" s="93"/>
      <c r="M125" s="95"/>
      <c r="O125" s="93"/>
      <c r="DW125" s="96"/>
    </row>
    <row r="126" spans="1:127" s="94" customFormat="1" ht="13.5">
      <c r="A126" s="93"/>
      <c r="B126" s="91"/>
      <c r="C126" s="92"/>
      <c r="D126" s="91"/>
      <c r="E126" s="254"/>
      <c r="F126" s="254"/>
      <c r="J126" s="93"/>
      <c r="K126" s="93"/>
      <c r="M126" s="95"/>
      <c r="O126" s="93"/>
      <c r="DW126" s="96"/>
    </row>
    <row r="127" spans="1:127" s="94" customFormat="1" ht="13.5">
      <c r="A127" s="93"/>
      <c r="B127" s="91"/>
      <c r="C127" s="92"/>
      <c r="D127" s="91"/>
      <c r="E127" s="254"/>
      <c r="F127" s="254"/>
      <c r="J127" s="93"/>
      <c r="K127" s="93"/>
      <c r="M127" s="95"/>
      <c r="O127" s="93"/>
      <c r="DW127" s="96"/>
    </row>
    <row r="128" spans="1:127" s="94" customFormat="1" ht="13.5">
      <c r="A128" s="93"/>
      <c r="B128" s="91"/>
      <c r="C128" s="92"/>
      <c r="D128" s="91"/>
      <c r="E128" s="254"/>
      <c r="F128" s="254"/>
      <c r="J128" s="93"/>
      <c r="K128" s="93"/>
      <c r="M128" s="95"/>
      <c r="O128" s="93"/>
      <c r="DW128" s="96"/>
    </row>
    <row r="129" spans="1:127" s="94" customFormat="1" ht="13.5">
      <c r="A129" s="93"/>
      <c r="B129" s="91"/>
      <c r="C129" s="92"/>
      <c r="D129" s="91"/>
      <c r="E129" s="254"/>
      <c r="F129" s="254"/>
      <c r="J129" s="93"/>
      <c r="K129" s="93"/>
      <c r="M129" s="95"/>
      <c r="O129" s="93"/>
      <c r="DW129" s="96"/>
    </row>
    <row r="130" spans="1:127" s="94" customFormat="1" ht="13.5">
      <c r="A130" s="93"/>
      <c r="B130" s="91"/>
      <c r="C130" s="92"/>
      <c r="D130" s="91"/>
      <c r="E130" s="254"/>
      <c r="F130" s="254"/>
      <c r="J130" s="93"/>
      <c r="K130" s="93"/>
      <c r="M130" s="95"/>
      <c r="O130" s="93"/>
      <c r="DW130" s="96"/>
    </row>
    <row r="131" spans="1:127" s="94" customFormat="1" ht="13.5">
      <c r="A131" s="93"/>
      <c r="B131" s="91"/>
      <c r="C131" s="92"/>
      <c r="D131" s="91"/>
      <c r="E131" s="254"/>
      <c r="F131" s="254"/>
      <c r="J131" s="93"/>
      <c r="K131" s="93"/>
      <c r="M131" s="95"/>
      <c r="O131" s="93"/>
      <c r="DW131" s="96"/>
    </row>
    <row r="132" spans="1:127" s="94" customFormat="1" ht="13.5">
      <c r="A132" s="93"/>
      <c r="B132" s="91"/>
      <c r="C132" s="92"/>
      <c r="D132" s="91"/>
      <c r="E132" s="254"/>
      <c r="F132" s="254"/>
      <c r="J132" s="93"/>
      <c r="K132" s="93"/>
      <c r="M132" s="95"/>
      <c r="O132" s="93"/>
      <c r="DW132" s="96"/>
    </row>
    <row r="133" spans="1:127" s="94" customFormat="1" ht="13.5">
      <c r="A133" s="93"/>
      <c r="B133" s="91"/>
      <c r="C133" s="92"/>
      <c r="D133" s="91"/>
      <c r="E133" s="254"/>
      <c r="F133" s="254"/>
      <c r="J133" s="93"/>
      <c r="K133" s="93"/>
      <c r="M133" s="95"/>
      <c r="O133" s="93"/>
      <c r="DW133" s="96"/>
    </row>
    <row r="134" spans="1:127" s="94" customFormat="1" ht="13.5">
      <c r="A134" s="93"/>
      <c r="B134" s="91"/>
      <c r="C134" s="92"/>
      <c r="D134" s="91"/>
      <c r="E134" s="254"/>
      <c r="F134" s="254"/>
      <c r="J134" s="93"/>
      <c r="K134" s="93"/>
      <c r="M134" s="95"/>
      <c r="O134" s="93"/>
      <c r="DW134" s="96"/>
    </row>
    <row r="135" spans="1:127" s="94" customFormat="1" ht="13.5">
      <c r="A135" s="93"/>
      <c r="B135" s="91"/>
      <c r="C135" s="92"/>
      <c r="D135" s="91"/>
      <c r="E135" s="254"/>
      <c r="F135" s="254"/>
      <c r="J135" s="93"/>
      <c r="K135" s="93"/>
      <c r="M135" s="95"/>
      <c r="O135" s="93"/>
      <c r="DW135" s="96"/>
    </row>
    <row r="136" spans="1:127" s="94" customFormat="1" ht="13.5">
      <c r="A136" s="93"/>
      <c r="B136" s="91"/>
      <c r="C136" s="92"/>
      <c r="D136" s="91"/>
      <c r="E136" s="254"/>
      <c r="F136" s="254"/>
      <c r="J136" s="93"/>
      <c r="K136" s="93"/>
      <c r="M136" s="95"/>
      <c r="O136" s="93"/>
      <c r="DW136" s="96"/>
    </row>
    <row r="137" spans="1:127" s="94" customFormat="1" ht="13.5">
      <c r="A137" s="93"/>
      <c r="B137" s="91"/>
      <c r="C137" s="92"/>
      <c r="D137" s="91"/>
      <c r="E137" s="254"/>
      <c r="F137" s="254"/>
      <c r="J137" s="93"/>
      <c r="K137" s="93"/>
      <c r="M137" s="95"/>
      <c r="O137" s="93"/>
      <c r="DW137" s="96"/>
    </row>
    <row r="138" spans="1:127" s="94" customFormat="1" ht="13.5">
      <c r="A138" s="93"/>
      <c r="B138" s="91"/>
      <c r="C138" s="92"/>
      <c r="D138" s="91"/>
      <c r="E138" s="254"/>
      <c r="F138" s="254"/>
      <c r="J138" s="93"/>
      <c r="K138" s="93"/>
      <c r="M138" s="95"/>
      <c r="O138" s="93"/>
      <c r="DW138" s="96"/>
    </row>
    <row r="139" spans="1:127" s="94" customFormat="1" ht="13.5">
      <c r="A139" s="93"/>
      <c r="B139" s="91"/>
      <c r="C139" s="92"/>
      <c r="D139" s="91"/>
      <c r="E139" s="254"/>
      <c r="F139" s="254"/>
      <c r="J139" s="93"/>
      <c r="K139" s="93"/>
      <c r="M139" s="95"/>
      <c r="O139" s="93"/>
      <c r="DW139" s="96"/>
    </row>
    <row r="140" spans="1:127" s="94" customFormat="1" ht="13.5">
      <c r="A140" s="93"/>
      <c r="B140" s="91"/>
      <c r="C140" s="92"/>
      <c r="D140" s="91"/>
      <c r="E140" s="254"/>
      <c r="F140" s="254"/>
      <c r="J140" s="93"/>
      <c r="K140" s="93"/>
      <c r="M140" s="95"/>
      <c r="O140" s="93"/>
      <c r="DW140" s="96"/>
    </row>
    <row r="141" spans="1:127" s="94" customFormat="1" ht="13.5">
      <c r="A141" s="93"/>
      <c r="B141" s="91"/>
      <c r="C141" s="92"/>
      <c r="D141" s="91"/>
      <c r="E141" s="254"/>
      <c r="F141" s="254"/>
      <c r="J141" s="93"/>
      <c r="K141" s="93"/>
      <c r="M141" s="95"/>
      <c r="O141" s="93"/>
      <c r="DW141" s="96"/>
    </row>
    <row r="142" spans="1:127" s="94" customFormat="1" ht="13.5">
      <c r="A142" s="93"/>
      <c r="B142" s="91"/>
      <c r="C142" s="92"/>
      <c r="D142" s="91"/>
      <c r="E142" s="254"/>
      <c r="F142" s="254"/>
      <c r="J142" s="93"/>
      <c r="K142" s="93"/>
      <c r="M142" s="95"/>
      <c r="O142" s="93"/>
      <c r="DW142" s="96"/>
    </row>
    <row r="143" spans="1:127" s="94" customFormat="1" ht="13.5">
      <c r="A143" s="93"/>
      <c r="B143" s="91"/>
      <c r="C143" s="92"/>
      <c r="D143" s="91"/>
      <c r="E143" s="254"/>
      <c r="F143" s="254"/>
      <c r="J143" s="93"/>
      <c r="K143" s="93"/>
      <c r="M143" s="95"/>
      <c r="O143" s="93"/>
      <c r="DW143" s="96"/>
    </row>
    <row r="144" spans="1:127" s="94" customFormat="1" ht="13.5">
      <c r="A144" s="93"/>
      <c r="B144" s="91"/>
      <c r="C144" s="92"/>
      <c r="D144" s="91"/>
      <c r="E144" s="254"/>
      <c r="F144" s="254"/>
      <c r="J144" s="93"/>
      <c r="K144" s="93"/>
      <c r="M144" s="95"/>
      <c r="O144" s="93"/>
      <c r="DW144" s="96"/>
    </row>
    <row r="145" spans="1:127" s="94" customFormat="1" ht="13.5">
      <c r="A145" s="93"/>
      <c r="B145" s="91"/>
      <c r="C145" s="92"/>
      <c r="D145" s="91"/>
      <c r="E145" s="254"/>
      <c r="F145" s="254"/>
      <c r="J145" s="93"/>
      <c r="K145" s="93"/>
      <c r="M145" s="95"/>
      <c r="O145" s="93"/>
      <c r="DW145" s="96"/>
    </row>
    <row r="146" spans="1:127" s="94" customFormat="1" ht="13.5">
      <c r="A146" s="93"/>
      <c r="B146" s="91"/>
      <c r="C146" s="92"/>
      <c r="D146" s="91"/>
      <c r="E146" s="254"/>
      <c r="F146" s="254"/>
      <c r="J146" s="93"/>
      <c r="K146" s="93"/>
      <c r="M146" s="95"/>
      <c r="O146" s="93"/>
      <c r="DW146" s="96"/>
    </row>
    <row r="147" spans="1:127" s="94" customFormat="1" ht="13.5">
      <c r="A147" s="93"/>
      <c r="B147" s="91"/>
      <c r="C147" s="92"/>
      <c r="D147" s="91"/>
      <c r="E147" s="254"/>
      <c r="F147" s="254"/>
      <c r="J147" s="93"/>
      <c r="K147" s="93"/>
      <c r="M147" s="95"/>
      <c r="O147" s="93"/>
      <c r="DW147" s="96"/>
    </row>
    <row r="148" spans="1:127" s="94" customFormat="1" ht="13.5">
      <c r="A148" s="93"/>
      <c r="B148" s="91"/>
      <c r="C148" s="92"/>
      <c r="D148" s="91"/>
      <c r="E148" s="254"/>
      <c r="F148" s="254"/>
      <c r="J148" s="93"/>
      <c r="K148" s="93"/>
      <c r="M148" s="95"/>
      <c r="O148" s="93"/>
      <c r="DW148" s="96"/>
    </row>
    <row r="149" spans="1:127" s="94" customFormat="1" ht="13.5">
      <c r="A149" s="93"/>
      <c r="B149" s="91"/>
      <c r="C149" s="92"/>
      <c r="D149" s="91"/>
      <c r="E149" s="254"/>
      <c r="F149" s="254"/>
      <c r="J149" s="93"/>
      <c r="K149" s="93"/>
      <c r="M149" s="95"/>
      <c r="O149" s="93"/>
      <c r="DW149" s="96"/>
    </row>
    <row r="150" spans="1:127" s="94" customFormat="1" ht="13.5">
      <c r="A150" s="93"/>
      <c r="B150" s="91"/>
      <c r="C150" s="92"/>
      <c r="D150" s="91"/>
      <c r="E150" s="254"/>
      <c r="F150" s="254"/>
      <c r="J150" s="93"/>
      <c r="K150" s="93"/>
      <c r="M150" s="95"/>
      <c r="O150" s="93"/>
      <c r="DW150" s="96"/>
    </row>
    <row r="151" spans="1:127" s="94" customFormat="1" ht="13.5">
      <c r="A151" s="93"/>
      <c r="B151" s="91"/>
      <c r="C151" s="92"/>
      <c r="D151" s="91"/>
      <c r="E151" s="254"/>
      <c r="F151" s="254"/>
      <c r="J151" s="93"/>
      <c r="K151" s="93"/>
      <c r="M151" s="95"/>
      <c r="O151" s="93"/>
      <c r="DW151" s="96"/>
    </row>
    <row r="152" spans="1:127" s="94" customFormat="1" ht="13.5">
      <c r="A152" s="93"/>
      <c r="B152" s="91"/>
      <c r="C152" s="92"/>
      <c r="D152" s="91"/>
      <c r="E152" s="254"/>
      <c r="F152" s="254"/>
      <c r="J152" s="93"/>
      <c r="K152" s="93"/>
      <c r="M152" s="95"/>
      <c r="O152" s="93"/>
      <c r="DW152" s="96"/>
    </row>
    <row r="153" spans="1:127" s="94" customFormat="1" ht="13.5">
      <c r="A153" s="93"/>
      <c r="B153" s="91"/>
      <c r="C153" s="92"/>
      <c r="D153" s="91"/>
      <c r="E153" s="254"/>
      <c r="F153" s="254"/>
      <c r="J153" s="93"/>
      <c r="K153" s="93"/>
      <c r="M153" s="95"/>
      <c r="O153" s="93"/>
      <c r="DW153" s="96"/>
    </row>
    <row r="154" spans="1:127" s="94" customFormat="1" ht="13.5">
      <c r="A154" s="93"/>
      <c r="B154" s="91"/>
      <c r="C154" s="92"/>
      <c r="D154" s="91"/>
      <c r="E154" s="254"/>
      <c r="F154" s="254"/>
      <c r="J154" s="93"/>
      <c r="K154" s="93"/>
      <c r="M154" s="95"/>
      <c r="O154" s="93"/>
      <c r="DW154" s="96"/>
    </row>
    <row r="155" spans="1:127" s="94" customFormat="1" ht="13.5">
      <c r="A155" s="93"/>
      <c r="B155" s="91"/>
      <c r="C155" s="92"/>
      <c r="D155" s="91"/>
      <c r="E155" s="254"/>
      <c r="F155" s="254"/>
      <c r="J155" s="93"/>
      <c r="K155" s="93"/>
      <c r="M155" s="95"/>
      <c r="O155" s="93"/>
      <c r="DW155" s="96"/>
    </row>
    <row r="156" spans="1:127" s="94" customFormat="1" ht="13.5">
      <c r="A156" s="93"/>
      <c r="B156" s="91"/>
      <c r="C156" s="92"/>
      <c r="D156" s="91"/>
      <c r="E156" s="254"/>
      <c r="F156" s="254"/>
      <c r="J156" s="93"/>
      <c r="K156" s="93"/>
      <c r="M156" s="95"/>
      <c r="O156" s="93"/>
      <c r="DW156" s="96"/>
    </row>
    <row r="157" spans="1:127">
      <c r="DW157" s="73"/>
    </row>
    <row r="158" spans="1:127">
      <c r="DW158" s="73"/>
    </row>
    <row r="159" spans="1:127">
      <c r="DW159" s="73"/>
    </row>
    <row r="160" spans="1:127">
      <c r="DW160" s="73"/>
    </row>
    <row r="161" spans="127:127">
      <c r="DW161" s="73"/>
    </row>
    <row r="162" spans="127:127">
      <c r="DW162" s="73"/>
    </row>
    <row r="163" spans="127:127">
      <c r="DW163" s="73"/>
    </row>
    <row r="164" spans="127:127">
      <c r="DW164" s="73"/>
    </row>
  </sheetData>
  <autoFilter ref="A7:EJ95"/>
  <dataConsolidate/>
  <customSheetViews>
    <customSheetView guid="{DED204F3-7C4B-4FF7-B94E-98F1B4E79667}" filter="1" showAutoFilter="1" showRuler="0">
      <selection activeCell="K104" sqref="K104"/>
      <pageMargins left="0.39370078740157483" right="0.39370078740157483" top="0.78740157480314965" bottom="0.59055118110236227" header="0.51181102362204722" footer="0.31496062992125984"/>
      <pageSetup paperSize="8" scale="53" fitToHeight="0" orientation="landscape" r:id="rId1"/>
      <headerFooter alignWithMargins="0">
        <oddHeader>&amp;L&amp;"ＭＳ ゴシック,太字"&amp;16CXシステム　詳細設計・開発フェーズ　スケジュール管理表&amp;RPrinted：&amp;D &amp;T</oddHeader>
      </headerFooter>
      <autoFilter ref="B1:BU1">
        <filterColumn colId="3">
          <filters>
            <filter val="CD"/>
          </filters>
        </filterColumn>
      </autoFilter>
    </customSheetView>
    <customSheetView guid="{9F6AAF3E-D42F-4EC4-BBF3-305107447E76}" showPageBreaks="1" printArea="1" filter="1" showAutoFilter="1" view="pageBreakPreview" showRuler="0" topLeftCell="C1">
      <selection activeCell="L140" sqref="L140"/>
      <pageMargins left="0.39370078740157483" right="0.39370078740157483" top="0.78740157480314965" bottom="0.59055118110236227" header="0.51181102362204722" footer="0.31496062992125984"/>
      <pageSetup paperSize="8" scale="55" fitToHeight="0" orientation="landscape" r:id="rId2"/>
      <headerFooter alignWithMargins="0">
        <oddHeader>&amp;L&amp;"ＭＳ ゴシック,太字"&amp;16CXシステム　詳細設計・開発フェーズ　スケジュール管理表&amp;RPrinted：&amp;D &amp;T</oddHeader>
      </headerFooter>
      <autoFilter ref="B1:BU1">
        <filterColumn colId="5">
          <filters>
            <filter val="張麗麗"/>
          </filters>
        </filterColumn>
      </autoFilter>
    </customSheetView>
    <customSheetView guid="{8C28E303-B36D-4C8E-8AFC-B5C3AB8D4AA1}" showPageBreaks="1" printArea="1" filter="1" showAutoFilter="1" view="pageBreakPreview" showRuler="0">
      <selection activeCell="J92" sqref="J92"/>
      <pageMargins left="0.39370078740157483" right="0.39370078740157483" top="0.78740157480314965" bottom="0.59055118110236227" header="0.51181102362204722" footer="0.31496062992125984"/>
      <pageSetup paperSize="8" scale="55" fitToHeight="0" orientation="landscape" r:id="rId3"/>
      <headerFooter alignWithMargins="0">
        <oddHeader>&amp;L&amp;"ＭＳ ゴシック,太字"&amp;16CXシステム　詳細設計・開発フェーズ　スケジュール管理表&amp;RPrinted：&amp;D &amp;T</oddHeader>
      </headerFooter>
      <autoFilter ref="B1:BU1">
        <filterColumn colId="5">
          <filters>
            <filter val="李楠"/>
          </filters>
        </filterColumn>
      </autoFilter>
    </customSheetView>
    <customSheetView guid="{2A8C5F59-82E1-43AC-86B1-2F744E15AAA7}" showPageBreaks="1" printArea="1" filter="1" showAutoFilter="1" view="pageBreakPreview" showRuler="0">
      <selection activeCell="L38" sqref="L38"/>
      <pageMargins left="0.39370078740157483" right="0.39370078740157483" top="0.78740157480314965" bottom="0.59055118110236227" header="0.51181102362204722" footer="0.31496062992125984"/>
      <pageSetup paperSize="8" scale="55" fitToHeight="0" orientation="landscape" r:id="rId4"/>
      <headerFooter alignWithMargins="0">
        <oddHeader>&amp;L&amp;"ＭＳ ゴシック,太字"&amp;16CXシステム　詳細設計・開発フェーズ　スケジュール管理表&amp;RPrinted：&amp;D &amp;T</oddHeader>
      </headerFooter>
      <autoFilter ref="B1:BU1">
        <filterColumn colId="5">
          <filters>
            <filter val="孫仁峰"/>
          </filters>
        </filterColumn>
      </autoFilter>
    </customSheetView>
    <customSheetView guid="{077DA490-39AC-42A2-AAD5-7F2EEE13217C}" showPageBreaks="1" showAutoFilter="1" view="pageBreakPreview" showRuler="0" topLeftCell="B1">
      <selection activeCell="I124" sqref="I124"/>
      <pageMargins left="0.39370078740157483" right="0.39370078740157483" top="0.78740157480314965" bottom="0.59055118110236227" header="0.51181102362204722" footer="0.31496062992125984"/>
      <pageSetup paperSize="8" scale="55" fitToHeight="0" orientation="landscape" r:id="rId5"/>
      <headerFooter alignWithMargins="0">
        <oddHeader>&amp;L&amp;"ＭＳ ゴシック,太字"&amp;16CXシステム　詳細設計・開発フェーズ　スケジュール管理表&amp;RPrinted：&amp;D &amp;T</oddHeader>
      </headerFooter>
      <autoFilter ref="B1:BU1"/>
    </customSheetView>
    <customSheetView guid="{04E77540-86C9-4004-BEEB-648128789835}" showPageBreaks="1" printArea="1" showAutoFilter="1" view="pageBreakPreview" showRuler="0" topLeftCell="A100">
      <selection activeCell="H100" sqref="H100"/>
      <pageMargins left="0.39370078740157483" right="0.39370078740157483" top="0.78740157480314965" bottom="0.59055118110236227" header="0.51181102362204722" footer="0.31496062992125984"/>
      <pageSetup paperSize="8" scale="55" fitToHeight="0" orientation="landscape" r:id="rId6"/>
      <headerFooter alignWithMargins="0">
        <oddHeader>&amp;L&amp;"ＭＳ ゴシック,太字"&amp;16CXシステム　詳細設計・開発フェーズ　スケジュール管理表&amp;RPrinted：&amp;D &amp;T</oddHeader>
      </headerFooter>
      <autoFilter ref="B1:BU1"/>
    </customSheetView>
    <customSheetView guid="{A45EECBA-B329-42D2-9D53-EA496DD25749}" showPageBreaks="1" printArea="1" filter="1" showAutoFilter="1" view="pageBreakPreview" showRuler="0">
      <selection activeCell="I68" sqref="I68"/>
      <pageMargins left="0.39370078740157483" right="0.39370078740157483" top="0.78740157480314965" bottom="0.59055118110236227" header="0.51181102362204722" footer="0.31496062992125984"/>
      <pageSetup paperSize="8" scale="55" fitToHeight="0" orientation="landscape" r:id="rId7"/>
      <headerFooter alignWithMargins="0">
        <oddHeader>&amp;L&amp;"ＭＳ ゴシック,太字"&amp;16CXシステム　詳細設計・開発フェーズ　スケジュール管理表&amp;RPrinted：&amp;D &amp;T</oddHeader>
      </headerFooter>
      <autoFilter ref="B1:BU1">
        <filterColumn colId="5">
          <filters>
            <filter val="唐敬徽"/>
          </filters>
        </filterColumn>
      </autoFilter>
    </customSheetView>
    <customSheetView guid="{D748A948-3292-407E-81BE-7F3529DF5F12}" showPageBreaks="1" printArea="1" showAutoFilter="1" view="pageBreakPreview" showRuler="0" topLeftCell="D1">
      <selection activeCell="L7" sqref="L7"/>
      <pageMargins left="0.39370078740157483" right="0.39370078740157483" top="0.78740157480314965" bottom="0.59055118110236227" header="0.51181102362204722" footer="0.31496062992125984"/>
      <pageSetup paperSize="8" scale="55" fitToHeight="0" orientation="landscape" r:id="rId8"/>
      <headerFooter alignWithMargins="0">
        <oddHeader>&amp;L&amp;"ＭＳ ゴシック,太字"&amp;16CXシステム　詳細設計・開発フェーズ　スケジュール管理表&amp;RPrinted：&amp;D &amp;T</oddHeader>
      </headerFooter>
      <autoFilter ref="B1:BU1"/>
    </customSheetView>
    <customSheetView guid="{4215322B-18D5-4A7F-9CD2-087E89B3A0DD}" showPageBreaks="1" printArea="1" filter="1" showAutoFilter="1" view="pageBreakPreview" showRuler="0" topLeftCell="I1">
      <selection activeCell="F75" sqref="F75"/>
      <pageMargins left="0.39370078740157483" right="0.39370078740157483" top="0.78740157480314965" bottom="0.59055118110236227" header="0.51181102362204722" footer="0.31496062992125984"/>
      <pageSetup paperSize="8" scale="55" fitToHeight="0" orientation="landscape" r:id="rId9"/>
      <headerFooter alignWithMargins="0">
        <oddHeader>&amp;L&amp;"ＭＳ ゴシック,太字"&amp;16CXシステム　詳細設計・開発フェーズ　スケジュール管理表&amp;RPrinted：&amp;D &amp;T</oddHeader>
      </headerFooter>
      <autoFilter ref="B1:BU1">
        <filterColumn colId="5">
          <filters>
            <filter val="華悦晗"/>
          </filters>
        </filterColumn>
      </autoFilter>
    </customSheetView>
    <customSheetView guid="{D46C2C38-D43B-48B0-B18E-53BAC9D2B912}" showPageBreaks="1" printArea="1" filter="1" showAutoFilter="1" view="pageBreakPreview" showRuler="0">
      <selection activeCell="E123" sqref="E123"/>
      <pageMargins left="0.39370078740157483" right="0.39370078740157483" top="0.78740157480314965" bottom="0.59055118110236227" header="0.51181102362204722" footer="0.31496062992125984"/>
      <pageSetup paperSize="8" scale="55" fitToHeight="0" orientation="landscape" r:id="rId10"/>
      <headerFooter alignWithMargins="0">
        <oddHeader>&amp;L&amp;"ＭＳ ゴシック,太字"&amp;16CXシステム　詳細設計・開発フェーズ　スケジュール管理表&amp;RPrinted：&amp;D &amp;T</oddHeader>
      </headerFooter>
      <autoFilter ref="B1:BU1">
        <filterColumn colId="5">
          <filters>
            <filter val="徐厚偉"/>
          </filters>
        </filterColumn>
      </autoFilter>
    </customSheetView>
    <customSheetView guid="{00A7989E-6F38-4A80-A16F-7FF8481D9FEC}" showPageBreaks="1" showAutoFilter="1" view="pageBreakPreview" showRuler="0" topLeftCell="A3">
      <selection activeCell="E11" sqref="E11"/>
      <pageMargins left="0.39370078740157483" right="0.39370078740157483" top="0.78740157480314965" bottom="0.59055118110236227" header="0.51181102362204722" footer="0.31496062992125984"/>
      <pageSetup paperSize="8" scale="53" fitToHeight="0" orientation="landscape" r:id="rId11"/>
      <headerFooter alignWithMargins="0">
        <oddHeader>&amp;L&amp;"ＭＳ ゴシック,太字"&amp;16CXシステム　詳細設計・開発フェーズ　スケジュール管理表&amp;RPrinted：&amp;D &amp;T</oddHeader>
      </headerFooter>
      <autoFilter ref="B1:BU1"/>
    </customSheetView>
  </customSheetViews>
  <mergeCells count="82">
    <mergeCell ref="E89:E91"/>
    <mergeCell ref="E72:E75"/>
    <mergeCell ref="D52:D61"/>
    <mergeCell ref="D44:D47"/>
    <mergeCell ref="A62:A65"/>
    <mergeCell ref="B62:B65"/>
    <mergeCell ref="C62:C65"/>
    <mergeCell ref="C52:C61"/>
    <mergeCell ref="B52:B61"/>
    <mergeCell ref="A52:A61"/>
    <mergeCell ref="E44:E46"/>
    <mergeCell ref="A66:A71"/>
    <mergeCell ref="B66:B71"/>
    <mergeCell ref="C66:C71"/>
    <mergeCell ref="D66:D71"/>
    <mergeCell ref="E66:E67"/>
    <mergeCell ref="E76:E79"/>
    <mergeCell ref="E80:E83"/>
    <mergeCell ref="A48:A51"/>
    <mergeCell ref="B48:B51"/>
    <mergeCell ref="D40:D43"/>
    <mergeCell ref="A40:A47"/>
    <mergeCell ref="B40:B47"/>
    <mergeCell ref="C40:C47"/>
    <mergeCell ref="E57:E60"/>
    <mergeCell ref="D62:D65"/>
    <mergeCell ref="E68:E69"/>
    <mergeCell ref="C48:C51"/>
    <mergeCell ref="D48:D51"/>
    <mergeCell ref="E48:E50"/>
    <mergeCell ref="E52:E56"/>
    <mergeCell ref="E40:E43"/>
    <mergeCell ref="CF6:DI6"/>
    <mergeCell ref="BA6:CE6"/>
    <mergeCell ref="A28:A33"/>
    <mergeCell ref="B28:B33"/>
    <mergeCell ref="C28:C33"/>
    <mergeCell ref="D28:D33"/>
    <mergeCell ref="L6:M6"/>
    <mergeCell ref="P6:V6"/>
    <mergeCell ref="W6:AZ6"/>
    <mergeCell ref="A16:A21"/>
    <mergeCell ref="D22:D27"/>
    <mergeCell ref="A22:A27"/>
    <mergeCell ref="B22:B27"/>
    <mergeCell ref="D12:D15"/>
    <mergeCell ref="D16:D21"/>
    <mergeCell ref="C12:C15"/>
    <mergeCell ref="AF2:AI2"/>
    <mergeCell ref="W3:AA3"/>
    <mergeCell ref="AF3:AI4"/>
    <mergeCell ref="O4:V4"/>
    <mergeCell ref="W4:AA4"/>
    <mergeCell ref="AB2:AE2"/>
    <mergeCell ref="AB3:AE4"/>
    <mergeCell ref="Y1:AA1"/>
    <mergeCell ref="A3:D3"/>
    <mergeCell ref="O3:V3"/>
    <mergeCell ref="E3:N3"/>
    <mergeCell ref="A8:A11"/>
    <mergeCell ref="E4:N4"/>
    <mergeCell ref="A4:D4"/>
    <mergeCell ref="O8:O94"/>
    <mergeCell ref="B72:B94"/>
    <mergeCell ref="A72:A94"/>
    <mergeCell ref="C72:C94"/>
    <mergeCell ref="C22:C27"/>
    <mergeCell ref="A12:A15"/>
    <mergeCell ref="B12:B15"/>
    <mergeCell ref="B16:B21"/>
    <mergeCell ref="D72:D88"/>
    <mergeCell ref="A2:N2"/>
    <mergeCell ref="B8:B11"/>
    <mergeCell ref="C8:C11"/>
    <mergeCell ref="D8:D11"/>
    <mergeCell ref="H6:I6"/>
    <mergeCell ref="J6:K6"/>
    <mergeCell ref="A34:A39"/>
    <mergeCell ref="B34:B39"/>
    <mergeCell ref="C34:C39"/>
    <mergeCell ref="D34:D39"/>
    <mergeCell ref="C16:C21"/>
  </mergeCells>
  <phoneticPr fontId="4"/>
  <conditionalFormatting sqref="O7 Q7:BS7 BU7:CW7 DK7:DM7">
    <cfRule type="expression" dxfId="431" priority="14395" stopIfTrue="1">
      <formula>IF(OR(WEEKDAY(O$7)=1,WEEKDAY(O$7)=7),1,0)</formula>
    </cfRule>
  </conditionalFormatting>
  <conditionalFormatting sqref="P8:CY9 P11:DN39 P46:DN47 DO46:EG46 P40:EG45 P50:DN51 DO50:EG50 P48:EG49 P52:EG60 DO62:EG64 DO93:EG93 P61:DN65 P71:DN94 P66:EG70 DK8:DN10">
    <cfRule type="expression" dxfId="430" priority="14400" stopIfTrue="1">
      <formula>IF(AND(P$7&gt;=$H8,P$7&lt;=$I8,WEEKDAY(P$7)&lt;&gt;1,WEEKDAY(P$7)&lt;&gt;7),1,0)</formula>
    </cfRule>
    <cfRule type="expression" dxfId="429" priority="14401" stopIfTrue="1">
      <formula>IF(OR(WEEKDAY(P$7)=1,WEEKDAY(P$7)=7),1,0)</formula>
    </cfRule>
  </conditionalFormatting>
  <conditionalFormatting sqref="DO8:DO9 DO11:DO39 DO47 EH40:EH46 DO51 EH48:EH50 DO61 EH52:EH60 EH62:EH64 DO94:DO95 EH93 DO65 DO71:DO92 EH66:EH70">
    <cfRule type="expression" dxfId="428" priority="14402" stopIfTrue="1">
      <formula>IF(AND(DO$7&gt;=$H8,DO$7&lt;=$I8,WEEKDAY(DO$7)&lt;&gt;1,WEEKDAY(DO$7)&lt;&gt;7),1,0)</formula>
    </cfRule>
    <cfRule type="expression" dxfId="427" priority="14403" stopIfTrue="1">
      <formula>IF(OR(WEEKDAY(DO$7)=1,WEEKDAY(DO$7)=7),1,0)</formula>
    </cfRule>
  </conditionalFormatting>
  <conditionalFormatting sqref="N8:N9 N89:N93 N72:N74 N22:N26 N13:N14 N43:N45">
    <cfRule type="cellIs" dxfId="426" priority="14404" stopIfTrue="1" operator="lessThan">
      <formula>1</formula>
    </cfRule>
  </conditionalFormatting>
  <conditionalFormatting sqref="E89:G89 F8:F9 E72:G72 E12:G12 F88 E26:F26 F22:F26 E92:G93 F90 F91:G91 E18:F20 F73:G79 F48:G48 F44:F45 E63:E64 F62:G64">
    <cfRule type="expression" dxfId="425" priority="7358" stopIfTrue="1">
      <formula>NOT(ISBLANK($K8))</formula>
    </cfRule>
    <cfRule type="expression" dxfId="424" priority="7359" stopIfTrue="1">
      <formula>IF(AND(ISBLANK($K8),$I8&lt;=NOW(),NOT(ISBLANK($H8)),NOT(ISBLANK($I8))),1,0)</formula>
    </cfRule>
  </conditionalFormatting>
  <conditionalFormatting sqref="N94">
    <cfRule type="cellIs" dxfId="423" priority="7356" stopIfTrue="1" operator="lessThan">
      <formula>1</formula>
    </cfRule>
  </conditionalFormatting>
  <conditionalFormatting sqref="J72:K74 K17 J8:K9 J18:K20 J88:K93 J22:K26 J12:K14 K48 J44:K45">
    <cfRule type="expression" dxfId="422" priority="7237" stopIfTrue="1">
      <formula>IF(AND(ISBLANK($J8),$H8&lt;=NOW(),NOT(ISBLANK($H8)),NOT(ISBLANK($I8))),1,0)</formula>
    </cfRule>
  </conditionalFormatting>
  <conditionalFormatting sqref="N11">
    <cfRule type="cellIs" dxfId="421" priority="6787" stopIfTrue="1" operator="lessThan">
      <formula>1</formula>
    </cfRule>
  </conditionalFormatting>
  <conditionalFormatting sqref="G8">
    <cfRule type="expression" dxfId="420" priority="5743" stopIfTrue="1">
      <formula>NOT(ISBLANK($K8))</formula>
    </cfRule>
    <cfRule type="expression" dxfId="419" priority="5744" stopIfTrue="1">
      <formula>IF(AND(ISBLANK($K8),$I8&lt;=NOW(),NOT(ISBLANK($H8)),NOT(ISBLANK($I8))),1,0)</formula>
    </cfRule>
  </conditionalFormatting>
  <conditionalFormatting sqref="N15">
    <cfRule type="cellIs" dxfId="418" priority="5543" stopIfTrue="1" operator="lessThan">
      <formula>1</formula>
    </cfRule>
  </conditionalFormatting>
  <conditionalFormatting sqref="G88">
    <cfRule type="expression" dxfId="417" priority="5195" stopIfTrue="1">
      <formula>NOT(ISBLANK($K88))</formula>
    </cfRule>
    <cfRule type="expression" dxfId="416" priority="5196" stopIfTrue="1">
      <formula>IF(AND(ISBLANK($K88),$I88&lt;=NOW(),NOT(ISBLANK($H88)),NOT(ISBLANK($I88))),1,0)</formula>
    </cfRule>
  </conditionalFormatting>
  <conditionalFormatting sqref="N88">
    <cfRule type="cellIs" dxfId="415" priority="5194" stopIfTrue="1" operator="lessThan">
      <formula>1</formula>
    </cfRule>
  </conditionalFormatting>
  <conditionalFormatting sqref="N12">
    <cfRule type="cellIs" dxfId="414" priority="5191" stopIfTrue="1" operator="lessThan">
      <formula>1</formula>
    </cfRule>
  </conditionalFormatting>
  <conditionalFormatting sqref="G90">
    <cfRule type="expression" dxfId="413" priority="4843" stopIfTrue="1">
      <formula>NOT(ISBLANK($K90))</formula>
    </cfRule>
    <cfRule type="expression" dxfId="412" priority="4844" stopIfTrue="1">
      <formula>IF(AND(ISBLANK($K90),$I90&lt;=NOW(),NOT(ISBLANK($H90)),NOT(ISBLANK($I90))),1,0)</formula>
    </cfRule>
  </conditionalFormatting>
  <conditionalFormatting sqref="F72:F75">
    <cfRule type="expression" dxfId="411" priority="4124" stopIfTrue="1">
      <formula>NOT(ISBLANK($K72))</formula>
    </cfRule>
    <cfRule type="expression" dxfId="410" priority="4125" stopIfTrue="1">
      <formula>IF(AND(ISBLANK($K72),$I72&lt;=NOW(),NOT(ISBLANK($H72)),NOT(ISBLANK($I72))),1,0)</formula>
    </cfRule>
  </conditionalFormatting>
  <conditionalFormatting sqref="E8">
    <cfRule type="expression" dxfId="409" priority="3549" stopIfTrue="1">
      <formula>NOT(ISBLANK($K8))</formula>
    </cfRule>
    <cfRule type="expression" dxfId="408" priority="3550" stopIfTrue="1">
      <formula>IF(AND(ISBLANK($K8),$I8&lt;=NOW(),NOT(ISBLANK($H8)),NOT(ISBLANK($I8))),1,0)</formula>
    </cfRule>
  </conditionalFormatting>
  <conditionalFormatting sqref="P7">
    <cfRule type="expression" dxfId="407" priority="3695" stopIfTrue="1">
      <formula>IF(OR(WEEKDAY(P$7)=1,WEEKDAY(P$7)=7),1,0)</formula>
    </cfRule>
  </conditionalFormatting>
  <conditionalFormatting sqref="CX7:CY7">
    <cfRule type="expression" dxfId="406" priority="3666" stopIfTrue="1">
      <formula>IF(OR(WEEKDAY(CX$7)=1,WEEKDAY(CX$7)=7),1,0)</formula>
    </cfRule>
  </conditionalFormatting>
  <conditionalFormatting sqref="DK7:DN7">
    <cfRule type="expression" dxfId="405" priority="3637" stopIfTrue="1">
      <formula>IF(OR(WEEKDAY(DK$7)=1,WEEKDAY(DK$7)=7),1,0)</formula>
    </cfRule>
  </conditionalFormatting>
  <conditionalFormatting sqref="N18">
    <cfRule type="cellIs" dxfId="404" priority="3510" stopIfTrue="1" operator="lessThan">
      <formula>1</formula>
    </cfRule>
  </conditionalFormatting>
  <conditionalFormatting sqref="N16">
    <cfRule type="cellIs" dxfId="403" priority="3509" stopIfTrue="1" operator="lessThan">
      <formula>1</formula>
    </cfRule>
  </conditionalFormatting>
  <conditionalFormatting sqref="J16:K16">
    <cfRule type="expression" dxfId="402" priority="3506" stopIfTrue="1">
      <formula>IF(AND(ISBLANK($J16),$H16&lt;=NOW(),NOT(ISBLANK($H16)),NOT(ISBLANK($I16))),1,0)</formula>
    </cfRule>
  </conditionalFormatting>
  <conditionalFormatting sqref="N17">
    <cfRule type="cellIs" dxfId="401" priority="3501" stopIfTrue="1" operator="lessThan">
      <formula>1</formula>
    </cfRule>
  </conditionalFormatting>
  <conditionalFormatting sqref="F79">
    <cfRule type="expression" dxfId="400" priority="2938" stopIfTrue="1">
      <formula>NOT(ISBLANK($K79))</formula>
    </cfRule>
    <cfRule type="expression" dxfId="399" priority="2939" stopIfTrue="1">
      <formula>IF(AND(ISBLANK($K79),$I79&lt;=NOW(),NOT(ISBLANK($H79)),NOT(ISBLANK($I79))),1,0)</formula>
    </cfRule>
  </conditionalFormatting>
  <conditionalFormatting sqref="F16">
    <cfRule type="expression" dxfId="398" priority="3487" stopIfTrue="1">
      <formula>NOT(ISBLANK($K16))</formula>
    </cfRule>
    <cfRule type="expression" dxfId="397" priority="3488" stopIfTrue="1">
      <formula>IF(AND(ISBLANK($K16),$I16&lt;=NOW(),NOT(ISBLANK($H16)),NOT(ISBLANK($I16))),1,0)</formula>
    </cfRule>
  </conditionalFormatting>
  <conditionalFormatting sqref="N21">
    <cfRule type="cellIs" dxfId="396" priority="3482" stopIfTrue="1" operator="lessThan">
      <formula>1</formula>
    </cfRule>
  </conditionalFormatting>
  <conditionalFormatting sqref="G78">
    <cfRule type="expression" dxfId="395" priority="3082" stopIfTrue="1">
      <formula>NOT(ISBLANK($K78))</formula>
    </cfRule>
    <cfRule type="expression" dxfId="394" priority="3083" stopIfTrue="1">
      <formula>IF(AND(ISBLANK($K78),$I78&lt;=NOW(),NOT(ISBLANK($H78)),NOT(ISBLANK($I78))),1,0)</formula>
    </cfRule>
  </conditionalFormatting>
  <conditionalFormatting sqref="F78">
    <cfRule type="expression" dxfId="393" priority="3080" stopIfTrue="1">
      <formula>NOT(ISBLANK($K78))</formula>
    </cfRule>
    <cfRule type="expression" dxfId="392" priority="3081" stopIfTrue="1">
      <formula>IF(AND(ISBLANK($K78),$I78&lt;=NOW(),NOT(ISBLANK($H78)),NOT(ISBLANK($I78))),1,0)</formula>
    </cfRule>
  </conditionalFormatting>
  <conditionalFormatting sqref="G75:G77">
    <cfRule type="expression" dxfId="391" priority="3086" stopIfTrue="1">
      <formula>NOT(ISBLANK($K75))</formula>
    </cfRule>
    <cfRule type="expression" dxfId="390" priority="3087" stopIfTrue="1">
      <formula>IF(AND(ISBLANK($K75),$I75&lt;=NOW(),NOT(ISBLANK($H75)),NOT(ISBLANK($I75))),1,0)</formula>
    </cfRule>
  </conditionalFormatting>
  <conditionalFormatting sqref="F75:F79">
    <cfRule type="expression" dxfId="389" priority="3084" stopIfTrue="1">
      <formula>NOT(ISBLANK($K75))</formula>
    </cfRule>
    <cfRule type="expression" dxfId="388" priority="3085" stopIfTrue="1">
      <formula>IF(AND(ISBLANK($K75),$I75&lt;=NOW(),NOT(ISBLANK($H75)),NOT(ISBLANK($I75))),1,0)</formula>
    </cfRule>
  </conditionalFormatting>
  <conditionalFormatting sqref="N61:N62">
    <cfRule type="cellIs" dxfId="387" priority="3028" stopIfTrue="1" operator="lessThan">
      <formula>1</formula>
    </cfRule>
  </conditionalFormatting>
  <conditionalFormatting sqref="N19:N20">
    <cfRule type="cellIs" dxfId="386" priority="2947" stopIfTrue="1" operator="lessThan">
      <formula>1</formula>
    </cfRule>
  </conditionalFormatting>
  <conditionalFormatting sqref="G79">
    <cfRule type="expression" dxfId="385" priority="2936" stopIfTrue="1">
      <formula>NOT(ISBLANK($K79))</formula>
    </cfRule>
    <cfRule type="expression" dxfId="384" priority="2937" stopIfTrue="1">
      <formula>IF(AND(ISBLANK($K79),$I79&lt;=NOW(),NOT(ISBLANK($H79)),NOT(ISBLANK($I79))),1,0)</formula>
    </cfRule>
  </conditionalFormatting>
  <conditionalFormatting sqref="N27">
    <cfRule type="cellIs" dxfId="383" priority="2895" stopIfTrue="1" operator="lessThan">
      <formula>1</formula>
    </cfRule>
  </conditionalFormatting>
  <conditionalFormatting sqref="N55">
    <cfRule type="cellIs" dxfId="382" priority="2355" stopIfTrue="1" operator="lessThan">
      <formula>1</formula>
    </cfRule>
  </conditionalFormatting>
  <conditionalFormatting sqref="BT7">
    <cfRule type="expression" dxfId="381" priority="2348" stopIfTrue="1">
      <formula>IF(OR(WEEKDAY(BT$7)=1,WEEKDAY(BT$7)=7),1,0)</formula>
    </cfRule>
  </conditionalFormatting>
  <conditionalFormatting sqref="G9">
    <cfRule type="expression" dxfId="380" priority="1642" stopIfTrue="1">
      <formula>NOT(ISBLANK($K9))</formula>
    </cfRule>
    <cfRule type="expression" dxfId="379" priority="1643" stopIfTrue="1">
      <formula>IF(AND(ISBLANK($K9),$I9&lt;=NOW(),NOT(ISBLANK($H9)),NOT(ISBLANK($I9))),1,0)</formula>
    </cfRule>
  </conditionalFormatting>
  <conditionalFormatting sqref="J17">
    <cfRule type="expression" dxfId="378" priority="1637" stopIfTrue="1">
      <formula>IF(AND(ISBLANK($J17),$H17&lt;=NOW(),NOT(ISBLANK($H17)),NOT(ISBLANK($I17))),1,0)</formula>
    </cfRule>
  </conditionalFormatting>
  <conditionalFormatting sqref="G19:G20">
    <cfRule type="expression" dxfId="377" priority="1609" stopIfTrue="1">
      <formula>NOT(ISBLANK($K19))</formula>
    </cfRule>
    <cfRule type="expression" dxfId="376" priority="1610" stopIfTrue="1">
      <formula>IF(AND(ISBLANK($K19),$I19&lt;=NOW(),NOT(ISBLANK($H19)),NOT(ISBLANK($I19))),1,0)</formula>
    </cfRule>
  </conditionalFormatting>
  <conditionalFormatting sqref="F75:F76">
    <cfRule type="expression" dxfId="375" priority="1505" stopIfTrue="1">
      <formula>NOT(ISBLANK($K75))</formula>
    </cfRule>
    <cfRule type="expression" dxfId="374" priority="1506" stopIfTrue="1">
      <formula>IF(AND(ISBLANK($K75),$I75&lt;=NOW(),NOT(ISBLANK($H75)),NOT(ISBLANK($I75))),1,0)</formula>
    </cfRule>
  </conditionalFormatting>
  <conditionalFormatting sqref="N75:N76">
    <cfRule type="cellIs" dxfId="373" priority="1472" stopIfTrue="1" operator="lessThan">
      <formula>1</formula>
    </cfRule>
  </conditionalFormatting>
  <conditionalFormatting sqref="J75:K76">
    <cfRule type="expression" dxfId="372" priority="1471" stopIfTrue="1">
      <formula>IF(AND(ISBLANK($J75),$H75&lt;=NOW(),NOT(ISBLANK($H75)),NOT(ISBLANK($I75))),1,0)</formula>
    </cfRule>
  </conditionalFormatting>
  <conditionalFormatting sqref="J62:K62">
    <cfRule type="expression" dxfId="371" priority="1450" stopIfTrue="1">
      <formula>IF(AND(ISBLANK($J62),$H62&lt;=NOW(),NOT(ISBLANK($H62)),NOT(ISBLANK($I62))),1,0)</formula>
    </cfRule>
  </conditionalFormatting>
  <conditionalFormatting sqref="N65">
    <cfRule type="cellIs" dxfId="370" priority="1449" stopIfTrue="1" operator="lessThan">
      <formula>1</formula>
    </cfRule>
  </conditionalFormatting>
  <conditionalFormatting sqref="E62">
    <cfRule type="expression" dxfId="369" priority="1446" stopIfTrue="1">
      <formula>NOT(ISBLANK($K62))</formula>
    </cfRule>
    <cfRule type="expression" dxfId="368" priority="1447" stopIfTrue="1">
      <formula>IF(AND(ISBLANK($K62),$I62&lt;=NOW(),NOT(ISBLANK($H62)),NOT(ISBLANK($I62))),1,0)</formula>
    </cfRule>
  </conditionalFormatting>
  <conditionalFormatting sqref="J63:K64">
    <cfRule type="expression" dxfId="367" priority="1441" stopIfTrue="1">
      <formula>IF(AND(ISBLANK($J63),$H63&lt;=NOW(),NOT(ISBLANK($H63)),NOT(ISBLANK($I63))),1,0)</formula>
    </cfRule>
  </conditionalFormatting>
  <conditionalFormatting sqref="N63:N64">
    <cfRule type="cellIs" dxfId="366" priority="1440" stopIfTrue="1" operator="lessThan">
      <formula>1</formula>
    </cfRule>
  </conditionalFormatting>
  <conditionalFormatting sqref="CZ8:DJ9">
    <cfRule type="expression" dxfId="365" priority="1414" stopIfTrue="1">
      <formula>IF(AND(CZ$7&gt;=$H8,CZ$7&lt;=$I8,WEEKDAY(CZ$7)&lt;&gt;1,WEEKDAY(CZ$7)&lt;&gt;7),1,0)</formula>
    </cfRule>
    <cfRule type="expression" dxfId="364" priority="1415" stopIfTrue="1">
      <formula>IF(OR(WEEKDAY(CZ$7)=1,WEEKDAY(CZ$7)=7),1,0)</formula>
    </cfRule>
  </conditionalFormatting>
  <conditionalFormatting sqref="CZ7:DJ7">
    <cfRule type="expression" dxfId="363" priority="1413" stopIfTrue="1">
      <formula>IF(OR(WEEKDAY(CZ$7)=1,WEEKDAY(CZ$7)=7),1,0)</formula>
    </cfRule>
  </conditionalFormatting>
  <conditionalFormatting sqref="CZ10:DJ10">
    <cfRule type="expression" dxfId="362" priority="1395" stopIfTrue="1">
      <formula>IF(AND(CZ$7&gt;=$H10,CZ$7&lt;=$I10,WEEKDAY(CZ$7)&lt;&gt;1,WEEKDAY(CZ$7)&lt;&gt;7),1,0)</formula>
    </cfRule>
    <cfRule type="expression" dxfId="361" priority="1396" stopIfTrue="1">
      <formula>IF(OR(WEEKDAY(CZ$7)=1,WEEKDAY(CZ$7)=7),1,0)</formula>
    </cfRule>
  </conditionalFormatting>
  <conditionalFormatting sqref="P10:CY10">
    <cfRule type="expression" dxfId="360" priority="1404" stopIfTrue="1">
      <formula>IF(AND(P$7&gt;=$H10,P$7&lt;=$I10,WEEKDAY(P$7)&lt;&gt;1,WEEKDAY(P$7)&lt;&gt;7),1,0)</formula>
    </cfRule>
    <cfRule type="expression" dxfId="359" priority="1405" stopIfTrue="1">
      <formula>IF(OR(WEEKDAY(P$7)=1,WEEKDAY(P$7)=7),1,0)</formula>
    </cfRule>
  </conditionalFormatting>
  <conditionalFormatting sqref="DO10">
    <cfRule type="expression" dxfId="358" priority="1406" stopIfTrue="1">
      <formula>IF(AND(DO$7&gt;=$H10,DO$7&lt;=$I10,WEEKDAY(DO$7)&lt;&gt;1,WEEKDAY(DO$7)&lt;&gt;7),1,0)</formula>
    </cfRule>
    <cfRule type="expression" dxfId="357" priority="1407" stopIfTrue="1">
      <formula>IF(OR(WEEKDAY(DO$7)=1,WEEKDAY(DO$7)=7),1,0)</formula>
    </cfRule>
  </conditionalFormatting>
  <conditionalFormatting sqref="N10">
    <cfRule type="cellIs" dxfId="356" priority="1408" stopIfTrue="1" operator="lessThan">
      <formula>1</formula>
    </cfRule>
  </conditionalFormatting>
  <conditionalFormatting sqref="F10">
    <cfRule type="expression" dxfId="355" priority="1402" stopIfTrue="1">
      <formula>NOT(ISBLANK($K10))</formula>
    </cfRule>
    <cfRule type="expression" dxfId="354" priority="1403" stopIfTrue="1">
      <formula>IF(AND(ISBLANK($K10),$I10&lt;=NOW(),NOT(ISBLANK($H10)),NOT(ISBLANK($I10))),1,0)</formula>
    </cfRule>
  </conditionalFormatting>
  <conditionalFormatting sqref="J10:K10">
    <cfRule type="expression" dxfId="353" priority="1401" stopIfTrue="1">
      <formula>IF(AND(ISBLANK($J10),$H10&lt;=NOW(),NOT(ISBLANK($H10)),NOT(ISBLANK($I10))),1,0)</formula>
    </cfRule>
  </conditionalFormatting>
  <conditionalFormatting sqref="E13:G14">
    <cfRule type="expression" dxfId="352" priority="1393" stopIfTrue="1">
      <formula>NOT(ISBLANK($K13))</formula>
    </cfRule>
    <cfRule type="expression" dxfId="351" priority="1394" stopIfTrue="1">
      <formula>IF(AND(ISBLANK($K13),$I13&lt;=NOW(),NOT(ISBLANK($H13)),NOT(ISBLANK($I13))),1,0)</formula>
    </cfRule>
  </conditionalFormatting>
  <conditionalFormatting sqref="G10">
    <cfRule type="expression" dxfId="350" priority="1397" stopIfTrue="1">
      <formula>NOT(ISBLANK($K10))</formula>
    </cfRule>
    <cfRule type="expression" dxfId="349" priority="1398" stopIfTrue="1">
      <formula>IF(AND(ISBLANK($K10),$I10&lt;=NOW(),NOT(ISBLANK($H10)),NOT(ISBLANK($I10))),1,0)</formula>
    </cfRule>
  </conditionalFormatting>
  <conditionalFormatting sqref="E76 E88">
    <cfRule type="expression" dxfId="348" priority="1348" stopIfTrue="1">
      <formula>NOT(ISBLANK($K76))</formula>
    </cfRule>
    <cfRule type="expression" dxfId="347" priority="1349" stopIfTrue="1">
      <formula>IF(AND(ISBLANK($K76),$I76&lt;=NOW(),NOT(ISBLANK($H76)),NOT(ISBLANK($I76))),1,0)</formula>
    </cfRule>
  </conditionalFormatting>
  <conditionalFormatting sqref="J56:K56">
    <cfRule type="expression" dxfId="346" priority="1341" stopIfTrue="1">
      <formula>IF(AND(ISBLANK($J56),$H56&lt;=NOW(),NOT(ISBLANK($H56)),NOT(ISBLANK($I56))),1,0)</formula>
    </cfRule>
  </conditionalFormatting>
  <conditionalFormatting sqref="N56">
    <cfRule type="cellIs" dxfId="345" priority="1340" stopIfTrue="1" operator="lessThan">
      <formula>1</formula>
    </cfRule>
  </conditionalFormatting>
  <conditionalFormatting sqref="N47">
    <cfRule type="cellIs" dxfId="344" priority="945" stopIfTrue="1" operator="lessThan">
      <formula>1</formula>
    </cfRule>
  </conditionalFormatting>
  <conditionalFormatting sqref="E40">
    <cfRule type="expression" dxfId="343" priority="942" stopIfTrue="1">
      <formula>NOT(ISBLANK($K40))</formula>
    </cfRule>
    <cfRule type="expression" dxfId="342" priority="943" stopIfTrue="1">
      <formula>IF(AND(ISBLANK($K40),$I40&lt;=NOW(),NOT(ISBLANK($H40)),NOT(ISBLANK($I40))),1,0)</formula>
    </cfRule>
  </conditionalFormatting>
  <conditionalFormatting sqref="N40 N46">
    <cfRule type="cellIs" dxfId="341" priority="944" stopIfTrue="1" operator="lessThan">
      <formula>1</formula>
    </cfRule>
  </conditionalFormatting>
  <conditionalFormatting sqref="N41">
    <cfRule type="cellIs" dxfId="340" priority="936" stopIfTrue="1" operator="lessThan">
      <formula>1</formula>
    </cfRule>
  </conditionalFormatting>
  <conditionalFormatting sqref="E44">
    <cfRule type="expression" dxfId="339" priority="924" stopIfTrue="1">
      <formula>NOT(ISBLANK($K44))</formula>
    </cfRule>
    <cfRule type="expression" dxfId="338" priority="925" stopIfTrue="1">
      <formula>IF(AND(ISBLANK($K44),$I44&lt;=NOW(),NOT(ISBLANK($H44)),NOT(ISBLANK($I44))),1,0)</formula>
    </cfRule>
  </conditionalFormatting>
  <conditionalFormatting sqref="J40:K41">
    <cfRule type="expression" dxfId="337" priority="923" stopIfTrue="1">
      <formula>IF(AND(ISBLANK($J40),$H40&lt;=NOW(),NOT(ISBLANK($H40)),NOT(ISBLANK($I40))),1,0)</formula>
    </cfRule>
  </conditionalFormatting>
  <conditionalFormatting sqref="G40">
    <cfRule type="expression" dxfId="336" priority="921" stopIfTrue="1">
      <formula>NOT(ISBLANK($K40))</formula>
    </cfRule>
    <cfRule type="expression" dxfId="335" priority="922" stopIfTrue="1">
      <formula>IF(AND(ISBLANK($K40),$I40&lt;=NOW(),NOT(ISBLANK($H40)),NOT(ISBLANK($I40))),1,0)</formula>
    </cfRule>
  </conditionalFormatting>
  <conditionalFormatting sqref="J43:K43">
    <cfRule type="expression" dxfId="334" priority="920" stopIfTrue="1">
      <formula>IF(AND(ISBLANK($J43),$H43&lt;=NOW(),NOT(ISBLANK($H43)),NOT(ISBLANK($I43))),1,0)</formula>
    </cfRule>
  </conditionalFormatting>
  <conditionalFormatting sqref="G41">
    <cfRule type="expression" dxfId="333" priority="916" stopIfTrue="1">
      <formula>NOT(ISBLANK($K41))</formula>
    </cfRule>
    <cfRule type="expression" dxfId="332" priority="917" stopIfTrue="1">
      <formula>IF(AND(ISBLANK($K41),$I41&lt;=NOW(),NOT(ISBLANK($H41)),NOT(ISBLANK($I41))),1,0)</formula>
    </cfRule>
  </conditionalFormatting>
  <conditionalFormatting sqref="F40:F41 F43">
    <cfRule type="expression" dxfId="331" priority="918" stopIfTrue="1">
      <formula>NOT(ISBLANK($K40))</formula>
    </cfRule>
    <cfRule type="expression" dxfId="330" priority="919" stopIfTrue="1">
      <formula>IF(AND(ISBLANK($K40),$I40&lt;=NOW(),NOT(ISBLANK($H40)),NOT(ISBLANK($I40))),1,0)</formula>
    </cfRule>
  </conditionalFormatting>
  <conditionalFormatting sqref="G43">
    <cfRule type="expression" dxfId="329" priority="914" stopIfTrue="1">
      <formula>NOT(ISBLANK($K43))</formula>
    </cfRule>
    <cfRule type="expression" dxfId="328" priority="915" stopIfTrue="1">
      <formula>IF(AND(ISBLANK($K43),$I43&lt;=NOW(),NOT(ISBLANK($H43)),NOT(ISBLANK($I43))),1,0)</formula>
    </cfRule>
  </conditionalFormatting>
  <conditionalFormatting sqref="G22">
    <cfRule type="expression" dxfId="327" priority="877" stopIfTrue="1">
      <formula>NOT(ISBLANK($K22))</formula>
    </cfRule>
    <cfRule type="expression" dxfId="326" priority="878" stopIfTrue="1">
      <formula>IF(AND(ISBLANK($K22),$I22&lt;=NOW(),NOT(ISBLANK($H22)),NOT(ISBLANK($I22))),1,0)</formula>
    </cfRule>
  </conditionalFormatting>
  <conditionalFormatting sqref="G16">
    <cfRule type="expression" dxfId="325" priority="863" stopIfTrue="1">
      <formula>NOT(ISBLANK($K16))</formula>
    </cfRule>
    <cfRule type="expression" dxfId="324" priority="864" stopIfTrue="1">
      <formula>IF(AND(ISBLANK($K16),$I16&lt;=NOW(),NOT(ISBLANK($H16)),NOT(ISBLANK($I16))),1,0)</formula>
    </cfRule>
  </conditionalFormatting>
  <conditionalFormatting sqref="F17">
    <cfRule type="expression" dxfId="323" priority="861" stopIfTrue="1">
      <formula>NOT(ISBLANK($K17))</formula>
    </cfRule>
    <cfRule type="expression" dxfId="322" priority="862" stopIfTrue="1">
      <formula>IF(AND(ISBLANK($K17),$I17&lt;=NOW(),NOT(ISBLANK($H17)),NOT(ISBLANK($I17))),1,0)</formula>
    </cfRule>
  </conditionalFormatting>
  <conditionalFormatting sqref="G17">
    <cfRule type="expression" dxfId="321" priority="859" stopIfTrue="1">
      <formula>NOT(ISBLANK($K17))</formula>
    </cfRule>
    <cfRule type="expression" dxfId="320" priority="860" stopIfTrue="1">
      <formula>IF(AND(ISBLANK($K17),$I17&lt;=NOW(),NOT(ISBLANK($H17)),NOT(ISBLANK($I17))),1,0)</formula>
    </cfRule>
  </conditionalFormatting>
  <conditionalFormatting sqref="F46">
    <cfRule type="expression" dxfId="319" priority="849" stopIfTrue="1">
      <formula>NOT(ISBLANK($K46))</formula>
    </cfRule>
    <cfRule type="expression" dxfId="318" priority="850" stopIfTrue="1">
      <formula>IF(AND(ISBLANK($K46),$I46&lt;=NOW(),NOT(ISBLANK($H46)),NOT(ISBLANK($I46))),1,0)</formula>
    </cfRule>
  </conditionalFormatting>
  <conditionalFormatting sqref="G18">
    <cfRule type="expression" dxfId="317" priority="828" stopIfTrue="1">
      <formula>NOT(ISBLANK($K18))</formula>
    </cfRule>
    <cfRule type="expression" dxfId="316" priority="829" stopIfTrue="1">
      <formula>IF(AND(ISBLANK($K18),$I18&lt;=NOW(),NOT(ISBLANK($H18)),NOT(ISBLANK($I18))),1,0)</formula>
    </cfRule>
  </conditionalFormatting>
  <conditionalFormatting sqref="F56">
    <cfRule type="expression" dxfId="315" priority="802" stopIfTrue="1">
      <formula>NOT(ISBLANK($K56))</formula>
    </cfRule>
    <cfRule type="expression" dxfId="314" priority="803" stopIfTrue="1">
      <formula>IF(AND(ISBLANK($K56),$I56&lt;=NOW(),NOT(ISBLANK($H56)),NOT(ISBLANK($I56))),1,0)</formula>
    </cfRule>
  </conditionalFormatting>
  <conditionalFormatting sqref="F52:F54">
    <cfRule type="expression" dxfId="313" priority="787" stopIfTrue="1">
      <formula>NOT(ISBLANK($K52))</formula>
    </cfRule>
    <cfRule type="expression" dxfId="312" priority="788" stopIfTrue="1">
      <formula>IF(AND(ISBLANK($K52),$I52&lt;=NOW(),NOT(ISBLANK($H52)),NOT(ISBLANK($I52))),1,0)</formula>
    </cfRule>
  </conditionalFormatting>
  <conditionalFormatting sqref="F55">
    <cfRule type="expression" dxfId="311" priority="800" stopIfTrue="1">
      <formula>NOT(ISBLANK($K55))</formula>
    </cfRule>
    <cfRule type="expression" dxfId="310" priority="801" stopIfTrue="1">
      <formula>IF(AND(ISBLANK($K55),$I55&lt;=NOW(),NOT(ISBLANK($H55)),NOT(ISBLANK($I55))),1,0)</formula>
    </cfRule>
  </conditionalFormatting>
  <conditionalFormatting sqref="G52:G54">
    <cfRule type="expression" dxfId="309" priority="793" stopIfTrue="1">
      <formula>NOT(ISBLANK($K52))</formula>
    </cfRule>
    <cfRule type="expression" dxfId="308" priority="794" stopIfTrue="1">
      <formula>IF(AND(ISBLANK($K52),$I52&lt;=NOW(),NOT(ISBLANK($H52)),NOT(ISBLANK($I52))),1,0)</formula>
    </cfRule>
  </conditionalFormatting>
  <conditionalFormatting sqref="J54">
    <cfRule type="expression" dxfId="307" priority="792" stopIfTrue="1">
      <formula>IF(AND(ISBLANK($J54),$H54&lt;=NOW(),NOT(ISBLANK($H54)),NOT(ISBLANK($I54))),1,0)</formula>
    </cfRule>
  </conditionalFormatting>
  <conditionalFormatting sqref="N52:N54">
    <cfRule type="cellIs" dxfId="306" priority="791" stopIfTrue="1" operator="lessThan">
      <formula>1</formula>
    </cfRule>
  </conditionalFormatting>
  <conditionalFormatting sqref="E52">
    <cfRule type="expression" dxfId="305" priority="789" stopIfTrue="1">
      <formula>NOT(ISBLANK($K52))</formula>
    </cfRule>
    <cfRule type="expression" dxfId="304" priority="790" stopIfTrue="1">
      <formula>IF(AND(ISBLANK($K52),$I52&lt;=NOW(),NOT(ISBLANK($H52)),NOT(ISBLANK($I52))),1,0)</formula>
    </cfRule>
  </conditionalFormatting>
  <conditionalFormatting sqref="E22:E25">
    <cfRule type="expression" dxfId="303" priority="764" stopIfTrue="1">
      <formula>NOT(ISBLANK($K22))</formula>
    </cfRule>
    <cfRule type="expression" dxfId="302" priority="765" stopIfTrue="1">
      <formula>IF(AND(ISBLANK($K22),$I22&lt;=NOW(),NOT(ISBLANK($H22)),NOT(ISBLANK($I22))),1,0)</formula>
    </cfRule>
  </conditionalFormatting>
  <conditionalFormatting sqref="N28:N32">
    <cfRule type="cellIs" dxfId="301" priority="555" stopIfTrue="1" operator="lessThan">
      <formula>1</formula>
    </cfRule>
  </conditionalFormatting>
  <conditionalFormatting sqref="E32 F28:F32">
    <cfRule type="expression" dxfId="300" priority="549" stopIfTrue="1">
      <formula>NOT(ISBLANK($K28))</formula>
    </cfRule>
    <cfRule type="expression" dxfId="299" priority="550" stopIfTrue="1">
      <formula>IF(AND(ISBLANK($K28),$I28&lt;=NOW(),NOT(ISBLANK($H28)),NOT(ISBLANK($I28))),1,0)</formula>
    </cfRule>
  </conditionalFormatting>
  <conditionalFormatting sqref="J28:K32">
    <cfRule type="expression" dxfId="298" priority="548" stopIfTrue="1">
      <formula>IF(AND(ISBLANK($J28),$H28&lt;=NOW(),NOT(ISBLANK($H28)),NOT(ISBLANK($I28))),1,0)</formula>
    </cfRule>
  </conditionalFormatting>
  <conditionalFormatting sqref="N33">
    <cfRule type="cellIs" dxfId="297" priority="547" stopIfTrue="1" operator="lessThan">
      <formula>1</formula>
    </cfRule>
  </conditionalFormatting>
  <conditionalFormatting sqref="G28:G32">
    <cfRule type="expression" dxfId="296" priority="545" stopIfTrue="1">
      <formula>NOT(ISBLANK($K28))</formula>
    </cfRule>
    <cfRule type="expression" dxfId="295" priority="546" stopIfTrue="1">
      <formula>IF(AND(ISBLANK($K28),$I28&lt;=NOW(),NOT(ISBLANK($H28)),NOT(ISBLANK($I28))),1,0)</formula>
    </cfRule>
  </conditionalFormatting>
  <conditionalFormatting sqref="E28:E31">
    <cfRule type="expression" dxfId="294" priority="543" stopIfTrue="1">
      <formula>NOT(ISBLANK($K28))</formula>
    </cfRule>
    <cfRule type="expression" dxfId="293" priority="544" stopIfTrue="1">
      <formula>IF(AND(ISBLANK($K28),$I28&lt;=NOW(),NOT(ISBLANK($H28)),NOT(ISBLANK($I28))),1,0)</formula>
    </cfRule>
  </conditionalFormatting>
  <conditionalFormatting sqref="N34:N38">
    <cfRule type="cellIs" dxfId="292" priority="438" stopIfTrue="1" operator="lessThan">
      <formula>1</formula>
    </cfRule>
  </conditionalFormatting>
  <conditionalFormatting sqref="E38 F34:F38">
    <cfRule type="expression" dxfId="291" priority="432" stopIfTrue="1">
      <formula>NOT(ISBLANK($K34))</formula>
    </cfRule>
    <cfRule type="expression" dxfId="290" priority="433" stopIfTrue="1">
      <formula>IF(AND(ISBLANK($K34),$I34&lt;=NOW(),NOT(ISBLANK($H34)),NOT(ISBLANK($I34))),1,0)</formula>
    </cfRule>
  </conditionalFormatting>
  <conditionalFormatting sqref="J34:K38">
    <cfRule type="expression" dxfId="289" priority="431" stopIfTrue="1">
      <formula>IF(AND(ISBLANK($J34),$H34&lt;=NOW(),NOT(ISBLANK($H34)),NOT(ISBLANK($I34))),1,0)</formula>
    </cfRule>
  </conditionalFormatting>
  <conditionalFormatting sqref="N39">
    <cfRule type="cellIs" dxfId="288" priority="430" stopIfTrue="1" operator="lessThan">
      <formula>1</formula>
    </cfRule>
  </conditionalFormatting>
  <conditionalFormatting sqref="G34">
    <cfRule type="expression" dxfId="287" priority="428" stopIfTrue="1">
      <formula>NOT(ISBLANK($K34))</formula>
    </cfRule>
    <cfRule type="expression" dxfId="286" priority="429" stopIfTrue="1">
      <formula>IF(AND(ISBLANK($K34),$I34&lt;=NOW(),NOT(ISBLANK($H34)),NOT(ISBLANK($I34))),1,0)</formula>
    </cfRule>
  </conditionalFormatting>
  <conditionalFormatting sqref="E34:E37">
    <cfRule type="expression" dxfId="285" priority="426" stopIfTrue="1">
      <formula>NOT(ISBLANK($K34))</formula>
    </cfRule>
    <cfRule type="expression" dxfId="284" priority="427" stopIfTrue="1">
      <formula>IF(AND(ISBLANK($K34),$I34&lt;=NOW(),NOT(ISBLANK($H34)),NOT(ISBLANK($I34))),1,0)</formula>
    </cfRule>
  </conditionalFormatting>
  <conditionalFormatting sqref="N42">
    <cfRule type="cellIs" dxfId="283" priority="272" stopIfTrue="1" operator="lessThan">
      <formula>1</formula>
    </cfRule>
  </conditionalFormatting>
  <conditionalFormatting sqref="J42:K42">
    <cfRule type="expression" dxfId="282" priority="271" stopIfTrue="1">
      <formula>IF(AND(ISBLANK($J42),$H42&lt;=NOW(),NOT(ISBLANK($H42)),NOT(ISBLANK($I42))),1,0)</formula>
    </cfRule>
  </conditionalFormatting>
  <conditionalFormatting sqref="F42">
    <cfRule type="expression" dxfId="281" priority="269" stopIfTrue="1">
      <formula>NOT(ISBLANK($K42))</formula>
    </cfRule>
    <cfRule type="expression" dxfId="280" priority="270" stopIfTrue="1">
      <formula>IF(AND(ISBLANK($K42),$I42&lt;=NOW(),NOT(ISBLANK($H42)),NOT(ISBLANK($I42))),1,0)</formula>
    </cfRule>
  </conditionalFormatting>
  <conditionalFormatting sqref="G42">
    <cfRule type="expression" dxfId="279" priority="267" stopIfTrue="1">
      <formula>NOT(ISBLANK($K42))</formula>
    </cfRule>
    <cfRule type="expression" dxfId="278" priority="268" stopIfTrue="1">
      <formula>IF(AND(ISBLANK($K42),$I42&lt;=NOW(),NOT(ISBLANK($H42)),NOT(ISBLANK($I42))),1,0)</formula>
    </cfRule>
  </conditionalFormatting>
  <conditionalFormatting sqref="G23:G26">
    <cfRule type="expression" dxfId="277" priority="257" stopIfTrue="1">
      <formula>NOT(ISBLANK($K23))</formula>
    </cfRule>
    <cfRule type="expression" dxfId="276" priority="258" stopIfTrue="1">
      <formula>IF(AND(ISBLANK($K23),$I23&lt;=NOW(),NOT(ISBLANK($H23)),NOT(ISBLANK($I23))),1,0)</formula>
    </cfRule>
  </conditionalFormatting>
  <conditionalFormatting sqref="G35">
    <cfRule type="expression" dxfId="275" priority="201" stopIfTrue="1">
      <formula>NOT(ISBLANK($K35))</formula>
    </cfRule>
    <cfRule type="expression" dxfId="274" priority="202" stopIfTrue="1">
      <formula>IF(AND(ISBLANK($K35),$I35&lt;=NOW(),NOT(ISBLANK($H35)),NOT(ISBLANK($I35))),1,0)</formula>
    </cfRule>
  </conditionalFormatting>
  <conditionalFormatting sqref="G37">
    <cfRule type="expression" dxfId="273" priority="185" stopIfTrue="1">
      <formula>NOT(ISBLANK($K37))</formula>
    </cfRule>
    <cfRule type="expression" dxfId="272" priority="186" stopIfTrue="1">
      <formula>IF(AND(ISBLANK($K37),$I37&lt;=NOW(),NOT(ISBLANK($H37)),NOT(ISBLANK($I37))),1,0)</formula>
    </cfRule>
  </conditionalFormatting>
  <conditionalFormatting sqref="F77:F79">
    <cfRule type="expression" dxfId="271" priority="174" stopIfTrue="1">
      <formula>NOT(ISBLANK($K77))</formula>
    </cfRule>
    <cfRule type="expression" dxfId="270" priority="175" stopIfTrue="1">
      <formula>IF(AND(ISBLANK($K77),$I77&lt;=NOW(),NOT(ISBLANK($H77)),NOT(ISBLANK($I77))),1,0)</formula>
    </cfRule>
  </conditionalFormatting>
  <conditionalFormatting sqref="G36">
    <cfRule type="expression" dxfId="269" priority="160" stopIfTrue="1">
      <formula>NOT(ISBLANK($K36))</formula>
    </cfRule>
    <cfRule type="expression" dxfId="268" priority="161" stopIfTrue="1">
      <formula>IF(AND(ISBLANK($K36),$I36&lt;=NOW(),NOT(ISBLANK($H36)),NOT(ISBLANK($I36))),1,0)</formula>
    </cfRule>
  </conditionalFormatting>
  <conditionalFormatting sqref="G38">
    <cfRule type="expression" dxfId="267" priority="158" stopIfTrue="1">
      <formula>NOT(ISBLANK($K38))</formula>
    </cfRule>
    <cfRule type="expression" dxfId="266" priority="159" stopIfTrue="1">
      <formula>IF(AND(ISBLANK($K38),$I38&lt;=NOW(),NOT(ISBLANK($H38)),NOT(ISBLANK($I38))),1,0)</formula>
    </cfRule>
  </conditionalFormatting>
  <conditionalFormatting sqref="G44">
    <cfRule type="expression" dxfId="265" priority="148" stopIfTrue="1">
      <formula>NOT(ISBLANK($K44))</formula>
    </cfRule>
    <cfRule type="expression" dxfId="264" priority="149" stopIfTrue="1">
      <formula>IF(AND(ISBLANK($K44),$I44&lt;=NOW(),NOT(ISBLANK($H44)),NOT(ISBLANK($I44))),1,0)</formula>
    </cfRule>
  </conditionalFormatting>
  <conditionalFormatting sqref="G46">
    <cfRule type="expression" dxfId="263" priority="144" stopIfTrue="1">
      <formula>NOT(ISBLANK($K46))</formula>
    </cfRule>
    <cfRule type="expression" dxfId="262" priority="145" stopIfTrue="1">
      <formula>IF(AND(ISBLANK($K46),$I46&lt;=NOW(),NOT(ISBLANK($H46)),NOT(ISBLANK($I46))),1,0)</formula>
    </cfRule>
  </conditionalFormatting>
  <conditionalFormatting sqref="G45">
    <cfRule type="expression" dxfId="261" priority="142" stopIfTrue="1">
      <formula>NOT(ISBLANK($K45))</formula>
    </cfRule>
    <cfRule type="expression" dxfId="260" priority="143" stopIfTrue="1">
      <formula>IF(AND(ISBLANK($K45),$I45&lt;=NOW(),NOT(ISBLANK($H45)),NOT(ISBLANK($I45))),1,0)</formula>
    </cfRule>
  </conditionalFormatting>
  <conditionalFormatting sqref="N77">
    <cfRule type="cellIs" dxfId="259" priority="141" stopIfTrue="1" operator="lessThan">
      <formula>1</formula>
    </cfRule>
  </conditionalFormatting>
  <conditionalFormatting sqref="J77:K77">
    <cfRule type="expression" dxfId="258" priority="140" stopIfTrue="1">
      <formula>IF(AND(ISBLANK($J77),$H77&lt;=NOW(),NOT(ISBLANK($H77)),NOT(ISBLANK($I77))),1,0)</formula>
    </cfRule>
  </conditionalFormatting>
  <conditionalFormatting sqref="N78:N79">
    <cfRule type="cellIs" dxfId="257" priority="139" stopIfTrue="1" operator="lessThan">
      <formula>1</formula>
    </cfRule>
  </conditionalFormatting>
  <conditionalFormatting sqref="J78:K79">
    <cfRule type="expression" dxfId="256" priority="138" stopIfTrue="1">
      <formula>IF(AND(ISBLANK($J78),$H78&lt;=NOW(),NOT(ISBLANK($H78)),NOT(ISBLANK($I78))),1,0)</formula>
    </cfRule>
  </conditionalFormatting>
  <conditionalFormatting sqref="N84:N87">
    <cfRule type="cellIs" dxfId="255" priority="133" stopIfTrue="1" operator="lessThan">
      <formula>1</formula>
    </cfRule>
  </conditionalFormatting>
  <conditionalFormatting sqref="F84:G87">
    <cfRule type="expression" dxfId="254" priority="127" stopIfTrue="1">
      <formula>NOT(ISBLANK($K84))</formula>
    </cfRule>
    <cfRule type="expression" dxfId="253" priority="128" stopIfTrue="1">
      <formula>IF(AND(ISBLANK($K84),$I84&lt;=NOW(),NOT(ISBLANK($H84)),NOT(ISBLANK($I84))),1,0)</formula>
    </cfRule>
  </conditionalFormatting>
  <conditionalFormatting sqref="J84:K87">
    <cfRule type="expression" dxfId="252" priority="126" stopIfTrue="1">
      <formula>IF(AND(ISBLANK($J84),$H84&lt;=NOW(),NOT(ISBLANK($H84)),NOT(ISBLANK($I84))),1,0)</formula>
    </cfRule>
  </conditionalFormatting>
  <conditionalFormatting sqref="F84:F87">
    <cfRule type="expression" dxfId="251" priority="124" stopIfTrue="1">
      <formula>NOT(ISBLANK($K84))</formula>
    </cfRule>
    <cfRule type="expression" dxfId="250" priority="125" stopIfTrue="1">
      <formula>IF(AND(ISBLANK($K84),$I84&lt;=NOW(),NOT(ISBLANK($H84)),NOT(ISBLANK($I84))),1,0)</formula>
    </cfRule>
  </conditionalFormatting>
  <conditionalFormatting sqref="G84:G87">
    <cfRule type="expression" dxfId="249" priority="122" stopIfTrue="1">
      <formula>NOT(ISBLANK($K84))</formula>
    </cfRule>
    <cfRule type="expression" dxfId="248" priority="123" stopIfTrue="1">
      <formula>IF(AND(ISBLANK($K84),$I84&lt;=NOW(),NOT(ISBLANK($H84)),NOT(ISBLANK($I84))),1,0)</formula>
    </cfRule>
  </conditionalFormatting>
  <conditionalFormatting sqref="E84:E87">
    <cfRule type="expression" dxfId="247" priority="120" stopIfTrue="1">
      <formula>NOT(ISBLANK($K84))</formula>
    </cfRule>
    <cfRule type="expression" dxfId="246" priority="121" stopIfTrue="1">
      <formula>IF(AND(ISBLANK($K84),$I84&lt;=NOW(),NOT(ISBLANK($H84)),NOT(ISBLANK($I84))),1,0)</formula>
    </cfRule>
  </conditionalFormatting>
  <conditionalFormatting sqref="F80:G83">
    <cfRule type="expression" dxfId="245" priority="118" stopIfTrue="1">
      <formula>NOT(ISBLANK($K80))</formula>
    </cfRule>
    <cfRule type="expression" dxfId="244" priority="119" stopIfTrue="1">
      <formula>IF(AND(ISBLANK($K80),$I80&lt;=NOW(),NOT(ISBLANK($H80)),NOT(ISBLANK($I80))),1,0)</formula>
    </cfRule>
  </conditionalFormatting>
  <conditionalFormatting sqref="F83">
    <cfRule type="expression" dxfId="243" priority="108" stopIfTrue="1">
      <formula>NOT(ISBLANK($K83))</formula>
    </cfRule>
    <cfRule type="expression" dxfId="242" priority="109" stopIfTrue="1">
      <formula>IF(AND(ISBLANK($K83),$I83&lt;=NOW(),NOT(ISBLANK($H83)),NOT(ISBLANK($I83))),1,0)</formula>
    </cfRule>
  </conditionalFormatting>
  <conditionalFormatting sqref="G82">
    <cfRule type="expression" dxfId="241" priority="112" stopIfTrue="1">
      <formula>NOT(ISBLANK($K82))</formula>
    </cfRule>
    <cfRule type="expression" dxfId="240" priority="113" stopIfTrue="1">
      <formula>IF(AND(ISBLANK($K82),$I82&lt;=NOW(),NOT(ISBLANK($H82)),NOT(ISBLANK($I82))),1,0)</formula>
    </cfRule>
  </conditionalFormatting>
  <conditionalFormatting sqref="F82">
    <cfRule type="expression" dxfId="239" priority="110" stopIfTrue="1">
      <formula>NOT(ISBLANK($K82))</formula>
    </cfRule>
    <cfRule type="expression" dxfId="238" priority="111" stopIfTrue="1">
      <formula>IF(AND(ISBLANK($K82),$I82&lt;=NOW(),NOT(ISBLANK($H82)),NOT(ISBLANK($I82))),1,0)</formula>
    </cfRule>
  </conditionalFormatting>
  <conditionalFormatting sqref="G80:G81">
    <cfRule type="expression" dxfId="237" priority="116" stopIfTrue="1">
      <formula>NOT(ISBLANK($K80))</formula>
    </cfRule>
    <cfRule type="expression" dxfId="236" priority="117" stopIfTrue="1">
      <formula>IF(AND(ISBLANK($K80),$I80&lt;=NOW(),NOT(ISBLANK($H80)),NOT(ISBLANK($I80))),1,0)</formula>
    </cfRule>
  </conditionalFormatting>
  <conditionalFormatting sqref="F80:F83">
    <cfRule type="expression" dxfId="235" priority="114" stopIfTrue="1">
      <formula>NOT(ISBLANK($K80))</formula>
    </cfRule>
    <cfRule type="expression" dxfId="234" priority="115" stopIfTrue="1">
      <formula>IF(AND(ISBLANK($K80),$I80&lt;=NOW(),NOT(ISBLANK($H80)),NOT(ISBLANK($I80))),1,0)</formula>
    </cfRule>
  </conditionalFormatting>
  <conditionalFormatting sqref="G83">
    <cfRule type="expression" dxfId="233" priority="106" stopIfTrue="1">
      <formula>NOT(ISBLANK($K83))</formula>
    </cfRule>
    <cfRule type="expression" dxfId="232" priority="107" stopIfTrue="1">
      <formula>IF(AND(ISBLANK($K83),$I83&lt;=NOW(),NOT(ISBLANK($H83)),NOT(ISBLANK($I83))),1,0)</formula>
    </cfRule>
  </conditionalFormatting>
  <conditionalFormatting sqref="F80">
    <cfRule type="expression" dxfId="231" priority="104" stopIfTrue="1">
      <formula>NOT(ISBLANK($K80))</formula>
    </cfRule>
    <cfRule type="expression" dxfId="230" priority="105" stopIfTrue="1">
      <formula>IF(AND(ISBLANK($K80),$I80&lt;=NOW(),NOT(ISBLANK($H80)),NOT(ISBLANK($I80))),1,0)</formula>
    </cfRule>
  </conditionalFormatting>
  <conditionalFormatting sqref="J80:K80">
    <cfRule type="expression" dxfId="229" priority="102" stopIfTrue="1">
      <formula>IF(AND(ISBLANK($J80),$H80&lt;=NOW(),NOT(ISBLANK($H80)),NOT(ISBLANK($I80))),1,0)</formula>
    </cfRule>
  </conditionalFormatting>
  <conditionalFormatting sqref="E80">
    <cfRule type="expression" dxfId="228" priority="100" stopIfTrue="1">
      <formula>NOT(ISBLANK($K80))</formula>
    </cfRule>
    <cfRule type="expression" dxfId="227" priority="101" stopIfTrue="1">
      <formula>IF(AND(ISBLANK($K80),$I80&lt;=NOW(),NOT(ISBLANK($H80)),NOT(ISBLANK($I80))),1,0)</formula>
    </cfRule>
  </conditionalFormatting>
  <conditionalFormatting sqref="F81:F83">
    <cfRule type="expression" dxfId="226" priority="98" stopIfTrue="1">
      <formula>NOT(ISBLANK($K81))</formula>
    </cfRule>
    <cfRule type="expression" dxfId="225" priority="99" stopIfTrue="1">
      <formula>IF(AND(ISBLANK($K81),$I81&lt;=NOW(),NOT(ISBLANK($H81)),NOT(ISBLANK($I81))),1,0)</formula>
    </cfRule>
  </conditionalFormatting>
  <conditionalFormatting sqref="J81:K81">
    <cfRule type="expression" dxfId="224" priority="96" stopIfTrue="1">
      <formula>IF(AND(ISBLANK($J81),$H81&lt;=NOW(),NOT(ISBLANK($H81)),NOT(ISBLANK($I81))),1,0)</formula>
    </cfRule>
  </conditionalFormatting>
  <conditionalFormatting sqref="J82:K83">
    <cfRule type="expression" dxfId="223" priority="94" stopIfTrue="1">
      <formula>IF(AND(ISBLANK($J82),$H82&lt;=NOW(),NOT(ISBLANK($H82)),NOT(ISBLANK($I82))),1,0)</formula>
    </cfRule>
  </conditionalFormatting>
  <conditionalFormatting sqref="G50">
    <cfRule type="expression" dxfId="222" priority="87" stopIfTrue="1">
      <formula>NOT(ISBLANK($K50))</formula>
    </cfRule>
    <cfRule type="expression" dxfId="221" priority="88" stopIfTrue="1">
      <formula>IF(AND(ISBLANK($K50),$I50&lt;=NOW(),NOT(ISBLANK($H50)),NOT(ISBLANK($I50))),1,0)</formula>
    </cfRule>
  </conditionalFormatting>
  <conditionalFormatting sqref="K50">
    <cfRule type="expression" dxfId="220" priority="86" stopIfTrue="1">
      <formula>IF(AND(ISBLANK($J50),$H50&lt;=NOW(),NOT(ISBLANK($H50)),NOT(ISBLANK($I50))),1,0)</formula>
    </cfRule>
  </conditionalFormatting>
  <conditionalFormatting sqref="N51">
    <cfRule type="cellIs" dxfId="219" priority="85" stopIfTrue="1" operator="lessThan">
      <formula>1</formula>
    </cfRule>
  </conditionalFormatting>
  <conditionalFormatting sqref="N50">
    <cfRule type="cellIs" dxfId="218" priority="84" stopIfTrue="1" operator="lessThan">
      <formula>1</formula>
    </cfRule>
  </conditionalFormatting>
  <conditionalFormatting sqref="G49">
    <cfRule type="expression" dxfId="217" priority="80" stopIfTrue="1">
      <formula>NOT(ISBLANK($K49))</formula>
    </cfRule>
    <cfRule type="expression" dxfId="216" priority="81" stopIfTrue="1">
      <formula>IF(AND(ISBLANK($K49),$I49&lt;=NOW(),NOT(ISBLANK($H49)),NOT(ISBLANK($I49))),1,0)</formula>
    </cfRule>
  </conditionalFormatting>
  <conditionalFormatting sqref="K49">
    <cfRule type="expression" dxfId="215" priority="79" stopIfTrue="1">
      <formula>IF(AND(ISBLANK($J49),$H49&lt;=NOW(),NOT(ISBLANK($H49)),NOT(ISBLANK($I49))),1,0)</formula>
    </cfRule>
  </conditionalFormatting>
  <conditionalFormatting sqref="N49">
    <cfRule type="cellIs" dxfId="214" priority="78" stopIfTrue="1" operator="lessThan">
      <formula>1</formula>
    </cfRule>
  </conditionalFormatting>
  <conditionalFormatting sqref="F49:F50">
    <cfRule type="expression" dxfId="213" priority="76" stopIfTrue="1">
      <formula>NOT(ISBLANK($K49))</formula>
    </cfRule>
    <cfRule type="expression" dxfId="212" priority="77" stopIfTrue="1">
      <formula>IF(AND(ISBLANK($K49),$I49&lt;=NOW(),NOT(ISBLANK($H49)),NOT(ISBLANK($I49))),1,0)</formula>
    </cfRule>
  </conditionalFormatting>
  <conditionalFormatting sqref="N48">
    <cfRule type="cellIs" dxfId="211" priority="69" stopIfTrue="1" operator="lessThan">
      <formula>1</formula>
    </cfRule>
  </conditionalFormatting>
  <conditionalFormatting sqref="E48">
    <cfRule type="expression" dxfId="210" priority="67" stopIfTrue="1">
      <formula>NOT(ISBLANK($K48))</formula>
    </cfRule>
    <cfRule type="expression" dxfId="209" priority="68" stopIfTrue="1">
      <formula>IF(AND(ISBLANK($K48),$I48&lt;=NOW(),NOT(ISBLANK($H48)),NOT(ISBLANK($I48))),1,0)</formula>
    </cfRule>
  </conditionalFormatting>
  <conditionalFormatting sqref="G56">
    <cfRule type="expression" dxfId="208" priority="63" stopIfTrue="1">
      <formula>NOT(ISBLANK($K56))</formula>
    </cfRule>
    <cfRule type="expression" dxfId="207" priority="64" stopIfTrue="1">
      <formula>IF(AND(ISBLANK($K56),$I56&lt;=NOW(),NOT(ISBLANK($H56)),NOT(ISBLANK($I56))),1,0)</formula>
    </cfRule>
  </conditionalFormatting>
  <conditionalFormatting sqref="G55">
    <cfRule type="expression" dxfId="206" priority="61" stopIfTrue="1">
      <formula>NOT(ISBLANK($K55))</formula>
    </cfRule>
    <cfRule type="expression" dxfId="205" priority="62" stopIfTrue="1">
      <formula>IF(AND(ISBLANK($K55),$I55&lt;=NOW(),NOT(ISBLANK($H55)),NOT(ISBLANK($I55))),1,0)</formula>
    </cfRule>
  </conditionalFormatting>
  <conditionalFormatting sqref="J57:K60">
    <cfRule type="expression" dxfId="204" priority="56" stopIfTrue="1">
      <formula>IF(AND(ISBLANK($J57),$H57&lt;=NOW(),NOT(ISBLANK($H57)),NOT(ISBLANK($I57))),1,0)</formula>
    </cfRule>
  </conditionalFormatting>
  <conditionalFormatting sqref="N57:N60">
    <cfRule type="cellIs" dxfId="203" priority="55" stopIfTrue="1" operator="lessThan">
      <formula>1</formula>
    </cfRule>
  </conditionalFormatting>
  <conditionalFormatting sqref="F57:F60">
    <cfRule type="expression" dxfId="202" priority="53" stopIfTrue="1">
      <formula>NOT(ISBLANK($K57))</formula>
    </cfRule>
    <cfRule type="expression" dxfId="201" priority="54" stopIfTrue="1">
      <formula>IF(AND(ISBLANK($K57),$I57&lt;=NOW(),NOT(ISBLANK($H57)),NOT(ISBLANK($I57))),1,0)</formula>
    </cfRule>
  </conditionalFormatting>
  <conditionalFormatting sqref="G57:G60">
    <cfRule type="expression" dxfId="200" priority="51" stopIfTrue="1">
      <formula>NOT(ISBLANK($K57))</formula>
    </cfRule>
    <cfRule type="expression" dxfId="199" priority="52" stopIfTrue="1">
      <formula>IF(AND(ISBLANK($K57),$I57&lt;=NOW(),NOT(ISBLANK($H57)),NOT(ISBLANK($I57))),1,0)</formula>
    </cfRule>
  </conditionalFormatting>
  <conditionalFormatting sqref="N80:N83">
    <cfRule type="cellIs" dxfId="198" priority="46" stopIfTrue="1" operator="lessThan">
      <formula>1</formula>
    </cfRule>
  </conditionalFormatting>
  <conditionalFormatting sqref="J46">
    <cfRule type="expression" dxfId="197" priority="45" stopIfTrue="1">
      <formula>IF(AND(ISBLANK($J46),$H46&lt;=NOW(),NOT(ISBLANK($H46)),NOT(ISBLANK($I46))),1,0)</formula>
    </cfRule>
  </conditionalFormatting>
  <conditionalFormatting sqref="K46">
    <cfRule type="expression" dxfId="196" priority="42" stopIfTrue="1">
      <formula>IF(AND(ISBLANK($J46),$H46&lt;=NOW(),NOT(ISBLANK($H46)),NOT(ISBLANK($I46))),1,0)</formula>
    </cfRule>
  </conditionalFormatting>
  <conditionalFormatting sqref="J48">
    <cfRule type="expression" dxfId="195" priority="41" stopIfTrue="1">
      <formula>IF(AND(ISBLANK($J48),$H48&lt;=NOW(),NOT(ISBLANK($H48)),NOT(ISBLANK($I48))),1,0)</formula>
    </cfRule>
  </conditionalFormatting>
  <conditionalFormatting sqref="J49">
    <cfRule type="expression" dxfId="194" priority="40" stopIfTrue="1">
      <formula>IF(AND(ISBLANK($J49),$H49&lt;=NOW(),NOT(ISBLANK($H49)),NOT(ISBLANK($I49))),1,0)</formula>
    </cfRule>
  </conditionalFormatting>
  <conditionalFormatting sqref="J50">
    <cfRule type="expression" dxfId="193" priority="39" stopIfTrue="1">
      <formula>IF(AND(ISBLANK($J50),$H50&lt;=NOW(),NOT(ISBLANK($H50)),NOT(ISBLANK($I50))),1,0)</formula>
    </cfRule>
  </conditionalFormatting>
  <conditionalFormatting sqref="K52:K55">
    <cfRule type="expression" dxfId="192" priority="38" stopIfTrue="1">
      <formula>IF(AND(ISBLANK($J52),$H52&lt;=NOW(),NOT(ISBLANK($H52)),NOT(ISBLANK($I52))),1,0)</formula>
    </cfRule>
  </conditionalFormatting>
  <conditionalFormatting sqref="J55">
    <cfRule type="expression" dxfId="191" priority="37" stopIfTrue="1">
      <formula>IF(AND(ISBLANK($J55),$H55&lt;=NOW(),NOT(ISBLANK($H55)),NOT(ISBLANK($I55))),1,0)</formula>
    </cfRule>
  </conditionalFormatting>
  <conditionalFormatting sqref="J52">
    <cfRule type="expression" dxfId="190" priority="36" stopIfTrue="1">
      <formula>IF(AND(ISBLANK($J52),$H52&lt;=NOW(),NOT(ISBLANK($H52)),NOT(ISBLANK($I52))),1,0)</formula>
    </cfRule>
  </conditionalFormatting>
  <conditionalFormatting sqref="J53">
    <cfRule type="expression" dxfId="189" priority="35" stopIfTrue="1">
      <formula>IF(AND(ISBLANK($J53),$H53&lt;=NOW(),NOT(ISBLANK($H53)),NOT(ISBLANK($I53))),1,0)</formula>
    </cfRule>
  </conditionalFormatting>
  <conditionalFormatting sqref="F66:G67 E68:F68">
    <cfRule type="expression" dxfId="188" priority="29" stopIfTrue="1">
      <formula>NOT(ISBLANK($K66))</formula>
    </cfRule>
    <cfRule type="expression" dxfId="187" priority="30" stopIfTrue="1">
      <formula>IF(AND(ISBLANK($K66),$I66&lt;=NOW(),NOT(ISBLANK($H66)),NOT(ISBLANK($I66))),1,0)</formula>
    </cfRule>
  </conditionalFormatting>
  <conditionalFormatting sqref="N66">
    <cfRule type="cellIs" dxfId="186" priority="28" stopIfTrue="1" operator="lessThan">
      <formula>1</formula>
    </cfRule>
  </conditionalFormatting>
  <conditionalFormatting sqref="J66:K66">
    <cfRule type="expression" dxfId="185" priority="27" stopIfTrue="1">
      <formula>IF(AND(ISBLANK($J66),$H66&lt;=NOW(),NOT(ISBLANK($H66)),NOT(ISBLANK($I66))),1,0)</formula>
    </cfRule>
  </conditionalFormatting>
  <conditionalFormatting sqref="N71">
    <cfRule type="cellIs" dxfId="184" priority="26" stopIfTrue="1" operator="lessThan">
      <formula>1</formula>
    </cfRule>
  </conditionalFormatting>
  <conditionalFormatting sqref="E66">
    <cfRule type="expression" dxfId="183" priority="24" stopIfTrue="1">
      <formula>NOT(ISBLANK($K66))</formula>
    </cfRule>
    <cfRule type="expression" dxfId="182" priority="25" stopIfTrue="1">
      <formula>IF(AND(ISBLANK($K66),$I66&lt;=NOW(),NOT(ISBLANK($H66)),NOT(ISBLANK($I66))),1,0)</formula>
    </cfRule>
  </conditionalFormatting>
  <conditionalFormatting sqref="J67:K68">
    <cfRule type="expression" dxfId="181" priority="23" stopIfTrue="1">
      <formula>IF(AND(ISBLANK($J67),$H67&lt;=NOW(),NOT(ISBLANK($H67)),NOT(ISBLANK($I67))),1,0)</formula>
    </cfRule>
  </conditionalFormatting>
  <conditionalFormatting sqref="N67:N68">
    <cfRule type="cellIs" dxfId="180" priority="22" stopIfTrue="1" operator="lessThan">
      <formula>1</formula>
    </cfRule>
  </conditionalFormatting>
  <conditionalFormatting sqref="E70:G70">
    <cfRule type="expression" dxfId="179" priority="16" stopIfTrue="1">
      <formula>NOT(ISBLANK($K70))</formula>
    </cfRule>
    <cfRule type="expression" dxfId="178" priority="17" stopIfTrue="1">
      <formula>IF(AND(ISBLANK($K70),$I70&lt;=NOW(),NOT(ISBLANK($H70)),NOT(ISBLANK($I70))),1,0)</formula>
    </cfRule>
  </conditionalFormatting>
  <conditionalFormatting sqref="J69:K70">
    <cfRule type="expression" dxfId="177" priority="15" stopIfTrue="1">
      <formula>IF(AND(ISBLANK($J69),$H69&lt;=NOW(),NOT(ISBLANK($H69)),NOT(ISBLANK($I69))),1,0)</formula>
    </cfRule>
  </conditionalFormatting>
  <conditionalFormatting sqref="N69:N70">
    <cfRule type="cellIs" dxfId="176" priority="14" stopIfTrue="1" operator="lessThan">
      <formula>1</formula>
    </cfRule>
  </conditionalFormatting>
  <conditionalFormatting sqref="F69">
    <cfRule type="expression" dxfId="175" priority="12" stopIfTrue="1">
      <formula>NOT(ISBLANK($K69))</formula>
    </cfRule>
    <cfRule type="expression" dxfId="174" priority="13" stopIfTrue="1">
      <formula>IF(AND(ISBLANK($K69),$I69&lt;=NOW(),NOT(ISBLANK($H69)),NOT(ISBLANK($I69))),1,0)</formula>
    </cfRule>
  </conditionalFormatting>
  <conditionalFormatting sqref="G68:G69">
    <cfRule type="expression" dxfId="173" priority="10" stopIfTrue="1">
      <formula>NOT(ISBLANK($K68))</formula>
    </cfRule>
    <cfRule type="expression" dxfId="172" priority="11" stopIfTrue="1">
      <formula>IF(AND(ISBLANK($K68),$I68&lt;=NOW(),NOT(ISBLANK($H68)),NOT(ISBLANK($I68))),1,0)</formula>
    </cfRule>
  </conditionalFormatting>
  <conditionalFormatting sqref="E16:E17">
    <cfRule type="expression" dxfId="171" priority="5" stopIfTrue="1">
      <formula>NOT(ISBLANK($K16))</formula>
    </cfRule>
    <cfRule type="expression" dxfId="170" priority="6" stopIfTrue="1">
      <formula>IF(AND(ISBLANK($K16),$I16&lt;=NOW(),NOT(ISBLANK($H16)),NOT(ISBLANK($I16))),1,0)</formula>
    </cfRule>
  </conditionalFormatting>
  <conditionalFormatting sqref="E9:E10">
    <cfRule type="expression" dxfId="169" priority="1" stopIfTrue="1">
      <formula>NOT(ISBLANK($K9))</formula>
    </cfRule>
    <cfRule type="expression" dxfId="168" priority="2" stopIfTrue="1">
      <formula>IF(AND(ISBLANK($K9),$I9&lt;=NOW(),NOT(ISBLANK($H9)),NOT(ISBLANK($I9))),1,0)</formula>
    </cfRule>
  </conditionalFormatting>
  <dataValidations count="3">
    <dataValidation type="list" allowBlank="1" showInputMessage="1" showErrorMessage="1" sqref="F8:F10 F52:F60 F16:F20 F12:F14 F22:F26 F28:F32 F34:F38 F72:F93 F62:F64 F40:F46 F48:F50 F66:F70">
      <formula1>"高,中,低"</formula1>
    </dataValidation>
    <dataValidation type="list" allowBlank="1" showInputMessage="1" showErrorMessage="1" sqref="G51 G15 G21 G94 G11 G61 G27 G33 G39 G47 G65 G71">
      <formula1>$G$112:$G$117</formula1>
    </dataValidation>
    <dataValidation type="list" allowBlank="1" showInputMessage="1" showErrorMessage="1" sqref="G52:G60 G66:G70 G62:G64 G72:G93 G8:G10 G12:G14 G48:G50 G22:G26 G40:G46 G34:G38 G28:G32 G16:G20">
      <formula1>$G$113:$G$118</formula1>
    </dataValidation>
  </dataValidations>
  <printOptions horizontalCentered="1"/>
  <pageMargins left="0.39370078740157483" right="0.39370078740157483" top="0.19685039370078741" bottom="0.19685039370078741" header="0.51181102362204722" footer="0.31496062992125984"/>
  <pageSetup paperSize="9" scale="19" fitToHeight="0" orientation="landscape" r:id="rId12"/>
  <headerFooter alignWithMargins="0">
    <oddHeader>&amp;RPrinted：&amp;D &amp;T</oddHeader>
  </headerFooter>
  <rowBreaks count="2" manualBreakCount="2">
    <brk id="39" max="126" man="1"/>
    <brk id="96"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29"/>
  <sheetViews>
    <sheetView showGridLines="0" view="pageBreakPreview" zoomScaleNormal="100" zoomScaleSheetLayoutView="100" workbookViewId="0"/>
  </sheetViews>
  <sheetFormatPr defaultRowHeight="19.5" customHeight="1"/>
  <cols>
    <col min="1" max="1" width="7.83203125" style="297" customWidth="1"/>
    <col min="2" max="2" width="16.5" style="299" customWidth="1"/>
    <col min="3" max="3" width="24.33203125" style="299" customWidth="1"/>
    <col min="4" max="18" width="11.5" style="299" customWidth="1"/>
    <col min="19" max="19" width="2.83203125" style="299" customWidth="1"/>
    <col min="20" max="16384" width="9.33203125" style="299"/>
  </cols>
  <sheetData>
    <row r="1" spans="1:18" ht="23.25" customHeight="1">
      <c r="B1" s="298" t="s">
        <v>424</v>
      </c>
      <c r="I1" s="421" t="s">
        <v>425</v>
      </c>
      <c r="J1" s="300" t="s">
        <v>426</v>
      </c>
      <c r="K1" s="300" t="s">
        <v>427</v>
      </c>
    </row>
    <row r="2" spans="1:18" ht="23.25" customHeight="1" thickBot="1">
      <c r="I2" s="422"/>
      <c r="J2" s="301"/>
      <c r="K2" s="302"/>
    </row>
    <row r="3" spans="1:18" s="303" customFormat="1" ht="24" customHeight="1">
      <c r="A3" s="423" t="s">
        <v>428</v>
      </c>
      <c r="B3" s="426" t="s">
        <v>429</v>
      </c>
      <c r="C3" s="429" t="s">
        <v>430</v>
      </c>
      <c r="D3" s="432" t="s">
        <v>431</v>
      </c>
      <c r="E3" s="433"/>
      <c r="F3" s="433"/>
      <c r="G3" s="433"/>
      <c r="H3" s="434"/>
      <c r="I3" s="432" t="s">
        <v>432</v>
      </c>
      <c r="J3" s="433"/>
      <c r="K3" s="433"/>
      <c r="L3" s="433"/>
      <c r="M3" s="433"/>
      <c r="N3" s="434"/>
      <c r="O3" s="414" t="s">
        <v>433</v>
      </c>
      <c r="P3" s="414"/>
      <c r="Q3" s="414"/>
      <c r="R3" s="415"/>
    </row>
    <row r="4" spans="1:18" s="303" customFormat="1" ht="30" customHeight="1">
      <c r="A4" s="424"/>
      <c r="B4" s="427"/>
      <c r="C4" s="430"/>
      <c r="D4" s="416" t="s">
        <v>434</v>
      </c>
      <c r="E4" s="417"/>
      <c r="F4" s="417"/>
      <c r="G4" s="417" t="s">
        <v>435</v>
      </c>
      <c r="H4" s="418"/>
      <c r="I4" s="416" t="s">
        <v>436</v>
      </c>
      <c r="J4" s="417"/>
      <c r="K4" s="417"/>
      <c r="L4" s="417"/>
      <c r="M4" s="417" t="s">
        <v>435</v>
      </c>
      <c r="N4" s="418"/>
      <c r="O4" s="304" t="s">
        <v>460</v>
      </c>
      <c r="P4" s="304"/>
      <c r="Q4" s="419" t="s">
        <v>435</v>
      </c>
      <c r="R4" s="420"/>
    </row>
    <row r="5" spans="1:18" s="309" customFormat="1" ht="33.75" customHeight="1">
      <c r="A5" s="425"/>
      <c r="B5" s="428"/>
      <c r="C5" s="431"/>
      <c r="D5" s="305" t="s">
        <v>437</v>
      </c>
      <c r="E5" s="306" t="s">
        <v>438</v>
      </c>
      <c r="F5" s="306" t="s">
        <v>439</v>
      </c>
      <c r="G5" s="306" t="s">
        <v>440</v>
      </c>
      <c r="H5" s="307" t="s">
        <v>441</v>
      </c>
      <c r="I5" s="305" t="s">
        <v>437</v>
      </c>
      <c r="J5" s="306" t="s">
        <v>438</v>
      </c>
      <c r="K5" s="306" t="s">
        <v>442</v>
      </c>
      <c r="L5" s="306" t="s">
        <v>443</v>
      </c>
      <c r="M5" s="306" t="s">
        <v>440</v>
      </c>
      <c r="N5" s="307" t="s">
        <v>441</v>
      </c>
      <c r="O5" s="308" t="s">
        <v>461</v>
      </c>
      <c r="P5" s="308" t="s">
        <v>459</v>
      </c>
      <c r="Q5" s="306" t="s">
        <v>440</v>
      </c>
      <c r="R5" s="307" t="s">
        <v>441</v>
      </c>
    </row>
    <row r="6" spans="1:18" ht="16.5" customHeight="1">
      <c r="A6" s="310"/>
      <c r="B6" s="311"/>
      <c r="C6" s="312"/>
      <c r="D6" s="313">
        <v>0</v>
      </c>
      <c r="E6" s="314">
        <v>0</v>
      </c>
      <c r="F6" s="315">
        <v>0</v>
      </c>
      <c r="G6" s="315">
        <v>0</v>
      </c>
      <c r="H6" s="316">
        <v>0</v>
      </c>
      <c r="I6" s="313">
        <v>0</v>
      </c>
      <c r="J6" s="314">
        <v>0</v>
      </c>
      <c r="K6" s="317">
        <v>0</v>
      </c>
      <c r="L6" s="317">
        <v>0</v>
      </c>
      <c r="M6" s="315">
        <v>0</v>
      </c>
      <c r="N6" s="316">
        <v>0</v>
      </c>
      <c r="O6" s="313">
        <f>40*(K6+L6)</f>
        <v>0</v>
      </c>
      <c r="P6" s="318">
        <v>0</v>
      </c>
      <c r="Q6" s="315">
        <v>0</v>
      </c>
      <c r="R6" s="316">
        <v>0</v>
      </c>
    </row>
    <row r="7" spans="1:18" ht="16.5" customHeight="1">
      <c r="A7" s="310"/>
      <c r="B7" s="311"/>
      <c r="C7" s="312"/>
      <c r="D7" s="313">
        <v>0</v>
      </c>
      <c r="E7" s="314">
        <v>0</v>
      </c>
      <c r="F7" s="315">
        <v>0</v>
      </c>
      <c r="G7" s="315">
        <v>0</v>
      </c>
      <c r="H7" s="316">
        <v>0</v>
      </c>
      <c r="I7" s="313">
        <v>0</v>
      </c>
      <c r="J7" s="314">
        <v>0</v>
      </c>
      <c r="K7" s="317">
        <v>0</v>
      </c>
      <c r="L7" s="317">
        <v>0</v>
      </c>
      <c r="M7" s="315">
        <v>0</v>
      </c>
      <c r="N7" s="316">
        <v>0</v>
      </c>
      <c r="O7" s="313">
        <f t="shared" ref="O7:O15" si="0">40*(K7+L7)</f>
        <v>0</v>
      </c>
      <c r="P7" s="318">
        <v>0</v>
      </c>
      <c r="Q7" s="315">
        <v>0</v>
      </c>
      <c r="R7" s="316">
        <v>0</v>
      </c>
    </row>
    <row r="8" spans="1:18" ht="16.5" customHeight="1">
      <c r="A8" s="310"/>
      <c r="B8" s="311"/>
      <c r="C8" s="312"/>
      <c r="D8" s="313">
        <v>0</v>
      </c>
      <c r="E8" s="314">
        <v>0</v>
      </c>
      <c r="F8" s="315">
        <v>0</v>
      </c>
      <c r="G8" s="315">
        <v>0</v>
      </c>
      <c r="H8" s="316">
        <v>0</v>
      </c>
      <c r="I8" s="313">
        <v>0</v>
      </c>
      <c r="J8" s="314">
        <v>0</v>
      </c>
      <c r="K8" s="317">
        <v>0</v>
      </c>
      <c r="L8" s="317">
        <v>0</v>
      </c>
      <c r="M8" s="315">
        <v>0</v>
      </c>
      <c r="N8" s="316">
        <v>0</v>
      </c>
      <c r="O8" s="313">
        <f t="shared" si="0"/>
        <v>0</v>
      </c>
      <c r="P8" s="318">
        <v>0</v>
      </c>
      <c r="Q8" s="315">
        <v>0</v>
      </c>
      <c r="R8" s="316">
        <v>0</v>
      </c>
    </row>
    <row r="9" spans="1:18" ht="16.5" customHeight="1">
      <c r="A9" s="310"/>
      <c r="B9" s="311"/>
      <c r="C9" s="312"/>
      <c r="D9" s="313">
        <v>0</v>
      </c>
      <c r="E9" s="314">
        <v>0</v>
      </c>
      <c r="F9" s="315">
        <v>0</v>
      </c>
      <c r="G9" s="315">
        <v>0</v>
      </c>
      <c r="H9" s="316">
        <v>0</v>
      </c>
      <c r="I9" s="313">
        <v>0</v>
      </c>
      <c r="J9" s="314">
        <v>0</v>
      </c>
      <c r="K9" s="317">
        <v>0</v>
      </c>
      <c r="L9" s="317">
        <v>0</v>
      </c>
      <c r="M9" s="315">
        <v>0</v>
      </c>
      <c r="N9" s="316">
        <v>0</v>
      </c>
      <c r="O9" s="313">
        <f t="shared" si="0"/>
        <v>0</v>
      </c>
      <c r="P9" s="318">
        <v>0</v>
      </c>
      <c r="Q9" s="315">
        <v>0</v>
      </c>
      <c r="R9" s="316">
        <v>0</v>
      </c>
    </row>
    <row r="10" spans="1:18" ht="16.5" customHeight="1">
      <c r="A10" s="310"/>
      <c r="B10" s="311"/>
      <c r="C10" s="312"/>
      <c r="D10" s="313">
        <v>0</v>
      </c>
      <c r="E10" s="314">
        <v>0</v>
      </c>
      <c r="F10" s="315">
        <v>0</v>
      </c>
      <c r="G10" s="315">
        <v>0</v>
      </c>
      <c r="H10" s="316">
        <v>0</v>
      </c>
      <c r="I10" s="313">
        <v>0</v>
      </c>
      <c r="J10" s="314">
        <v>0</v>
      </c>
      <c r="K10" s="317">
        <v>0</v>
      </c>
      <c r="L10" s="317">
        <v>0</v>
      </c>
      <c r="M10" s="315">
        <v>0</v>
      </c>
      <c r="N10" s="316">
        <v>0</v>
      </c>
      <c r="O10" s="313">
        <f t="shared" si="0"/>
        <v>0</v>
      </c>
      <c r="P10" s="318">
        <v>0</v>
      </c>
      <c r="Q10" s="315">
        <v>0</v>
      </c>
      <c r="R10" s="316">
        <v>0</v>
      </c>
    </row>
    <row r="11" spans="1:18" ht="16.5" customHeight="1">
      <c r="A11" s="310"/>
      <c r="B11" s="311"/>
      <c r="C11" s="312"/>
      <c r="D11" s="313">
        <v>0</v>
      </c>
      <c r="E11" s="314">
        <v>0</v>
      </c>
      <c r="F11" s="315">
        <v>0</v>
      </c>
      <c r="G11" s="315">
        <v>0</v>
      </c>
      <c r="H11" s="316">
        <v>0</v>
      </c>
      <c r="I11" s="313">
        <v>0</v>
      </c>
      <c r="J11" s="314">
        <v>0</v>
      </c>
      <c r="K11" s="317">
        <v>0</v>
      </c>
      <c r="L11" s="317">
        <v>0</v>
      </c>
      <c r="M11" s="315">
        <v>0</v>
      </c>
      <c r="N11" s="316">
        <v>0</v>
      </c>
      <c r="O11" s="313">
        <f t="shared" si="0"/>
        <v>0</v>
      </c>
      <c r="P11" s="318">
        <v>0</v>
      </c>
      <c r="Q11" s="315">
        <v>0</v>
      </c>
      <c r="R11" s="316">
        <v>0</v>
      </c>
    </row>
    <row r="12" spans="1:18" ht="16.5" customHeight="1">
      <c r="A12" s="310"/>
      <c r="B12" s="311"/>
      <c r="C12" s="312"/>
      <c r="D12" s="313">
        <v>0</v>
      </c>
      <c r="E12" s="314">
        <v>0</v>
      </c>
      <c r="F12" s="315">
        <v>0</v>
      </c>
      <c r="G12" s="315">
        <v>0</v>
      </c>
      <c r="H12" s="316">
        <v>0</v>
      </c>
      <c r="I12" s="313">
        <v>0</v>
      </c>
      <c r="J12" s="314">
        <v>0</v>
      </c>
      <c r="K12" s="317">
        <v>0</v>
      </c>
      <c r="L12" s="317">
        <v>0</v>
      </c>
      <c r="M12" s="315">
        <v>0</v>
      </c>
      <c r="N12" s="316">
        <v>0</v>
      </c>
      <c r="O12" s="313">
        <f t="shared" si="0"/>
        <v>0</v>
      </c>
      <c r="P12" s="318">
        <v>0</v>
      </c>
      <c r="Q12" s="315">
        <v>0</v>
      </c>
      <c r="R12" s="316">
        <v>0</v>
      </c>
    </row>
    <row r="13" spans="1:18" ht="16.5" customHeight="1">
      <c r="A13" s="310"/>
      <c r="B13" s="311"/>
      <c r="C13" s="312"/>
      <c r="D13" s="313">
        <v>0</v>
      </c>
      <c r="E13" s="314">
        <v>0</v>
      </c>
      <c r="F13" s="315">
        <v>0</v>
      </c>
      <c r="G13" s="315">
        <v>0</v>
      </c>
      <c r="H13" s="316">
        <v>0</v>
      </c>
      <c r="I13" s="313">
        <v>0</v>
      </c>
      <c r="J13" s="314">
        <v>0</v>
      </c>
      <c r="K13" s="317">
        <v>0</v>
      </c>
      <c r="L13" s="317">
        <v>0</v>
      </c>
      <c r="M13" s="315">
        <v>0</v>
      </c>
      <c r="N13" s="316">
        <v>0</v>
      </c>
      <c r="O13" s="313">
        <f t="shared" si="0"/>
        <v>0</v>
      </c>
      <c r="P13" s="318">
        <v>0</v>
      </c>
      <c r="Q13" s="315">
        <v>0</v>
      </c>
      <c r="R13" s="316">
        <v>0</v>
      </c>
    </row>
    <row r="14" spans="1:18" ht="16.5" customHeight="1">
      <c r="A14" s="310"/>
      <c r="B14" s="311"/>
      <c r="C14" s="312"/>
      <c r="D14" s="313">
        <v>0</v>
      </c>
      <c r="E14" s="314">
        <v>0</v>
      </c>
      <c r="F14" s="315">
        <v>0</v>
      </c>
      <c r="G14" s="315">
        <v>0</v>
      </c>
      <c r="H14" s="316">
        <v>0</v>
      </c>
      <c r="I14" s="313">
        <v>0</v>
      </c>
      <c r="J14" s="314">
        <v>0</v>
      </c>
      <c r="K14" s="317">
        <v>0</v>
      </c>
      <c r="L14" s="317">
        <v>0</v>
      </c>
      <c r="M14" s="315">
        <v>0</v>
      </c>
      <c r="N14" s="316">
        <v>0</v>
      </c>
      <c r="O14" s="313">
        <f t="shared" si="0"/>
        <v>0</v>
      </c>
      <c r="P14" s="318">
        <v>0</v>
      </c>
      <c r="Q14" s="315">
        <v>0</v>
      </c>
      <c r="R14" s="316">
        <v>0</v>
      </c>
    </row>
    <row r="15" spans="1:18" ht="16.5" customHeight="1" thickBot="1">
      <c r="A15" s="319"/>
      <c r="B15" s="320"/>
      <c r="C15" s="321"/>
      <c r="D15" s="322">
        <v>0</v>
      </c>
      <c r="E15" s="323">
        <v>0</v>
      </c>
      <c r="F15" s="324">
        <v>0</v>
      </c>
      <c r="G15" s="324">
        <v>0</v>
      </c>
      <c r="H15" s="325">
        <v>0</v>
      </c>
      <c r="I15" s="322">
        <v>0</v>
      </c>
      <c r="J15" s="323">
        <v>0</v>
      </c>
      <c r="K15" s="326">
        <v>0</v>
      </c>
      <c r="L15" s="326">
        <v>0</v>
      </c>
      <c r="M15" s="324">
        <v>0</v>
      </c>
      <c r="N15" s="325">
        <v>0</v>
      </c>
      <c r="O15" s="322">
        <f t="shared" si="0"/>
        <v>0</v>
      </c>
      <c r="P15" s="327">
        <v>11</v>
      </c>
      <c r="Q15" s="324">
        <v>0</v>
      </c>
      <c r="R15" s="325">
        <v>0</v>
      </c>
    </row>
    <row r="16" spans="1:18" ht="9.75" customHeight="1">
      <c r="D16" s="328"/>
      <c r="E16" s="328"/>
      <c r="F16" s="328"/>
      <c r="G16" s="328"/>
      <c r="H16" s="328"/>
    </row>
    <row r="17" spans="4:8" ht="19.5" customHeight="1">
      <c r="D17" s="328"/>
      <c r="E17" s="328"/>
      <c r="F17" s="328"/>
      <c r="G17" s="328"/>
      <c r="H17" s="328"/>
    </row>
    <row r="18" spans="4:8" ht="19.5" customHeight="1">
      <c r="D18" s="328"/>
      <c r="E18" s="328"/>
      <c r="F18" s="328"/>
      <c r="G18" s="328"/>
      <c r="H18" s="328"/>
    </row>
    <row r="19" spans="4:8" ht="19.5" customHeight="1">
      <c r="D19" s="328"/>
      <c r="E19" s="328"/>
      <c r="F19" s="328"/>
      <c r="G19" s="328"/>
      <c r="H19" s="328"/>
    </row>
    <row r="20" spans="4:8" ht="19.5" customHeight="1">
      <c r="D20" s="328"/>
      <c r="E20" s="328"/>
      <c r="F20" s="328"/>
      <c r="G20" s="328"/>
      <c r="H20" s="328"/>
    </row>
    <row r="21" spans="4:8" ht="19.5" customHeight="1">
      <c r="D21" s="328"/>
      <c r="E21" s="328"/>
      <c r="F21" s="328"/>
      <c r="G21" s="328"/>
      <c r="H21" s="328"/>
    </row>
    <row r="22" spans="4:8" ht="19.5" customHeight="1">
      <c r="D22" s="328"/>
      <c r="E22" s="328"/>
      <c r="F22" s="328"/>
      <c r="G22" s="328"/>
      <c r="H22" s="328"/>
    </row>
    <row r="23" spans="4:8" ht="19.5" customHeight="1">
      <c r="D23" s="328"/>
      <c r="E23" s="328"/>
      <c r="F23" s="328"/>
      <c r="G23" s="328"/>
      <c r="H23" s="328"/>
    </row>
    <row r="24" spans="4:8" ht="19.5" customHeight="1">
      <c r="D24" s="328"/>
      <c r="E24" s="328"/>
      <c r="F24" s="328"/>
      <c r="G24" s="328"/>
      <c r="H24" s="328"/>
    </row>
    <row r="25" spans="4:8" ht="19.5" customHeight="1">
      <c r="D25" s="328"/>
      <c r="E25" s="328"/>
      <c r="F25" s="328"/>
      <c r="G25" s="328"/>
      <c r="H25" s="328"/>
    </row>
    <row r="26" spans="4:8" ht="19.5" customHeight="1">
      <c r="D26" s="328"/>
      <c r="E26" s="328"/>
      <c r="F26" s="328"/>
      <c r="G26" s="328"/>
      <c r="H26" s="328"/>
    </row>
    <row r="27" spans="4:8" ht="19.5" customHeight="1">
      <c r="D27" s="328"/>
      <c r="E27" s="328"/>
      <c r="F27" s="328"/>
      <c r="G27" s="328"/>
      <c r="H27" s="328"/>
    </row>
    <row r="28" spans="4:8" ht="19.5" customHeight="1">
      <c r="D28" s="328"/>
      <c r="E28" s="328"/>
      <c r="F28" s="328"/>
      <c r="G28" s="328"/>
      <c r="H28" s="328"/>
    </row>
    <row r="29" spans="4:8" ht="19.5" customHeight="1">
      <c r="D29" s="328"/>
      <c r="E29" s="328"/>
      <c r="F29" s="328"/>
      <c r="G29" s="328"/>
      <c r="H29" s="328"/>
    </row>
  </sheetData>
  <mergeCells count="12">
    <mergeCell ref="I1:I2"/>
    <mergeCell ref="A3:A5"/>
    <mergeCell ref="B3:B5"/>
    <mergeCell ref="C3:C5"/>
    <mergeCell ref="D3:H3"/>
    <mergeCell ref="I3:N3"/>
    <mergeCell ref="O3:R3"/>
    <mergeCell ref="D4:F4"/>
    <mergeCell ref="G4:H4"/>
    <mergeCell ref="I4:L4"/>
    <mergeCell ref="M4:N4"/>
    <mergeCell ref="Q4:R4"/>
  </mergeCells>
  <phoneticPr fontId="6" type="noConversion"/>
  <printOptions horizontalCentered="1"/>
  <pageMargins left="0.39370078740157483" right="0.39370078740157483" top="0.39370078740157483" bottom="0.39370078740157483" header="0.31496062992125984" footer="0.31496062992125984"/>
  <pageSetup paperSize="9" scale="77"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23"/>
  <sheetViews>
    <sheetView view="pageBreakPreview" zoomScaleNormal="100" zoomScaleSheetLayoutView="100" workbookViewId="0"/>
  </sheetViews>
  <sheetFormatPr defaultRowHeight="15" customHeight="1"/>
  <cols>
    <col min="1" max="1" width="7.83203125" style="299" customWidth="1"/>
    <col min="2" max="2" width="16" style="299" customWidth="1"/>
    <col min="3" max="3" width="24.33203125" style="299" customWidth="1"/>
    <col min="4" max="4" width="10.5" style="299" customWidth="1"/>
    <col min="5" max="8" width="8.5" style="299" customWidth="1"/>
    <col min="9" max="10" width="11.33203125" style="299" customWidth="1"/>
    <col min="11" max="22" width="8.5" style="299" customWidth="1"/>
    <col min="23" max="23" width="1.6640625" style="299" customWidth="1"/>
    <col min="24" max="16384" width="9.33203125" style="299"/>
  </cols>
  <sheetData>
    <row r="1" spans="1:22" ht="23.25" customHeight="1">
      <c r="A1" s="329"/>
      <c r="B1" s="330" t="s">
        <v>444</v>
      </c>
      <c r="C1" s="329"/>
      <c r="D1" s="329"/>
      <c r="E1" s="329"/>
      <c r="F1" s="329"/>
      <c r="G1" s="329"/>
      <c r="H1" s="329"/>
      <c r="I1" s="329"/>
      <c r="J1" s="329"/>
      <c r="K1" s="329"/>
      <c r="L1" s="329"/>
      <c r="M1" s="329"/>
      <c r="N1" s="329"/>
      <c r="O1" s="329"/>
      <c r="P1" s="329"/>
      <c r="Q1" s="329"/>
      <c r="R1" s="329"/>
      <c r="S1" s="329"/>
      <c r="T1" s="329"/>
      <c r="U1" s="329"/>
      <c r="V1" s="329"/>
    </row>
    <row r="2" spans="1:22" ht="10.5" customHeight="1">
      <c r="A2" s="331"/>
      <c r="B2" s="331"/>
      <c r="C2" s="331"/>
      <c r="D2" s="331"/>
      <c r="E2" s="331"/>
      <c r="F2" s="331"/>
      <c r="G2" s="331"/>
      <c r="H2" s="331"/>
      <c r="I2" s="331"/>
      <c r="J2" s="331"/>
      <c r="K2" s="331"/>
      <c r="L2" s="331"/>
      <c r="M2" s="331"/>
      <c r="N2" s="331"/>
      <c r="O2" s="331"/>
      <c r="P2" s="331"/>
      <c r="Q2" s="331"/>
      <c r="R2" s="331"/>
      <c r="S2" s="331"/>
      <c r="T2" s="331"/>
      <c r="U2" s="331"/>
      <c r="V2" s="331"/>
    </row>
    <row r="4" spans="1:22" ht="15" customHeight="1">
      <c r="B4" s="332" t="s">
        <v>462</v>
      </c>
    </row>
    <row r="5" spans="1:22" ht="15" customHeight="1">
      <c r="B5" s="332"/>
      <c r="C5" s="299" t="s">
        <v>463</v>
      </c>
      <c r="D5" s="299" t="s">
        <v>464</v>
      </c>
    </row>
    <row r="6" spans="1:22" ht="15" customHeight="1">
      <c r="C6" s="299" t="s">
        <v>465</v>
      </c>
      <c r="D6" s="299" t="s">
        <v>467</v>
      </c>
    </row>
    <row r="7" spans="1:22" ht="15" customHeight="1">
      <c r="C7" s="299" t="s">
        <v>468</v>
      </c>
      <c r="D7" s="299" t="s">
        <v>469</v>
      </c>
    </row>
    <row r="8" spans="1:22" ht="15" customHeight="1">
      <c r="C8" s="299" t="s">
        <v>470</v>
      </c>
      <c r="D8" s="299" t="s">
        <v>466</v>
      </c>
    </row>
    <row r="9" spans="1:22" ht="15" customHeight="1" thickBot="1">
      <c r="C9" s="299" t="s">
        <v>471</v>
      </c>
      <c r="D9" s="520">
        <v>0.3</v>
      </c>
    </row>
    <row r="10" spans="1:22" s="333" customFormat="1" ht="15" customHeight="1">
      <c r="A10" s="440" t="s">
        <v>428</v>
      </c>
      <c r="B10" s="443" t="s">
        <v>429</v>
      </c>
      <c r="C10" s="446" t="s">
        <v>430</v>
      </c>
      <c r="D10" s="449" t="s">
        <v>431</v>
      </c>
      <c r="E10" s="450"/>
      <c r="F10" s="450"/>
      <c r="G10" s="450"/>
      <c r="H10" s="451"/>
      <c r="I10" s="449" t="s">
        <v>436</v>
      </c>
      <c r="J10" s="450"/>
      <c r="K10" s="450"/>
      <c r="L10" s="450"/>
      <c r="M10" s="450"/>
      <c r="N10" s="451"/>
      <c r="O10" s="449" t="s">
        <v>433</v>
      </c>
      <c r="P10" s="450"/>
      <c r="Q10" s="450"/>
      <c r="R10" s="450"/>
      <c r="S10" s="450"/>
      <c r="T10" s="450"/>
      <c r="U10" s="450"/>
      <c r="V10" s="451"/>
    </row>
    <row r="11" spans="1:22" s="333" customFormat="1" ht="15" customHeight="1">
      <c r="A11" s="441"/>
      <c r="B11" s="444"/>
      <c r="C11" s="447"/>
      <c r="D11" s="343" t="s">
        <v>434</v>
      </c>
      <c r="E11" s="438" t="s">
        <v>435</v>
      </c>
      <c r="F11" s="436"/>
      <c r="G11" s="436"/>
      <c r="H11" s="439"/>
      <c r="I11" s="435" t="s">
        <v>436</v>
      </c>
      <c r="J11" s="437"/>
      <c r="K11" s="438" t="s">
        <v>435</v>
      </c>
      <c r="L11" s="436"/>
      <c r="M11" s="436"/>
      <c r="N11" s="439"/>
      <c r="O11" s="435" t="s">
        <v>445</v>
      </c>
      <c r="P11" s="436"/>
      <c r="Q11" s="436"/>
      <c r="R11" s="437"/>
      <c r="S11" s="438" t="s">
        <v>435</v>
      </c>
      <c r="T11" s="436"/>
      <c r="U11" s="436"/>
      <c r="V11" s="439"/>
    </row>
    <row r="12" spans="1:22" s="333" customFormat="1" ht="15" customHeight="1">
      <c r="A12" s="441"/>
      <c r="B12" s="444"/>
      <c r="C12" s="447"/>
      <c r="D12" s="343" t="s">
        <v>446</v>
      </c>
      <c r="E12" s="417" t="s">
        <v>447</v>
      </c>
      <c r="F12" s="417"/>
      <c r="G12" s="438" t="s">
        <v>448</v>
      </c>
      <c r="H12" s="439"/>
      <c r="I12" s="435" t="s">
        <v>449</v>
      </c>
      <c r="J12" s="437"/>
      <c r="K12" s="438" t="s">
        <v>450</v>
      </c>
      <c r="L12" s="436"/>
      <c r="M12" s="436"/>
      <c r="N12" s="439"/>
      <c r="O12" s="435" t="s">
        <v>451</v>
      </c>
      <c r="P12" s="436"/>
      <c r="Q12" s="436"/>
      <c r="R12" s="437"/>
      <c r="S12" s="438" t="s">
        <v>452</v>
      </c>
      <c r="T12" s="436"/>
      <c r="U12" s="436"/>
      <c r="V12" s="439"/>
    </row>
    <row r="13" spans="1:22" s="333" customFormat="1" ht="27.75" customHeight="1">
      <c r="A13" s="442"/>
      <c r="B13" s="445"/>
      <c r="C13" s="448"/>
      <c r="D13" s="343" t="s">
        <v>453</v>
      </c>
      <c r="E13" s="344" t="s">
        <v>454</v>
      </c>
      <c r="F13" s="344" t="s">
        <v>453</v>
      </c>
      <c r="G13" s="344" t="s">
        <v>454</v>
      </c>
      <c r="H13" s="345" t="s">
        <v>453</v>
      </c>
      <c r="I13" s="343" t="s">
        <v>455</v>
      </c>
      <c r="J13" s="334" t="s">
        <v>456</v>
      </c>
      <c r="K13" s="344" t="s">
        <v>457</v>
      </c>
      <c r="L13" s="344" t="s">
        <v>454</v>
      </c>
      <c r="M13" s="344" t="s">
        <v>458</v>
      </c>
      <c r="N13" s="345" t="s">
        <v>453</v>
      </c>
      <c r="O13" s="343" t="s">
        <v>457</v>
      </c>
      <c r="P13" s="344" t="s">
        <v>454</v>
      </c>
      <c r="Q13" s="344" t="s">
        <v>458</v>
      </c>
      <c r="R13" s="344" t="s">
        <v>453</v>
      </c>
      <c r="S13" s="344" t="s">
        <v>457</v>
      </c>
      <c r="T13" s="344" t="s">
        <v>454</v>
      </c>
      <c r="U13" s="344" t="s">
        <v>458</v>
      </c>
      <c r="V13" s="345" t="s">
        <v>453</v>
      </c>
    </row>
    <row r="14" spans="1:22" ht="15" customHeight="1">
      <c r="A14" s="335"/>
      <c r="B14" s="311"/>
      <c r="C14" s="312"/>
      <c r="D14" s="336">
        <f>基础数据!F6</f>
        <v>0</v>
      </c>
      <c r="E14" s="521">
        <f>D14*1</f>
        <v>0</v>
      </c>
      <c r="F14" s="314">
        <f>IF(基础数据!F6=0,0,基础数据!H6/基础数据!F6)</f>
        <v>0</v>
      </c>
      <c r="G14" s="521"/>
      <c r="H14" s="522">
        <f>IF(基础数据!F6=0,0,基础数据!G6/基础数据!F6)</f>
        <v>0</v>
      </c>
      <c r="I14" s="337"/>
      <c r="J14" s="317">
        <f>基础数据!K6+基础数据!L6</f>
        <v>0</v>
      </c>
      <c r="K14" s="521">
        <f>L14*0.8</f>
        <v>0</v>
      </c>
      <c r="L14" s="521">
        <f>J14*3</f>
        <v>0</v>
      </c>
      <c r="M14" s="521">
        <f>L14*1.2</f>
        <v>0</v>
      </c>
      <c r="N14" s="522">
        <f>IF(基础数据!L6=0, 0,基础数据!M6/(基础数据!K6+基础数据!L6))</f>
        <v>0</v>
      </c>
      <c r="O14" s="523">
        <f>P14*0.8</f>
        <v>0</v>
      </c>
      <c r="P14" s="521">
        <f t="shared" ref="P14:P16" si="0">J14*40</f>
        <v>0</v>
      </c>
      <c r="Q14" s="521">
        <f>P14*1.2</f>
        <v>0</v>
      </c>
      <c r="R14" s="524">
        <f>基础数据!P6</f>
        <v>0</v>
      </c>
      <c r="S14" s="521">
        <f>T14*0.8</f>
        <v>0</v>
      </c>
      <c r="T14" s="521">
        <f t="shared" ref="T14:T16" si="1">J14*5</f>
        <v>0</v>
      </c>
      <c r="U14" s="521">
        <f>T14*1.2</f>
        <v>0</v>
      </c>
      <c r="V14" s="522">
        <f>IF(汇总数据!J14&lt;&gt;0,基础数据!Q6/汇总数据!J14,0)</f>
        <v>0</v>
      </c>
    </row>
    <row r="15" spans="1:22" ht="15" customHeight="1">
      <c r="A15" s="335"/>
      <c r="B15" s="311"/>
      <c r="C15" s="312"/>
      <c r="D15" s="336">
        <f>基础数据!F7</f>
        <v>0</v>
      </c>
      <c r="E15" s="521">
        <f t="shared" ref="E15:E23" si="2">D15*1</f>
        <v>0</v>
      </c>
      <c r="F15" s="314">
        <f>IF(基础数据!F7=0,0,基础数据!H7/基础数据!F7)</f>
        <v>0</v>
      </c>
      <c r="G15" s="521"/>
      <c r="H15" s="522">
        <f>IF(基础数据!F7=0,0,基础数据!G7/基础数据!F7)</f>
        <v>0</v>
      </c>
      <c r="I15" s="337"/>
      <c r="J15" s="317">
        <f>基础数据!K7+基础数据!L7</f>
        <v>0</v>
      </c>
      <c r="K15" s="521">
        <f t="shared" ref="K15:K23" si="3">L15*0.8</f>
        <v>0</v>
      </c>
      <c r="L15" s="521">
        <f t="shared" ref="L15:L23" si="4">J15*3</f>
        <v>0</v>
      </c>
      <c r="M15" s="521">
        <f t="shared" ref="M15:M23" si="5">L15*1.2</f>
        <v>0</v>
      </c>
      <c r="N15" s="522">
        <f>IF(基础数据!L7=0, 0,基础数据!M7/(基础数据!K7+基础数据!L7))</f>
        <v>0</v>
      </c>
      <c r="O15" s="523">
        <f t="shared" ref="O15:O23" si="6">P15*0.8</f>
        <v>0</v>
      </c>
      <c r="P15" s="521">
        <f t="shared" si="0"/>
        <v>0</v>
      </c>
      <c r="Q15" s="521">
        <f t="shared" ref="Q15:Q23" si="7">P15*1.2</f>
        <v>0</v>
      </c>
      <c r="R15" s="524">
        <f>基础数据!P7</f>
        <v>0</v>
      </c>
      <c r="S15" s="521">
        <f t="shared" ref="S15:S23" si="8">T15*0.8</f>
        <v>0</v>
      </c>
      <c r="T15" s="521">
        <f t="shared" si="1"/>
        <v>0</v>
      </c>
      <c r="U15" s="521">
        <f t="shared" ref="U15:U23" si="9">T15*1.2</f>
        <v>0</v>
      </c>
      <c r="V15" s="522">
        <f>IF(汇总数据!J15&lt;&gt;0,基础数据!Q7/汇总数据!J15,0)</f>
        <v>0</v>
      </c>
    </row>
    <row r="16" spans="1:22" ht="15" customHeight="1">
      <c r="A16" s="335"/>
      <c r="B16" s="311"/>
      <c r="C16" s="312"/>
      <c r="D16" s="336">
        <f>基础数据!F8</f>
        <v>0</v>
      </c>
      <c r="E16" s="521">
        <f t="shared" si="2"/>
        <v>0</v>
      </c>
      <c r="F16" s="314">
        <f>IF(基础数据!F8=0,0,基础数据!H8/基础数据!F8)</f>
        <v>0</v>
      </c>
      <c r="G16" s="521"/>
      <c r="H16" s="522">
        <f>IF(基础数据!F8=0,0,基础数据!G8/基础数据!F8)</f>
        <v>0</v>
      </c>
      <c r="I16" s="337"/>
      <c r="J16" s="317">
        <f>基础数据!K8+基础数据!L8</f>
        <v>0</v>
      </c>
      <c r="K16" s="521">
        <f t="shared" si="3"/>
        <v>0</v>
      </c>
      <c r="L16" s="521">
        <f t="shared" si="4"/>
        <v>0</v>
      </c>
      <c r="M16" s="521">
        <f t="shared" si="5"/>
        <v>0</v>
      </c>
      <c r="N16" s="522">
        <f>IF(基础数据!L8=0, 0,基础数据!M8/(基础数据!K8+基础数据!L8))</f>
        <v>0</v>
      </c>
      <c r="O16" s="523">
        <f t="shared" si="6"/>
        <v>0</v>
      </c>
      <c r="P16" s="521">
        <f t="shared" si="0"/>
        <v>0</v>
      </c>
      <c r="Q16" s="521">
        <f t="shared" si="7"/>
        <v>0</v>
      </c>
      <c r="R16" s="524">
        <f>基础数据!P8</f>
        <v>0</v>
      </c>
      <c r="S16" s="521">
        <f t="shared" si="8"/>
        <v>0</v>
      </c>
      <c r="T16" s="521">
        <f t="shared" si="1"/>
        <v>0</v>
      </c>
      <c r="U16" s="521">
        <f t="shared" si="9"/>
        <v>0</v>
      </c>
      <c r="V16" s="522">
        <f>IF(汇总数据!J16&lt;&gt;0,基础数据!Q8/汇总数据!J16,0)</f>
        <v>0</v>
      </c>
    </row>
    <row r="17" spans="1:22" ht="15" customHeight="1">
      <c r="A17" s="335"/>
      <c r="B17" s="311"/>
      <c r="C17" s="312"/>
      <c r="D17" s="336">
        <f>基础数据!F9</f>
        <v>0</v>
      </c>
      <c r="E17" s="521">
        <f t="shared" si="2"/>
        <v>0</v>
      </c>
      <c r="F17" s="314">
        <f>IF(基础数据!F9=0,0,基础数据!H9/基础数据!F9)</f>
        <v>0</v>
      </c>
      <c r="G17" s="521"/>
      <c r="H17" s="522">
        <f>IF(基础数据!F9=0,0,基础数据!G9/基础数据!F9)</f>
        <v>0</v>
      </c>
      <c r="I17" s="337"/>
      <c r="J17" s="317">
        <f>基础数据!K9+基础数据!L9</f>
        <v>0</v>
      </c>
      <c r="K17" s="521">
        <f t="shared" si="3"/>
        <v>0</v>
      </c>
      <c r="L17" s="521">
        <f t="shared" si="4"/>
        <v>0</v>
      </c>
      <c r="M17" s="521">
        <f t="shared" si="5"/>
        <v>0</v>
      </c>
      <c r="N17" s="522">
        <f>IF(基础数据!L9=0, 0,基础数据!M9/(基础数据!K9+基础数据!L9))</f>
        <v>0</v>
      </c>
      <c r="O17" s="523">
        <f t="shared" si="6"/>
        <v>0</v>
      </c>
      <c r="P17" s="521">
        <f>J17*40</f>
        <v>0</v>
      </c>
      <c r="Q17" s="521">
        <f t="shared" si="7"/>
        <v>0</v>
      </c>
      <c r="R17" s="524">
        <f>基础数据!P9</f>
        <v>0</v>
      </c>
      <c r="S17" s="521">
        <f t="shared" si="8"/>
        <v>0</v>
      </c>
      <c r="T17" s="521">
        <f>J17*5</f>
        <v>0</v>
      </c>
      <c r="U17" s="521">
        <f t="shared" si="9"/>
        <v>0</v>
      </c>
      <c r="V17" s="522">
        <f>IF(汇总数据!J17&lt;&gt;0,基础数据!Q9/汇总数据!J17,0)</f>
        <v>0</v>
      </c>
    </row>
    <row r="18" spans="1:22" ht="15" customHeight="1">
      <c r="A18" s="335"/>
      <c r="B18" s="311"/>
      <c r="C18" s="312"/>
      <c r="D18" s="336">
        <f>基础数据!F10</f>
        <v>0</v>
      </c>
      <c r="E18" s="521">
        <f t="shared" si="2"/>
        <v>0</v>
      </c>
      <c r="F18" s="314">
        <f>IF(基础数据!F10=0,0,基础数据!H10/基础数据!F10)</f>
        <v>0</v>
      </c>
      <c r="G18" s="521"/>
      <c r="H18" s="522">
        <f>IF(基础数据!F10=0,0,基础数据!G10/基础数据!F10)</f>
        <v>0</v>
      </c>
      <c r="I18" s="337"/>
      <c r="J18" s="317">
        <f>基础数据!K10+基础数据!L10</f>
        <v>0</v>
      </c>
      <c r="K18" s="521">
        <f t="shared" si="3"/>
        <v>0</v>
      </c>
      <c r="L18" s="521">
        <f t="shared" si="4"/>
        <v>0</v>
      </c>
      <c r="M18" s="521">
        <f t="shared" si="5"/>
        <v>0</v>
      </c>
      <c r="N18" s="522">
        <f>IF(基础数据!L10=0, 0,基础数据!M10/(基础数据!K10+基础数据!L10))</f>
        <v>0</v>
      </c>
      <c r="O18" s="523">
        <f t="shared" si="6"/>
        <v>0</v>
      </c>
      <c r="P18" s="521">
        <f t="shared" ref="P18:P23" si="10">J18*40</f>
        <v>0</v>
      </c>
      <c r="Q18" s="521">
        <f t="shared" si="7"/>
        <v>0</v>
      </c>
      <c r="R18" s="524">
        <f>基础数据!P10</f>
        <v>0</v>
      </c>
      <c r="S18" s="521">
        <f t="shared" si="8"/>
        <v>0</v>
      </c>
      <c r="T18" s="521">
        <f t="shared" ref="T18:T23" si="11">J18*5</f>
        <v>0</v>
      </c>
      <c r="U18" s="521">
        <f t="shared" si="9"/>
        <v>0</v>
      </c>
      <c r="V18" s="522">
        <f>IF(汇总数据!J18&lt;&gt;0,基础数据!Q10/汇总数据!J18,0)</f>
        <v>0</v>
      </c>
    </row>
    <row r="19" spans="1:22" ht="15" customHeight="1">
      <c r="A19" s="335"/>
      <c r="B19" s="311"/>
      <c r="C19" s="312"/>
      <c r="D19" s="336">
        <f>基础数据!F11</f>
        <v>0</v>
      </c>
      <c r="E19" s="521">
        <f t="shared" si="2"/>
        <v>0</v>
      </c>
      <c r="F19" s="314">
        <f>IF(基础数据!F11=0,0,基础数据!H11/基础数据!F11)</f>
        <v>0</v>
      </c>
      <c r="G19" s="521"/>
      <c r="H19" s="522">
        <f>IF(基础数据!F11=0,0,基础数据!G11/基础数据!F11)</f>
        <v>0</v>
      </c>
      <c r="I19" s="337"/>
      <c r="J19" s="317">
        <f>基础数据!K11+基础数据!L11</f>
        <v>0</v>
      </c>
      <c r="K19" s="521">
        <f t="shared" si="3"/>
        <v>0</v>
      </c>
      <c r="L19" s="521">
        <f t="shared" si="4"/>
        <v>0</v>
      </c>
      <c r="M19" s="521">
        <f t="shared" si="5"/>
        <v>0</v>
      </c>
      <c r="N19" s="522">
        <f>IF(基础数据!L11=0, 0,基础数据!M11/(基础数据!K11+基础数据!L11))</f>
        <v>0</v>
      </c>
      <c r="O19" s="523">
        <f t="shared" si="6"/>
        <v>0</v>
      </c>
      <c r="P19" s="521">
        <f t="shared" si="10"/>
        <v>0</v>
      </c>
      <c r="Q19" s="521">
        <f t="shared" si="7"/>
        <v>0</v>
      </c>
      <c r="R19" s="524">
        <f>基础数据!P11</f>
        <v>0</v>
      </c>
      <c r="S19" s="521">
        <f t="shared" si="8"/>
        <v>0</v>
      </c>
      <c r="T19" s="521">
        <f t="shared" si="11"/>
        <v>0</v>
      </c>
      <c r="U19" s="521">
        <f t="shared" si="9"/>
        <v>0</v>
      </c>
      <c r="V19" s="522">
        <f>IF(汇总数据!J19&lt;&gt;0,基础数据!Q11/汇总数据!J19,0)</f>
        <v>0</v>
      </c>
    </row>
    <row r="20" spans="1:22" ht="15" customHeight="1">
      <c r="A20" s="335"/>
      <c r="B20" s="311"/>
      <c r="C20" s="312"/>
      <c r="D20" s="336">
        <f>基础数据!F12</f>
        <v>0</v>
      </c>
      <c r="E20" s="521">
        <f t="shared" si="2"/>
        <v>0</v>
      </c>
      <c r="F20" s="314">
        <f>IF(基础数据!F12=0,0,基础数据!H12/基础数据!F12)</f>
        <v>0</v>
      </c>
      <c r="G20" s="521"/>
      <c r="H20" s="522">
        <f>IF(基础数据!F12=0,0,基础数据!G12/基础数据!F12)</f>
        <v>0</v>
      </c>
      <c r="I20" s="337"/>
      <c r="J20" s="317">
        <f>基础数据!K12+基础数据!L12</f>
        <v>0</v>
      </c>
      <c r="K20" s="521">
        <f t="shared" si="3"/>
        <v>0</v>
      </c>
      <c r="L20" s="521">
        <f t="shared" si="4"/>
        <v>0</v>
      </c>
      <c r="M20" s="521">
        <f t="shared" si="5"/>
        <v>0</v>
      </c>
      <c r="N20" s="522">
        <f>IF(基础数据!L12=0, 0,基础数据!M12/(基础数据!K12+基础数据!L12))</f>
        <v>0</v>
      </c>
      <c r="O20" s="523">
        <f t="shared" si="6"/>
        <v>0</v>
      </c>
      <c r="P20" s="521">
        <f t="shared" si="10"/>
        <v>0</v>
      </c>
      <c r="Q20" s="521">
        <f t="shared" si="7"/>
        <v>0</v>
      </c>
      <c r="R20" s="524">
        <f>基础数据!P12</f>
        <v>0</v>
      </c>
      <c r="S20" s="521">
        <f t="shared" si="8"/>
        <v>0</v>
      </c>
      <c r="T20" s="521">
        <f t="shared" si="11"/>
        <v>0</v>
      </c>
      <c r="U20" s="521">
        <f t="shared" si="9"/>
        <v>0</v>
      </c>
      <c r="V20" s="522">
        <f>IF(汇总数据!J20&lt;&gt;0,基础数据!Q12/汇总数据!J20,0)</f>
        <v>0</v>
      </c>
    </row>
    <row r="21" spans="1:22" ht="15" customHeight="1">
      <c r="A21" s="335"/>
      <c r="B21" s="311"/>
      <c r="C21" s="312"/>
      <c r="D21" s="336">
        <f>基础数据!F13</f>
        <v>0</v>
      </c>
      <c r="E21" s="521">
        <f t="shared" si="2"/>
        <v>0</v>
      </c>
      <c r="F21" s="314">
        <f>IF(基础数据!F13=0,0,基础数据!H13/基础数据!F13)</f>
        <v>0</v>
      </c>
      <c r="G21" s="521"/>
      <c r="H21" s="522">
        <f>IF(基础数据!F13=0,0,基础数据!G13/基础数据!F13)</f>
        <v>0</v>
      </c>
      <c r="I21" s="337"/>
      <c r="J21" s="317">
        <f>基础数据!K13+基础数据!L13</f>
        <v>0</v>
      </c>
      <c r="K21" s="521">
        <f t="shared" si="3"/>
        <v>0</v>
      </c>
      <c r="L21" s="521">
        <f t="shared" si="4"/>
        <v>0</v>
      </c>
      <c r="M21" s="521">
        <f t="shared" si="5"/>
        <v>0</v>
      </c>
      <c r="N21" s="522">
        <f>IF(基础数据!L13=0, 0,基础数据!M13/(基础数据!K13+基础数据!L13))</f>
        <v>0</v>
      </c>
      <c r="O21" s="523">
        <f t="shared" si="6"/>
        <v>0</v>
      </c>
      <c r="P21" s="521">
        <f t="shared" si="10"/>
        <v>0</v>
      </c>
      <c r="Q21" s="521">
        <f t="shared" si="7"/>
        <v>0</v>
      </c>
      <c r="R21" s="524">
        <f>基础数据!P13</f>
        <v>0</v>
      </c>
      <c r="S21" s="521">
        <f t="shared" si="8"/>
        <v>0</v>
      </c>
      <c r="T21" s="521">
        <f t="shared" si="11"/>
        <v>0</v>
      </c>
      <c r="U21" s="521">
        <f t="shared" si="9"/>
        <v>0</v>
      </c>
      <c r="V21" s="522">
        <f>IF(汇总数据!J21&lt;&gt;0,基础数据!Q13/汇总数据!J21,0)</f>
        <v>0</v>
      </c>
    </row>
    <row r="22" spans="1:22" ht="15" customHeight="1">
      <c r="A22" s="335"/>
      <c r="B22" s="311"/>
      <c r="C22" s="312"/>
      <c r="D22" s="336">
        <f>基础数据!F14</f>
        <v>0</v>
      </c>
      <c r="E22" s="521">
        <f t="shared" si="2"/>
        <v>0</v>
      </c>
      <c r="F22" s="314">
        <f>IF(基础数据!F14=0,0,基础数据!H14/基础数据!F14)</f>
        <v>0</v>
      </c>
      <c r="G22" s="521"/>
      <c r="H22" s="522">
        <f>IF(基础数据!F14=0,0,基础数据!G14/基础数据!F14)</f>
        <v>0</v>
      </c>
      <c r="I22" s="337"/>
      <c r="J22" s="317">
        <f>基础数据!K14+基础数据!L14</f>
        <v>0</v>
      </c>
      <c r="K22" s="521">
        <f t="shared" si="3"/>
        <v>0</v>
      </c>
      <c r="L22" s="521">
        <f t="shared" si="4"/>
        <v>0</v>
      </c>
      <c r="M22" s="521">
        <f t="shared" si="5"/>
        <v>0</v>
      </c>
      <c r="N22" s="522">
        <f>IF(基础数据!L14=0, 0,基础数据!M14/(基础数据!K14+基础数据!L14))</f>
        <v>0</v>
      </c>
      <c r="O22" s="523">
        <f t="shared" si="6"/>
        <v>0</v>
      </c>
      <c r="P22" s="521">
        <f t="shared" si="10"/>
        <v>0</v>
      </c>
      <c r="Q22" s="521">
        <f t="shared" si="7"/>
        <v>0</v>
      </c>
      <c r="R22" s="524">
        <f>基础数据!P14</f>
        <v>0</v>
      </c>
      <c r="S22" s="521">
        <f t="shared" si="8"/>
        <v>0</v>
      </c>
      <c r="T22" s="521">
        <f t="shared" si="11"/>
        <v>0</v>
      </c>
      <c r="U22" s="521">
        <f t="shared" si="9"/>
        <v>0</v>
      </c>
      <c r="V22" s="522">
        <f>IF(汇总数据!J22&lt;&gt;0,基础数据!Q14/汇总数据!J22,0)</f>
        <v>0</v>
      </c>
    </row>
    <row r="23" spans="1:22" ht="15" customHeight="1" thickBot="1">
      <c r="A23" s="338"/>
      <c r="B23" s="320"/>
      <c r="C23" s="321"/>
      <c r="D23" s="339">
        <f>基础数据!F15</f>
        <v>0</v>
      </c>
      <c r="E23" s="525">
        <f t="shared" si="2"/>
        <v>0</v>
      </c>
      <c r="F23" s="323">
        <f>IF(基础数据!F15=0,0,基础数据!H15/基础数据!F15)</f>
        <v>0</v>
      </c>
      <c r="G23" s="340"/>
      <c r="H23" s="341">
        <f>IF(基础数据!F15=0,0,基础数据!G15/基础数据!F15)</f>
        <v>0</v>
      </c>
      <c r="I23" s="342"/>
      <c r="J23" s="326">
        <f>基础数据!K15+基础数据!L15</f>
        <v>0</v>
      </c>
      <c r="K23" s="525">
        <f t="shared" si="3"/>
        <v>0</v>
      </c>
      <c r="L23" s="525">
        <f t="shared" si="4"/>
        <v>0</v>
      </c>
      <c r="M23" s="525">
        <f t="shared" si="5"/>
        <v>0</v>
      </c>
      <c r="N23" s="526">
        <f>IF(基础数据!L15=0, 0,基础数据!M15/(基础数据!K15+基础数据!L15))</f>
        <v>0</v>
      </c>
      <c r="O23" s="527">
        <f t="shared" si="6"/>
        <v>0</v>
      </c>
      <c r="P23" s="525">
        <f t="shared" si="10"/>
        <v>0</v>
      </c>
      <c r="Q23" s="525">
        <f t="shared" si="7"/>
        <v>0</v>
      </c>
      <c r="R23" s="528">
        <f>基础数据!P15</f>
        <v>11</v>
      </c>
      <c r="S23" s="525">
        <f t="shared" si="8"/>
        <v>0</v>
      </c>
      <c r="T23" s="525">
        <f t="shared" si="11"/>
        <v>0</v>
      </c>
      <c r="U23" s="525">
        <f t="shared" si="9"/>
        <v>0</v>
      </c>
      <c r="V23" s="526">
        <f>IF(汇总数据!J23&lt;&gt;0,基础数据!Q15/汇总数据!J23,0)</f>
        <v>0</v>
      </c>
    </row>
  </sheetData>
  <mergeCells count="17">
    <mergeCell ref="S11:V11"/>
    <mergeCell ref="O12:R12"/>
    <mergeCell ref="S12:V12"/>
    <mergeCell ref="A10:A13"/>
    <mergeCell ref="B10:B13"/>
    <mergeCell ref="C10:C13"/>
    <mergeCell ref="D10:H10"/>
    <mergeCell ref="I10:N10"/>
    <mergeCell ref="E12:F12"/>
    <mergeCell ref="G12:H12"/>
    <mergeCell ref="I12:J12"/>
    <mergeCell ref="K12:N12"/>
    <mergeCell ref="O10:V10"/>
    <mergeCell ref="E11:H11"/>
    <mergeCell ref="I11:J11"/>
    <mergeCell ref="K11:N11"/>
    <mergeCell ref="O11:R11"/>
  </mergeCells>
  <phoneticPr fontId="6" type="noConversion"/>
  <printOptions horizontalCentered="1"/>
  <pageMargins left="0.39370078740157483" right="0.39370078740157483" top="0.39370078740157483" bottom="0.39370078740157483" header="0.31496062992125984" footer="0.31496062992125984"/>
  <pageSetup paperSize="9" scale="52"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2:F21"/>
  <sheetViews>
    <sheetView zoomScaleNormal="100" workbookViewId="0"/>
  </sheetViews>
  <sheetFormatPr defaultColWidth="9.33203125" defaultRowHeight="12"/>
  <cols>
    <col min="1" max="2" width="9.33203125" style="258"/>
    <col min="3" max="3" width="16.1640625" style="258" customWidth="1"/>
    <col min="4" max="4" width="12.83203125" style="258" customWidth="1"/>
    <col min="5" max="5" width="8.6640625" style="258" customWidth="1"/>
    <col min="6" max="6" width="50.83203125" style="258" customWidth="1"/>
    <col min="7" max="16384" width="9.33203125" style="258"/>
  </cols>
  <sheetData>
    <row r="2" spans="2:6" s="262" customFormat="1" ht="14.25" customHeight="1">
      <c r="B2" s="263" t="s">
        <v>352</v>
      </c>
      <c r="C2" s="263" t="s">
        <v>353</v>
      </c>
      <c r="D2" s="263" t="s">
        <v>356</v>
      </c>
      <c r="E2" s="263" t="s">
        <v>355</v>
      </c>
      <c r="F2" s="263" t="s">
        <v>354</v>
      </c>
    </row>
    <row r="3" spans="2:6">
      <c r="B3" s="454" t="s">
        <v>333</v>
      </c>
      <c r="C3" s="257" t="s">
        <v>334</v>
      </c>
      <c r="D3" s="267">
        <v>42039</v>
      </c>
      <c r="E3" s="272">
        <v>0.8</v>
      </c>
      <c r="F3" s="257" t="s">
        <v>362</v>
      </c>
    </row>
    <row r="4" spans="2:6">
      <c r="B4" s="454"/>
      <c r="C4" s="257" t="s">
        <v>335</v>
      </c>
      <c r="D4" s="267">
        <v>42039</v>
      </c>
      <c r="E4" s="272">
        <v>0.8</v>
      </c>
      <c r="F4" s="257" t="s">
        <v>363</v>
      </c>
    </row>
    <row r="5" spans="2:6">
      <c r="B5" s="454"/>
      <c r="C5" s="257" t="s">
        <v>336</v>
      </c>
      <c r="D5" s="267">
        <v>42039</v>
      </c>
      <c r="E5" s="272">
        <v>0.8</v>
      </c>
      <c r="F5" s="257" t="s">
        <v>363</v>
      </c>
    </row>
    <row r="6" spans="2:6">
      <c r="B6" s="454"/>
      <c r="C6" s="257" t="s">
        <v>337</v>
      </c>
      <c r="D6" s="267">
        <v>42039</v>
      </c>
      <c r="E6" s="272">
        <v>0.8</v>
      </c>
      <c r="F6" s="257" t="s">
        <v>365</v>
      </c>
    </row>
    <row r="7" spans="2:6">
      <c r="B7" s="454"/>
      <c r="C7" s="261" t="s">
        <v>370</v>
      </c>
      <c r="D7" s="268"/>
      <c r="E7" s="275">
        <v>0.8</v>
      </c>
      <c r="F7" s="257" t="s">
        <v>368</v>
      </c>
    </row>
    <row r="8" spans="2:6">
      <c r="B8" s="454"/>
      <c r="C8" s="257" t="s">
        <v>369</v>
      </c>
      <c r="D8" s="267"/>
      <c r="E8" s="265"/>
      <c r="F8" s="257" t="s">
        <v>366</v>
      </c>
    </row>
    <row r="9" spans="2:6">
      <c r="B9" s="453" t="s">
        <v>338</v>
      </c>
      <c r="C9" s="259" t="s">
        <v>339</v>
      </c>
      <c r="D9" s="269">
        <v>42039</v>
      </c>
      <c r="E9" s="274">
        <v>0.8</v>
      </c>
      <c r="F9" s="259" t="s">
        <v>361</v>
      </c>
    </row>
    <row r="10" spans="2:6">
      <c r="B10" s="453"/>
      <c r="C10" s="259" t="s">
        <v>371</v>
      </c>
      <c r="D10" s="269">
        <v>42041</v>
      </c>
      <c r="E10" s="274">
        <v>0.8</v>
      </c>
      <c r="F10" s="259" t="s">
        <v>367</v>
      </c>
    </row>
    <row r="11" spans="2:6">
      <c r="B11" s="453"/>
      <c r="C11" s="259" t="s">
        <v>340</v>
      </c>
      <c r="D11" s="269">
        <v>42039</v>
      </c>
      <c r="E11" s="274">
        <v>0.8</v>
      </c>
      <c r="F11" s="259" t="s">
        <v>362</v>
      </c>
    </row>
    <row r="12" spans="2:6">
      <c r="B12" s="453"/>
      <c r="C12" s="259" t="s">
        <v>341</v>
      </c>
      <c r="D12" s="269">
        <v>42039</v>
      </c>
      <c r="E12" s="274">
        <v>0.8</v>
      </c>
      <c r="F12" s="259" t="s">
        <v>360</v>
      </c>
    </row>
    <row r="13" spans="2:6">
      <c r="B13" s="452" t="s">
        <v>342</v>
      </c>
      <c r="C13" s="260" t="s">
        <v>343</v>
      </c>
      <c r="D13" s="270">
        <v>42039</v>
      </c>
      <c r="E13" s="276">
        <v>0.8</v>
      </c>
      <c r="F13" s="260" t="s">
        <v>360</v>
      </c>
    </row>
    <row r="14" spans="2:6">
      <c r="B14" s="452"/>
      <c r="C14" s="260" t="s">
        <v>344</v>
      </c>
      <c r="D14" s="270">
        <v>42039</v>
      </c>
      <c r="E14" s="276">
        <v>0.8</v>
      </c>
      <c r="F14" s="260" t="s">
        <v>364</v>
      </c>
    </row>
    <row r="15" spans="2:6">
      <c r="B15" s="452"/>
      <c r="C15" s="260" t="s">
        <v>345</v>
      </c>
      <c r="D15" s="270">
        <v>42039</v>
      </c>
      <c r="E15" s="276">
        <v>0.8</v>
      </c>
      <c r="F15" s="260" t="s">
        <v>365</v>
      </c>
    </row>
    <row r="16" spans="2:6">
      <c r="B16" s="452"/>
      <c r="C16" s="260" t="s">
        <v>332</v>
      </c>
      <c r="D16" s="270">
        <v>42041</v>
      </c>
      <c r="E16" s="276">
        <v>0.8</v>
      </c>
      <c r="F16" s="260" t="s">
        <v>367</v>
      </c>
    </row>
    <row r="17" spans="2:6">
      <c r="B17" s="455" t="s">
        <v>346</v>
      </c>
      <c r="C17" s="264" t="s">
        <v>347</v>
      </c>
      <c r="D17" s="271">
        <v>42039</v>
      </c>
      <c r="E17" s="273">
        <v>0.8</v>
      </c>
      <c r="F17" s="264" t="s">
        <v>364</v>
      </c>
    </row>
    <row r="18" spans="2:6">
      <c r="B18" s="455"/>
      <c r="C18" s="264" t="s">
        <v>348</v>
      </c>
      <c r="D18" s="271">
        <v>42039</v>
      </c>
      <c r="E18" s="273">
        <v>0.8</v>
      </c>
      <c r="F18" s="264" t="s">
        <v>364</v>
      </c>
    </row>
    <row r="19" spans="2:6">
      <c r="B19" s="455"/>
      <c r="C19" s="264" t="s">
        <v>349</v>
      </c>
      <c r="D19" s="271"/>
      <c r="E19" s="266"/>
      <c r="F19" s="264" t="s">
        <v>359</v>
      </c>
    </row>
    <row r="20" spans="2:6">
      <c r="B20" s="455"/>
      <c r="C20" s="264" t="s">
        <v>350</v>
      </c>
      <c r="D20" s="271"/>
      <c r="E20" s="266"/>
      <c r="F20" s="264" t="s">
        <v>357</v>
      </c>
    </row>
    <row r="21" spans="2:6">
      <c r="B21" s="455"/>
      <c r="C21" s="264" t="s">
        <v>351</v>
      </c>
      <c r="D21" s="271">
        <v>42039</v>
      </c>
      <c r="E21" s="273">
        <v>0.8</v>
      </c>
      <c r="F21" s="264" t="s">
        <v>364</v>
      </c>
    </row>
  </sheetData>
  <mergeCells count="4">
    <mergeCell ref="B13:B16"/>
    <mergeCell ref="B9:B12"/>
    <mergeCell ref="B3:B8"/>
    <mergeCell ref="B17:B21"/>
  </mergeCells>
  <phoneticPr fontId="6"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CX117"/>
  <sheetViews>
    <sheetView view="pageBreakPreview" zoomScaleNormal="85" zoomScaleSheetLayoutView="100" workbookViewId="0">
      <pane xSplit="13" ySplit="8" topLeftCell="N9" activePane="bottomRight" state="frozen"/>
      <selection pane="topRight" activeCell="N1" sqref="N1"/>
      <selection pane="bottomLeft" activeCell="A9" sqref="A9"/>
      <selection pane="bottomRight" sqref="A1:M1"/>
    </sheetView>
  </sheetViews>
  <sheetFormatPr defaultColWidth="2.5" defaultRowHeight="11.25"/>
  <cols>
    <col min="1" max="1" width="4" style="21" customWidth="1"/>
    <col min="2" max="2" width="15.6640625" style="86" customWidth="1"/>
    <col min="3" max="3" width="14.33203125" style="87" customWidth="1"/>
    <col min="4" max="4" width="17.33203125" style="86" customWidth="1"/>
    <col min="5" max="5" width="20.1640625" style="21" customWidth="1"/>
    <col min="6" max="6" width="11" style="85" customWidth="1"/>
    <col min="7" max="8" width="8.83203125" style="85" customWidth="1"/>
    <col min="9" max="10" width="8.83203125" style="21" customWidth="1"/>
    <col min="11" max="11" width="8.83203125" style="85" customWidth="1"/>
    <col min="12" max="12" width="8.83203125" style="88" customWidth="1"/>
    <col min="13" max="13" width="9.6640625" style="85" customWidth="1"/>
    <col min="14" max="14" width="4.83203125" style="21" customWidth="1"/>
    <col min="15" max="93" width="6.1640625" style="85" customWidth="1"/>
    <col min="94" max="94" width="26.6640625" style="85" customWidth="1"/>
    <col min="95" max="95" width="11.33203125" style="85" customWidth="1"/>
    <col min="96" max="96" width="7.5" style="85" customWidth="1"/>
    <col min="97" max="101" width="2.5" style="85"/>
    <col min="102" max="102" width="4" style="85" bestFit="1" customWidth="1"/>
    <col min="103" max="16384" width="2.5" style="85"/>
  </cols>
  <sheetData>
    <row r="1" spans="1:95" s="38" customFormat="1" ht="13.5" customHeight="1">
      <c r="A1" s="477"/>
      <c r="B1" s="478"/>
      <c r="C1" s="478"/>
      <c r="D1" s="478"/>
      <c r="E1" s="478"/>
      <c r="F1" s="478"/>
      <c r="G1" s="478"/>
      <c r="H1" s="478"/>
      <c r="I1" s="478"/>
      <c r="J1" s="478"/>
      <c r="K1" s="478"/>
      <c r="L1" s="478"/>
      <c r="M1" s="478"/>
      <c r="N1" s="34"/>
      <c r="O1" s="35"/>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c r="CH1" s="37"/>
      <c r="CI1" s="37"/>
      <c r="CJ1" s="37"/>
      <c r="CK1" s="37"/>
      <c r="CL1" s="37"/>
      <c r="CM1" s="37"/>
      <c r="CN1" s="37"/>
      <c r="CO1" s="37"/>
      <c r="CP1" s="36"/>
    </row>
    <row r="2" spans="1:95" s="38" customFormat="1" ht="13.5" customHeight="1">
      <c r="A2" s="242"/>
      <c r="B2" s="241"/>
      <c r="C2" s="40"/>
      <c r="D2" s="241"/>
      <c r="E2" s="241"/>
      <c r="F2" s="241"/>
      <c r="G2" s="241"/>
      <c r="H2" s="241"/>
      <c r="I2" s="44"/>
      <c r="J2" s="110"/>
      <c r="K2" s="41"/>
      <c r="L2" s="42"/>
      <c r="M2" s="241"/>
      <c r="O2" s="43"/>
      <c r="U2" s="43"/>
      <c r="V2" s="44" t="s">
        <v>5</v>
      </c>
      <c r="W2" s="44" t="s">
        <v>19</v>
      </c>
      <c r="X2" s="362" t="s">
        <v>20</v>
      </c>
      <c r="Y2" s="362"/>
      <c r="Z2" s="362"/>
      <c r="AA2" s="43"/>
      <c r="AB2" s="43"/>
      <c r="AC2" s="43"/>
      <c r="AD2" s="43"/>
      <c r="AE2" s="34"/>
      <c r="AF2" s="34"/>
      <c r="AG2" s="34"/>
      <c r="AH2" s="34"/>
      <c r="AI2" s="43"/>
      <c r="AJ2" s="43"/>
      <c r="AK2" s="43"/>
      <c r="AL2" s="43"/>
      <c r="AM2" s="43"/>
      <c r="AN2" s="43"/>
      <c r="AO2" s="43"/>
      <c r="AP2" s="43"/>
      <c r="AQ2" s="43"/>
      <c r="AR2" s="43"/>
      <c r="AS2" s="43"/>
      <c r="AT2" s="43"/>
      <c r="AU2" s="43"/>
      <c r="AV2" s="43"/>
      <c r="AW2" s="43"/>
      <c r="AX2" s="43"/>
      <c r="AY2" s="43"/>
      <c r="AZ2" s="43"/>
      <c r="BA2" s="43"/>
      <c r="BB2" s="43"/>
      <c r="BC2" s="43"/>
      <c r="BD2" s="45"/>
      <c r="BE2" s="46"/>
      <c r="BF2" s="46"/>
      <c r="BG2" s="46"/>
      <c r="BH2" s="46"/>
      <c r="BI2" s="46"/>
      <c r="BJ2" s="46"/>
      <c r="BK2" s="46"/>
      <c r="BL2" s="46"/>
      <c r="BM2" s="46"/>
      <c r="BN2" s="46"/>
      <c r="BO2" s="46"/>
      <c r="BP2" s="46"/>
      <c r="BQ2" s="46"/>
      <c r="BR2" s="46"/>
      <c r="BS2" s="46"/>
      <c r="BT2" s="46"/>
      <c r="BU2" s="46"/>
      <c r="BV2" s="46"/>
      <c r="BW2" s="46"/>
      <c r="BX2" s="46"/>
      <c r="BY2" s="46"/>
      <c r="BZ2" s="46"/>
      <c r="CA2" s="46"/>
      <c r="CB2" s="46"/>
      <c r="CC2" s="46"/>
      <c r="CD2" s="46"/>
      <c r="CE2" s="46"/>
      <c r="CF2" s="46"/>
      <c r="CG2" s="46"/>
      <c r="CH2" s="46"/>
      <c r="CI2" s="46"/>
      <c r="CJ2" s="46"/>
      <c r="CK2" s="46"/>
      <c r="CL2" s="46"/>
      <c r="CM2" s="46"/>
      <c r="CN2" s="46"/>
      <c r="CO2" s="46"/>
    </row>
    <row r="3" spans="1:95" s="47" customFormat="1" ht="18.75">
      <c r="A3" s="357" t="s">
        <v>33</v>
      </c>
      <c r="B3" s="357"/>
      <c r="C3" s="357"/>
      <c r="D3" s="357"/>
      <c r="E3" s="357"/>
      <c r="F3" s="357"/>
      <c r="G3" s="357"/>
      <c r="H3" s="357"/>
      <c r="I3" s="357"/>
      <c r="J3" s="357"/>
      <c r="K3" s="357"/>
      <c r="L3" s="357"/>
      <c r="M3" s="357"/>
      <c r="T3" s="1"/>
      <c r="U3" s="1" t="s">
        <v>18</v>
      </c>
      <c r="V3" s="2"/>
      <c r="W3" s="3"/>
      <c r="X3" s="4"/>
      <c r="Y3" s="5"/>
      <c r="Z3" s="6"/>
      <c r="AA3" s="366" t="s">
        <v>21</v>
      </c>
      <c r="AB3" s="366"/>
      <c r="AC3" s="366"/>
      <c r="AD3" s="366"/>
      <c r="AE3" s="366" t="s">
        <v>22</v>
      </c>
      <c r="AF3" s="366"/>
      <c r="AG3" s="366"/>
      <c r="AH3" s="366"/>
      <c r="AI3" s="9"/>
      <c r="AJ3" s="9"/>
      <c r="AK3" s="9"/>
      <c r="AL3" s="9"/>
      <c r="AM3" s="7"/>
      <c r="AN3" s="8"/>
      <c r="AO3" s="8"/>
      <c r="AQ3" s="7"/>
      <c r="AR3" s="7"/>
      <c r="AS3" s="7"/>
      <c r="AT3" s="7"/>
      <c r="AU3" s="7"/>
      <c r="AV3" s="7"/>
      <c r="AW3" s="7"/>
      <c r="AX3" s="7"/>
      <c r="AY3" s="7"/>
      <c r="AZ3" s="7"/>
      <c r="BA3" s="48"/>
      <c r="BB3" s="9"/>
      <c r="BC3" s="9"/>
      <c r="BD3" s="9"/>
      <c r="BE3" s="9"/>
      <c r="BF3" s="49"/>
      <c r="BG3" s="49"/>
      <c r="BH3" s="49"/>
      <c r="BI3" s="49"/>
      <c r="BJ3" s="49"/>
      <c r="BK3" s="49"/>
      <c r="BL3" s="49"/>
      <c r="BM3" s="49"/>
      <c r="BN3" s="49"/>
      <c r="BO3" s="49"/>
      <c r="BP3" s="49"/>
      <c r="BQ3" s="49"/>
      <c r="BR3" s="49"/>
      <c r="BS3" s="49"/>
      <c r="BT3" s="49"/>
      <c r="BU3" s="49"/>
      <c r="BV3" s="49"/>
      <c r="BW3" s="49"/>
      <c r="BX3" s="49"/>
      <c r="BY3" s="49"/>
      <c r="BZ3" s="49"/>
      <c r="CA3" s="49"/>
      <c r="CB3" s="49"/>
      <c r="CC3" s="49"/>
      <c r="CD3" s="49"/>
      <c r="CE3" s="49"/>
      <c r="CF3" s="49"/>
      <c r="CG3" s="49"/>
      <c r="CH3" s="49"/>
      <c r="CI3" s="49"/>
      <c r="CJ3" s="49"/>
      <c r="CK3" s="49"/>
      <c r="CL3" s="49"/>
      <c r="CM3" s="49"/>
      <c r="CN3" s="49"/>
      <c r="CO3" s="49"/>
    </row>
    <row r="4" spans="1:95" s="51" customFormat="1" ht="13.5" customHeight="1">
      <c r="A4" s="363" t="s">
        <v>9</v>
      </c>
      <c r="B4" s="364"/>
      <c r="C4" s="364"/>
      <c r="D4" s="365"/>
      <c r="E4" s="366" t="s">
        <v>10</v>
      </c>
      <c r="F4" s="366"/>
      <c r="G4" s="366"/>
      <c r="H4" s="366"/>
      <c r="I4" s="366"/>
      <c r="J4" s="366"/>
      <c r="K4" s="366"/>
      <c r="L4" s="366"/>
      <c r="M4" s="366"/>
      <c r="N4" s="363" t="s">
        <v>11</v>
      </c>
      <c r="O4" s="364"/>
      <c r="P4" s="364"/>
      <c r="Q4" s="364"/>
      <c r="R4" s="364"/>
      <c r="S4" s="364"/>
      <c r="T4" s="364"/>
      <c r="U4" s="365"/>
      <c r="V4" s="363" t="s">
        <v>17</v>
      </c>
      <c r="W4" s="364"/>
      <c r="X4" s="364"/>
      <c r="Y4" s="364"/>
      <c r="Z4" s="365"/>
      <c r="AA4" s="392" t="s">
        <v>15</v>
      </c>
      <c r="AB4" s="387"/>
      <c r="AC4" s="387"/>
      <c r="AD4" s="387"/>
      <c r="AE4" s="386"/>
      <c r="AF4" s="387"/>
      <c r="AG4" s="387"/>
      <c r="AH4" s="387"/>
      <c r="AI4" s="32"/>
      <c r="AJ4" s="32"/>
      <c r="AK4" s="32"/>
      <c r="AL4" s="32"/>
      <c r="AM4" s="7"/>
      <c r="AN4" s="7"/>
      <c r="AO4" s="8"/>
      <c r="AP4" s="7"/>
      <c r="AQ4" s="7"/>
      <c r="AR4" s="7"/>
      <c r="AS4" s="7"/>
      <c r="AT4" s="7"/>
      <c r="AU4" s="7"/>
      <c r="AV4" s="7"/>
      <c r="AW4" s="7"/>
      <c r="AX4" s="7"/>
      <c r="AY4" s="7"/>
      <c r="AZ4" s="7"/>
      <c r="BA4" s="7"/>
      <c r="BB4" s="7"/>
      <c r="BC4" s="7"/>
      <c r="BD4" s="7"/>
      <c r="BE4" s="50"/>
      <c r="BF4" s="9"/>
      <c r="BG4" s="10"/>
      <c r="BH4" s="10"/>
      <c r="BI4" s="10"/>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row>
    <row r="5" spans="1:95" s="51" customFormat="1" ht="13.5" customHeight="1">
      <c r="A5" s="371" t="s">
        <v>310</v>
      </c>
      <c r="B5" s="372"/>
      <c r="C5" s="372"/>
      <c r="D5" s="373"/>
      <c r="E5" s="368" t="s">
        <v>322</v>
      </c>
      <c r="F5" s="369"/>
      <c r="G5" s="369"/>
      <c r="H5" s="369"/>
      <c r="I5" s="369"/>
      <c r="J5" s="369"/>
      <c r="K5" s="369"/>
      <c r="L5" s="369"/>
      <c r="M5" s="370"/>
      <c r="N5" s="388" t="s">
        <v>37</v>
      </c>
      <c r="O5" s="372"/>
      <c r="P5" s="372"/>
      <c r="Q5" s="372"/>
      <c r="R5" s="372"/>
      <c r="S5" s="372"/>
      <c r="T5" s="372"/>
      <c r="U5" s="373"/>
      <c r="V5" s="389">
        <f ca="1">TODAY()</f>
        <v>42446</v>
      </c>
      <c r="W5" s="390"/>
      <c r="X5" s="390"/>
      <c r="Y5" s="390"/>
      <c r="Z5" s="391"/>
      <c r="AA5" s="387"/>
      <c r="AB5" s="387"/>
      <c r="AC5" s="387"/>
      <c r="AD5" s="387"/>
      <c r="AE5" s="387"/>
      <c r="AF5" s="387"/>
      <c r="AG5" s="387"/>
      <c r="AH5" s="387"/>
      <c r="AI5" s="32"/>
      <c r="AJ5" s="32"/>
      <c r="AK5" s="32"/>
      <c r="AL5" s="32"/>
      <c r="AM5" s="7"/>
      <c r="AN5" s="7"/>
      <c r="AO5" s="8"/>
      <c r="AP5" s="7"/>
      <c r="AQ5" s="7"/>
      <c r="AR5" s="7"/>
      <c r="AS5" s="7"/>
      <c r="AT5" s="7"/>
      <c r="AU5" s="7"/>
      <c r="AV5" s="7"/>
      <c r="AW5" s="7"/>
      <c r="AX5" s="7"/>
      <c r="AY5" s="7"/>
      <c r="AZ5" s="7"/>
      <c r="BA5" s="7"/>
      <c r="BB5" s="7"/>
      <c r="BC5" s="7"/>
      <c r="BD5" s="7"/>
      <c r="BE5" s="50"/>
      <c r="BF5" s="10"/>
      <c r="BG5" s="10"/>
      <c r="BH5" s="10"/>
      <c r="BI5" s="10"/>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row>
    <row r="6" spans="1:95" s="52" customFormat="1" ht="13.5" customHeight="1">
      <c r="A6" s="53"/>
      <c r="B6" s="53"/>
      <c r="C6" s="54"/>
      <c r="D6" s="53"/>
      <c r="F6" s="55"/>
      <c r="I6" s="53"/>
      <c r="J6" s="53"/>
      <c r="L6" s="56"/>
      <c r="M6" s="12"/>
    </row>
    <row r="7" spans="1:95" s="61" customFormat="1" ht="13.5" customHeight="1">
      <c r="A7" s="103"/>
      <c r="B7" s="118" t="s">
        <v>39</v>
      </c>
      <c r="C7" s="58"/>
      <c r="D7" s="57"/>
      <c r="E7" s="117" t="s">
        <v>38</v>
      </c>
      <c r="F7" s="59"/>
      <c r="G7" s="359" t="s">
        <v>13</v>
      </c>
      <c r="H7" s="360"/>
      <c r="I7" s="359" t="s">
        <v>36</v>
      </c>
      <c r="J7" s="361"/>
      <c r="K7" s="394" t="s">
        <v>2</v>
      </c>
      <c r="L7" s="394"/>
      <c r="M7" s="60" t="s">
        <v>3</v>
      </c>
      <c r="N7" s="113"/>
      <c r="O7" s="395" t="s">
        <v>320</v>
      </c>
      <c r="P7" s="396"/>
      <c r="Q7" s="396"/>
      <c r="R7" s="396"/>
      <c r="S7" s="396"/>
      <c r="T7" s="396"/>
      <c r="U7" s="396"/>
      <c r="V7" s="396"/>
      <c r="W7" s="396"/>
      <c r="X7" s="396"/>
      <c r="Y7" s="396"/>
      <c r="Z7" s="396"/>
      <c r="AA7" s="396"/>
      <c r="AB7" s="396"/>
      <c r="AC7" s="396"/>
      <c r="AD7" s="396"/>
      <c r="AE7" s="396"/>
      <c r="AF7" s="396"/>
      <c r="AG7" s="396"/>
      <c r="AH7" s="397"/>
      <c r="AI7" s="393" t="s">
        <v>42</v>
      </c>
      <c r="AJ7" s="393"/>
      <c r="AK7" s="393"/>
      <c r="AL7" s="393"/>
      <c r="AM7" s="393"/>
      <c r="AN7" s="393"/>
      <c r="AO7" s="393"/>
      <c r="AP7" s="393"/>
      <c r="AQ7" s="393"/>
      <c r="AR7" s="393"/>
      <c r="AS7" s="393"/>
      <c r="AT7" s="393"/>
      <c r="AU7" s="393"/>
      <c r="AV7" s="393"/>
      <c r="AW7" s="393"/>
      <c r="AX7" s="393"/>
      <c r="AY7" s="393"/>
      <c r="AZ7" s="393"/>
      <c r="BA7" s="393"/>
      <c r="BB7" s="393"/>
      <c r="BC7" s="393"/>
      <c r="BD7" s="393"/>
      <c r="BE7" s="393"/>
      <c r="BF7" s="393"/>
      <c r="BG7" s="393"/>
      <c r="BH7" s="393"/>
      <c r="BI7" s="393"/>
      <c r="BJ7" s="393"/>
      <c r="BK7" s="395" t="s">
        <v>321</v>
      </c>
      <c r="BL7" s="396"/>
      <c r="BM7" s="396"/>
      <c r="BN7" s="396"/>
      <c r="BO7" s="396"/>
      <c r="BP7" s="396"/>
      <c r="BQ7" s="396"/>
      <c r="BR7" s="396"/>
      <c r="BS7" s="396"/>
      <c r="BT7" s="396"/>
      <c r="BU7" s="396"/>
      <c r="BV7" s="396"/>
      <c r="BW7" s="396"/>
      <c r="BX7" s="396"/>
      <c r="BY7" s="396"/>
      <c r="BZ7" s="396"/>
      <c r="CA7" s="396"/>
      <c r="CB7" s="396"/>
      <c r="CC7" s="396"/>
      <c r="CD7" s="396"/>
      <c r="CE7" s="396"/>
      <c r="CF7" s="396"/>
      <c r="CG7" s="396"/>
      <c r="CH7" s="396"/>
      <c r="CI7" s="396"/>
      <c r="CJ7" s="396"/>
      <c r="CK7" s="396"/>
      <c r="CL7" s="396"/>
      <c r="CM7" s="396"/>
      <c r="CN7" s="396"/>
      <c r="CO7" s="397"/>
      <c r="CP7" s="13"/>
    </row>
    <row r="8" spans="1:95" s="107" customFormat="1" ht="13.5" customHeight="1">
      <c r="A8" s="62" t="s">
        <v>4</v>
      </c>
      <c r="B8" s="63" t="s">
        <v>16</v>
      </c>
      <c r="C8" s="64" t="s">
        <v>6</v>
      </c>
      <c r="D8" s="63" t="s">
        <v>7</v>
      </c>
      <c r="E8" s="65" t="s">
        <v>8</v>
      </c>
      <c r="F8" s="66" t="s">
        <v>35</v>
      </c>
      <c r="G8" s="67" t="s">
        <v>0</v>
      </c>
      <c r="H8" s="67" t="s">
        <v>1</v>
      </c>
      <c r="I8" s="67" t="s">
        <v>0</v>
      </c>
      <c r="J8" s="67" t="s">
        <v>1</v>
      </c>
      <c r="K8" s="104" t="s">
        <v>13</v>
      </c>
      <c r="L8" s="105" t="s">
        <v>12</v>
      </c>
      <c r="M8" s="68" t="s">
        <v>34</v>
      </c>
      <c r="N8" s="14">
        <v>42015</v>
      </c>
      <c r="O8" s="14">
        <f>N8+1</f>
        <v>42016</v>
      </c>
      <c r="P8" s="14">
        <f t="shared" ref="P8:CA8" si="0">O8+1</f>
        <v>42017</v>
      </c>
      <c r="Q8" s="14">
        <f t="shared" si="0"/>
        <v>42018</v>
      </c>
      <c r="R8" s="14">
        <f t="shared" si="0"/>
        <v>42019</v>
      </c>
      <c r="S8" s="14">
        <f t="shared" si="0"/>
        <v>42020</v>
      </c>
      <c r="T8" s="14">
        <f t="shared" si="0"/>
        <v>42021</v>
      </c>
      <c r="U8" s="14">
        <f t="shared" si="0"/>
        <v>42022</v>
      </c>
      <c r="V8" s="14">
        <f t="shared" si="0"/>
        <v>42023</v>
      </c>
      <c r="W8" s="14">
        <f t="shared" si="0"/>
        <v>42024</v>
      </c>
      <c r="X8" s="14">
        <f t="shared" si="0"/>
        <v>42025</v>
      </c>
      <c r="Y8" s="14">
        <f t="shared" si="0"/>
        <v>42026</v>
      </c>
      <c r="Z8" s="14">
        <f t="shared" si="0"/>
        <v>42027</v>
      </c>
      <c r="AA8" s="14">
        <f t="shared" si="0"/>
        <v>42028</v>
      </c>
      <c r="AB8" s="14">
        <f t="shared" si="0"/>
        <v>42029</v>
      </c>
      <c r="AC8" s="14">
        <f t="shared" si="0"/>
        <v>42030</v>
      </c>
      <c r="AD8" s="14">
        <f t="shared" si="0"/>
        <v>42031</v>
      </c>
      <c r="AE8" s="14">
        <f t="shared" si="0"/>
        <v>42032</v>
      </c>
      <c r="AF8" s="14">
        <f t="shared" si="0"/>
        <v>42033</v>
      </c>
      <c r="AG8" s="14">
        <f t="shared" si="0"/>
        <v>42034</v>
      </c>
      <c r="AH8" s="14">
        <f t="shared" si="0"/>
        <v>42035</v>
      </c>
      <c r="AI8" s="14">
        <f t="shared" si="0"/>
        <v>42036</v>
      </c>
      <c r="AJ8" s="14">
        <f t="shared" si="0"/>
        <v>42037</v>
      </c>
      <c r="AK8" s="14">
        <f t="shared" si="0"/>
        <v>42038</v>
      </c>
      <c r="AL8" s="14">
        <f t="shared" si="0"/>
        <v>42039</v>
      </c>
      <c r="AM8" s="14">
        <f t="shared" si="0"/>
        <v>42040</v>
      </c>
      <c r="AN8" s="14">
        <f t="shared" si="0"/>
        <v>42041</v>
      </c>
      <c r="AO8" s="14">
        <f t="shared" si="0"/>
        <v>42042</v>
      </c>
      <c r="AP8" s="14">
        <f t="shared" si="0"/>
        <v>42043</v>
      </c>
      <c r="AQ8" s="14">
        <f>AP8+1</f>
        <v>42044</v>
      </c>
      <c r="AR8" s="14">
        <f t="shared" si="0"/>
        <v>42045</v>
      </c>
      <c r="AS8" s="14">
        <f t="shared" si="0"/>
        <v>42046</v>
      </c>
      <c r="AT8" s="14">
        <f t="shared" si="0"/>
        <v>42047</v>
      </c>
      <c r="AU8" s="14">
        <f t="shared" si="0"/>
        <v>42048</v>
      </c>
      <c r="AV8" s="14">
        <f t="shared" si="0"/>
        <v>42049</v>
      </c>
      <c r="AW8" s="14">
        <f t="shared" si="0"/>
        <v>42050</v>
      </c>
      <c r="AX8" s="14">
        <f t="shared" si="0"/>
        <v>42051</v>
      </c>
      <c r="AY8" s="14">
        <f t="shared" si="0"/>
        <v>42052</v>
      </c>
      <c r="AZ8" s="14">
        <f t="shared" si="0"/>
        <v>42053</v>
      </c>
      <c r="BA8" s="14">
        <f t="shared" si="0"/>
        <v>42054</v>
      </c>
      <c r="BB8" s="14">
        <f t="shared" si="0"/>
        <v>42055</v>
      </c>
      <c r="BC8" s="14">
        <f t="shared" si="0"/>
        <v>42056</v>
      </c>
      <c r="BD8" s="14">
        <f t="shared" si="0"/>
        <v>42057</v>
      </c>
      <c r="BE8" s="14">
        <f t="shared" si="0"/>
        <v>42058</v>
      </c>
      <c r="BF8" s="14">
        <f t="shared" si="0"/>
        <v>42059</v>
      </c>
      <c r="BG8" s="14">
        <f t="shared" si="0"/>
        <v>42060</v>
      </c>
      <c r="BH8" s="14">
        <f t="shared" si="0"/>
        <v>42061</v>
      </c>
      <c r="BI8" s="14">
        <f t="shared" si="0"/>
        <v>42062</v>
      </c>
      <c r="BJ8" s="14">
        <f t="shared" si="0"/>
        <v>42063</v>
      </c>
      <c r="BK8" s="14">
        <f t="shared" si="0"/>
        <v>42064</v>
      </c>
      <c r="BL8" s="14">
        <f t="shared" si="0"/>
        <v>42065</v>
      </c>
      <c r="BM8" s="14">
        <f t="shared" si="0"/>
        <v>42066</v>
      </c>
      <c r="BN8" s="14">
        <f t="shared" si="0"/>
        <v>42067</v>
      </c>
      <c r="BO8" s="14">
        <f t="shared" si="0"/>
        <v>42068</v>
      </c>
      <c r="BP8" s="14">
        <f t="shared" si="0"/>
        <v>42069</v>
      </c>
      <c r="BQ8" s="14">
        <f t="shared" si="0"/>
        <v>42070</v>
      </c>
      <c r="BR8" s="14">
        <f t="shared" si="0"/>
        <v>42071</v>
      </c>
      <c r="BS8" s="14">
        <f t="shared" si="0"/>
        <v>42072</v>
      </c>
      <c r="BT8" s="14">
        <f t="shared" si="0"/>
        <v>42073</v>
      </c>
      <c r="BU8" s="14">
        <f t="shared" si="0"/>
        <v>42074</v>
      </c>
      <c r="BV8" s="14">
        <f t="shared" si="0"/>
        <v>42075</v>
      </c>
      <c r="BW8" s="14">
        <f t="shared" si="0"/>
        <v>42076</v>
      </c>
      <c r="BX8" s="14">
        <f t="shared" si="0"/>
        <v>42077</v>
      </c>
      <c r="BY8" s="14">
        <f t="shared" si="0"/>
        <v>42078</v>
      </c>
      <c r="BZ8" s="14">
        <f t="shared" si="0"/>
        <v>42079</v>
      </c>
      <c r="CA8" s="14">
        <f t="shared" si="0"/>
        <v>42080</v>
      </c>
      <c r="CB8" s="14">
        <f t="shared" ref="CB8:CO8" si="1">CA8+1</f>
        <v>42081</v>
      </c>
      <c r="CC8" s="14">
        <f t="shared" si="1"/>
        <v>42082</v>
      </c>
      <c r="CD8" s="14">
        <f t="shared" si="1"/>
        <v>42083</v>
      </c>
      <c r="CE8" s="14">
        <f t="shared" si="1"/>
        <v>42084</v>
      </c>
      <c r="CF8" s="14">
        <f t="shared" si="1"/>
        <v>42085</v>
      </c>
      <c r="CG8" s="14">
        <f t="shared" si="1"/>
        <v>42086</v>
      </c>
      <c r="CH8" s="14">
        <f t="shared" si="1"/>
        <v>42087</v>
      </c>
      <c r="CI8" s="14">
        <f t="shared" si="1"/>
        <v>42088</v>
      </c>
      <c r="CJ8" s="14">
        <f t="shared" si="1"/>
        <v>42089</v>
      </c>
      <c r="CK8" s="14">
        <f t="shared" si="1"/>
        <v>42090</v>
      </c>
      <c r="CL8" s="14">
        <f t="shared" si="1"/>
        <v>42091</v>
      </c>
      <c r="CM8" s="14">
        <f t="shared" si="1"/>
        <v>42092</v>
      </c>
      <c r="CN8" s="14">
        <f t="shared" si="1"/>
        <v>42093</v>
      </c>
      <c r="CO8" s="14">
        <f t="shared" si="1"/>
        <v>42094</v>
      </c>
      <c r="CP8" s="106" t="s">
        <v>23</v>
      </c>
    </row>
    <row r="9" spans="1:95" s="73" customFormat="1" ht="13.5" customHeight="1">
      <c r="A9" s="367">
        <v>1</v>
      </c>
      <c r="B9" s="465" t="s">
        <v>330</v>
      </c>
      <c r="C9" s="462"/>
      <c r="D9" s="462"/>
      <c r="E9" s="459" t="s">
        <v>314</v>
      </c>
      <c r="F9" s="15" t="s">
        <v>40</v>
      </c>
      <c r="G9" s="89">
        <v>42016</v>
      </c>
      <c r="H9" s="89">
        <v>42016</v>
      </c>
      <c r="I9" s="111">
        <v>42016</v>
      </c>
      <c r="J9" s="111">
        <v>42023</v>
      </c>
      <c r="K9" s="69">
        <v>2</v>
      </c>
      <c r="L9" s="70">
        <v>4</v>
      </c>
      <c r="M9" s="71">
        <v>1</v>
      </c>
      <c r="N9" s="374"/>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14"/>
      <c r="BX9" s="114"/>
      <c r="BY9" s="114"/>
      <c r="BZ9" s="114"/>
      <c r="CA9" s="114"/>
      <c r="CB9" s="114"/>
      <c r="CC9" s="114"/>
      <c r="CD9" s="114"/>
      <c r="CE9" s="114"/>
      <c r="CF9" s="114"/>
      <c r="CG9" s="114"/>
      <c r="CH9" s="114"/>
      <c r="CI9" s="114"/>
      <c r="CJ9" s="114"/>
      <c r="CK9" s="114"/>
      <c r="CL9" s="114"/>
      <c r="CM9" s="114"/>
      <c r="CN9" s="114"/>
      <c r="CO9" s="114"/>
      <c r="CP9" s="17" t="str">
        <f t="shared" ref="CP9:CP47" ca="1" si="2">IF(OR(AND(CP$8&gt;=$I9,CP$8&lt;=$J9),AND(CP$8&gt;=$I9,ISBLANK($J9),NOT(ISBLANK($I9)),CP$8&lt;=$V$5)),"■","")</f>
        <v/>
      </c>
      <c r="CQ9" s="72"/>
    </row>
    <row r="10" spans="1:95" s="73" customFormat="1" ht="13.5" customHeight="1">
      <c r="A10" s="367"/>
      <c r="B10" s="466"/>
      <c r="C10" s="463"/>
      <c r="D10" s="463"/>
      <c r="E10" s="461"/>
      <c r="F10" s="15" t="s">
        <v>91</v>
      </c>
      <c r="G10" s="89">
        <v>42016</v>
      </c>
      <c r="H10" s="89">
        <v>42016</v>
      </c>
      <c r="I10" s="111">
        <v>42016</v>
      </c>
      <c r="J10" s="111">
        <v>42016</v>
      </c>
      <c r="K10" s="69">
        <v>2</v>
      </c>
      <c r="L10" s="70">
        <v>1.7</v>
      </c>
      <c r="M10" s="71">
        <v>1</v>
      </c>
      <c r="N10" s="374"/>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14"/>
      <c r="BX10" s="114"/>
      <c r="BY10" s="114"/>
      <c r="BZ10" s="114"/>
      <c r="CA10" s="114"/>
      <c r="CB10" s="114"/>
      <c r="CC10" s="114"/>
      <c r="CD10" s="114"/>
      <c r="CE10" s="114"/>
      <c r="CF10" s="114"/>
      <c r="CG10" s="114"/>
      <c r="CH10" s="114"/>
      <c r="CI10" s="114"/>
      <c r="CJ10" s="114"/>
      <c r="CK10" s="114"/>
      <c r="CL10" s="114"/>
      <c r="CM10" s="114"/>
      <c r="CN10" s="114"/>
      <c r="CO10" s="114"/>
      <c r="CP10" s="17"/>
      <c r="CQ10" s="72"/>
    </row>
    <row r="11" spans="1:95" s="73" customFormat="1" ht="13.5" customHeight="1">
      <c r="A11" s="367"/>
      <c r="B11" s="466"/>
      <c r="C11" s="463"/>
      <c r="D11" s="463"/>
      <c r="E11" s="243" t="s">
        <v>315</v>
      </c>
      <c r="F11" s="15" t="s">
        <v>91</v>
      </c>
      <c r="G11" s="89">
        <v>42016</v>
      </c>
      <c r="H11" s="89">
        <v>42018</v>
      </c>
      <c r="I11" s="111">
        <v>42016</v>
      </c>
      <c r="J11" s="111">
        <v>42023</v>
      </c>
      <c r="K11" s="69">
        <v>12</v>
      </c>
      <c r="L11" s="70">
        <v>6.3</v>
      </c>
      <c r="M11" s="71">
        <v>1</v>
      </c>
      <c r="N11" s="374"/>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14"/>
      <c r="BX11" s="114"/>
      <c r="BY11" s="114"/>
      <c r="BZ11" s="114"/>
      <c r="CA11" s="114"/>
      <c r="CB11" s="114"/>
      <c r="CC11" s="114"/>
      <c r="CD11" s="114"/>
      <c r="CE11" s="114"/>
      <c r="CF11" s="114"/>
      <c r="CG11" s="114"/>
      <c r="CH11" s="114"/>
      <c r="CI11" s="114"/>
      <c r="CJ11" s="114"/>
      <c r="CK11" s="114"/>
      <c r="CL11" s="114"/>
      <c r="CM11" s="114"/>
      <c r="CN11" s="114"/>
      <c r="CO11" s="114"/>
      <c r="CP11" s="17"/>
      <c r="CQ11" s="72"/>
    </row>
    <row r="12" spans="1:95" s="73" customFormat="1" ht="13.5" customHeight="1">
      <c r="A12" s="367"/>
      <c r="B12" s="466"/>
      <c r="C12" s="463"/>
      <c r="D12" s="463"/>
      <c r="E12" s="243" t="s">
        <v>328</v>
      </c>
      <c r="F12" s="15" t="s">
        <v>40</v>
      </c>
      <c r="G12" s="89">
        <v>42019</v>
      </c>
      <c r="H12" s="89">
        <v>42019</v>
      </c>
      <c r="I12" s="111">
        <v>42019</v>
      </c>
      <c r="J12" s="111">
        <v>42024</v>
      </c>
      <c r="K12" s="69">
        <v>3</v>
      </c>
      <c r="L12" s="70">
        <v>2.5</v>
      </c>
      <c r="M12" s="71">
        <v>1</v>
      </c>
      <c r="N12" s="374"/>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14"/>
      <c r="BX12" s="114"/>
      <c r="BY12" s="114"/>
      <c r="BZ12" s="114"/>
      <c r="CA12" s="114"/>
      <c r="CB12" s="114"/>
      <c r="CC12" s="114"/>
      <c r="CD12" s="114"/>
      <c r="CE12" s="114"/>
      <c r="CF12" s="114"/>
      <c r="CG12" s="114"/>
      <c r="CH12" s="114"/>
      <c r="CI12" s="114"/>
      <c r="CJ12" s="114"/>
      <c r="CK12" s="114"/>
      <c r="CL12" s="114"/>
      <c r="CM12" s="114"/>
      <c r="CN12" s="114"/>
      <c r="CO12" s="114"/>
      <c r="CP12" s="17" t="str">
        <f t="shared" ca="1" si="2"/>
        <v/>
      </c>
      <c r="CQ12" s="72"/>
    </row>
    <row r="13" spans="1:95" s="73" customFormat="1" ht="13.5" customHeight="1">
      <c r="A13" s="367"/>
      <c r="B13" s="466"/>
      <c r="C13" s="463"/>
      <c r="D13" s="463"/>
      <c r="E13" s="120" t="s">
        <v>316</v>
      </c>
      <c r="F13" s="15" t="s">
        <v>91</v>
      </c>
      <c r="G13" s="89">
        <v>42018</v>
      </c>
      <c r="H13" s="89">
        <v>42023</v>
      </c>
      <c r="I13" s="111">
        <v>42016</v>
      </c>
      <c r="J13" s="111">
        <v>42023</v>
      </c>
      <c r="K13" s="69">
        <v>12</v>
      </c>
      <c r="L13" s="70">
        <v>20.5</v>
      </c>
      <c r="M13" s="71">
        <v>1</v>
      </c>
      <c r="N13" s="374"/>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14"/>
      <c r="BX13" s="114"/>
      <c r="BY13" s="114"/>
      <c r="BZ13" s="114"/>
      <c r="CA13" s="114"/>
      <c r="CB13" s="114"/>
      <c r="CC13" s="114"/>
      <c r="CD13" s="114"/>
      <c r="CE13" s="114"/>
      <c r="CF13" s="114"/>
      <c r="CG13" s="114"/>
      <c r="CH13" s="114"/>
      <c r="CI13" s="114"/>
      <c r="CJ13" s="114"/>
      <c r="CK13" s="114"/>
      <c r="CL13" s="114"/>
      <c r="CM13" s="114"/>
      <c r="CN13" s="114"/>
      <c r="CO13" s="114"/>
      <c r="CP13" s="17" t="str">
        <f t="shared" ca="1" si="2"/>
        <v/>
      </c>
      <c r="CQ13" s="72"/>
    </row>
    <row r="14" spans="1:95" s="73" customFormat="1" ht="13.5" customHeight="1">
      <c r="A14" s="367"/>
      <c r="B14" s="466"/>
      <c r="C14" s="463"/>
      <c r="D14" s="463"/>
      <c r="E14" s="120" t="s">
        <v>327</v>
      </c>
      <c r="F14" s="15" t="s">
        <v>325</v>
      </c>
      <c r="G14" s="89">
        <v>42023</v>
      </c>
      <c r="H14" s="89">
        <v>42023</v>
      </c>
      <c r="I14" s="111">
        <v>42023</v>
      </c>
      <c r="J14" s="111">
        <v>42023</v>
      </c>
      <c r="K14" s="69">
        <v>4</v>
      </c>
      <c r="L14" s="70">
        <v>2.7</v>
      </c>
      <c r="M14" s="71">
        <v>1</v>
      </c>
      <c r="N14" s="374"/>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14"/>
      <c r="BX14" s="114"/>
      <c r="BY14" s="114"/>
      <c r="BZ14" s="114"/>
      <c r="CA14" s="114"/>
      <c r="CB14" s="114"/>
      <c r="CC14" s="114"/>
      <c r="CD14" s="114"/>
      <c r="CE14" s="114"/>
      <c r="CF14" s="114"/>
      <c r="CG14" s="114"/>
      <c r="CH14" s="114"/>
      <c r="CI14" s="114"/>
      <c r="CJ14" s="114"/>
      <c r="CK14" s="114"/>
      <c r="CL14" s="114"/>
      <c r="CM14" s="114"/>
      <c r="CN14" s="114"/>
      <c r="CO14" s="114"/>
      <c r="CP14" s="17"/>
      <c r="CQ14" s="72"/>
    </row>
    <row r="15" spans="1:95" s="73" customFormat="1" ht="13.5" customHeight="1">
      <c r="A15" s="367"/>
      <c r="B15" s="466"/>
      <c r="C15" s="463"/>
      <c r="D15" s="463"/>
      <c r="E15" s="120" t="s">
        <v>317</v>
      </c>
      <c r="F15" s="15" t="s">
        <v>91</v>
      </c>
      <c r="G15" s="89">
        <v>42023</v>
      </c>
      <c r="H15" s="89">
        <v>42023</v>
      </c>
      <c r="I15" s="111">
        <v>42023</v>
      </c>
      <c r="J15" s="111">
        <v>42023</v>
      </c>
      <c r="K15" s="69">
        <v>6</v>
      </c>
      <c r="L15" s="70">
        <v>8</v>
      </c>
      <c r="M15" s="71">
        <v>1</v>
      </c>
      <c r="N15" s="374"/>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14"/>
      <c r="BX15" s="114"/>
      <c r="BY15" s="114"/>
      <c r="BZ15" s="114"/>
      <c r="CA15" s="114"/>
      <c r="CB15" s="114"/>
      <c r="CC15" s="114"/>
      <c r="CD15" s="114"/>
      <c r="CE15" s="114"/>
      <c r="CF15" s="114"/>
      <c r="CG15" s="114"/>
      <c r="CH15" s="114"/>
      <c r="CI15" s="114"/>
      <c r="CJ15" s="114"/>
      <c r="CK15" s="114"/>
      <c r="CL15" s="114"/>
      <c r="CM15" s="114"/>
      <c r="CN15" s="114"/>
      <c r="CO15" s="114"/>
      <c r="CP15" s="17" t="str">
        <f t="shared" ca="1" si="2"/>
        <v/>
      </c>
      <c r="CQ15" s="72"/>
    </row>
    <row r="16" spans="1:95" s="73" customFormat="1" ht="13.5" customHeight="1">
      <c r="A16" s="367"/>
      <c r="B16" s="466"/>
      <c r="C16" s="463"/>
      <c r="D16" s="463"/>
      <c r="E16" s="120" t="s">
        <v>318</v>
      </c>
      <c r="F16" s="15" t="s">
        <v>91</v>
      </c>
      <c r="G16" s="89">
        <v>42024</v>
      </c>
      <c r="H16" s="89">
        <v>42024</v>
      </c>
      <c r="I16" s="111">
        <v>42021</v>
      </c>
      <c r="J16" s="111">
        <v>42021</v>
      </c>
      <c r="K16" s="69">
        <v>3</v>
      </c>
      <c r="L16" s="70">
        <v>1</v>
      </c>
      <c r="M16" s="71">
        <v>1</v>
      </c>
      <c r="N16" s="374"/>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14"/>
      <c r="BX16" s="114"/>
      <c r="BY16" s="114"/>
      <c r="BZ16" s="114"/>
      <c r="CA16" s="114"/>
      <c r="CB16" s="114"/>
      <c r="CC16" s="114"/>
      <c r="CD16" s="114"/>
      <c r="CE16" s="114"/>
      <c r="CF16" s="114"/>
      <c r="CG16" s="114"/>
      <c r="CH16" s="114"/>
      <c r="CI16" s="114"/>
      <c r="CJ16" s="114"/>
      <c r="CK16" s="114"/>
      <c r="CL16" s="114"/>
      <c r="CM16" s="114"/>
      <c r="CN16" s="114"/>
      <c r="CO16" s="114"/>
      <c r="CP16" s="17" t="str">
        <f t="shared" ca="1" si="2"/>
        <v/>
      </c>
      <c r="CQ16" s="72"/>
    </row>
    <row r="17" spans="1:102" s="73" customFormat="1" ht="13.5" customHeight="1">
      <c r="A17" s="367"/>
      <c r="B17" s="466"/>
      <c r="C17" s="463"/>
      <c r="D17" s="463"/>
      <c r="E17" s="459" t="s">
        <v>319</v>
      </c>
      <c r="F17" s="15" t="s">
        <v>40</v>
      </c>
      <c r="G17" s="89">
        <v>42024</v>
      </c>
      <c r="H17" s="89">
        <v>42024</v>
      </c>
      <c r="I17" s="111">
        <v>42025</v>
      </c>
      <c r="J17" s="111">
        <v>42025</v>
      </c>
      <c r="K17" s="69">
        <v>2</v>
      </c>
      <c r="L17" s="70">
        <v>1.5</v>
      </c>
      <c r="M17" s="71">
        <v>1</v>
      </c>
      <c r="N17" s="374"/>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14"/>
      <c r="BX17" s="114"/>
      <c r="BY17" s="114"/>
      <c r="BZ17" s="114"/>
      <c r="CA17" s="114"/>
      <c r="CB17" s="114"/>
      <c r="CC17" s="114"/>
      <c r="CD17" s="114"/>
      <c r="CE17" s="114"/>
      <c r="CF17" s="114"/>
      <c r="CG17" s="114"/>
      <c r="CH17" s="114"/>
      <c r="CI17" s="114"/>
      <c r="CJ17" s="114"/>
      <c r="CK17" s="114"/>
      <c r="CL17" s="114"/>
      <c r="CM17" s="114"/>
      <c r="CN17" s="114"/>
      <c r="CO17" s="114"/>
      <c r="CP17" s="17"/>
      <c r="CQ17" s="72"/>
    </row>
    <row r="18" spans="1:102" s="73" customFormat="1" ht="13.5" customHeight="1">
      <c r="A18" s="367"/>
      <c r="B18" s="466"/>
      <c r="C18" s="463"/>
      <c r="D18" s="463"/>
      <c r="E18" s="460"/>
      <c r="F18" s="15" t="s">
        <v>325</v>
      </c>
      <c r="G18" s="89">
        <v>42023</v>
      </c>
      <c r="H18" s="89">
        <v>42024</v>
      </c>
      <c r="I18" s="111">
        <v>42023</v>
      </c>
      <c r="J18" s="111">
        <v>42025</v>
      </c>
      <c r="K18" s="69">
        <v>15</v>
      </c>
      <c r="L18" s="70">
        <v>7.5</v>
      </c>
      <c r="M18" s="71">
        <v>1</v>
      </c>
      <c r="N18" s="374"/>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14"/>
      <c r="BX18" s="114"/>
      <c r="BY18" s="114"/>
      <c r="BZ18" s="114"/>
      <c r="CA18" s="114"/>
      <c r="CB18" s="114"/>
      <c r="CC18" s="114"/>
      <c r="CD18" s="114"/>
      <c r="CE18" s="114"/>
      <c r="CF18" s="114"/>
      <c r="CG18" s="114"/>
      <c r="CH18" s="114"/>
      <c r="CI18" s="114"/>
      <c r="CJ18" s="114"/>
      <c r="CK18" s="114"/>
      <c r="CL18" s="114"/>
      <c r="CM18" s="114"/>
      <c r="CN18" s="114"/>
      <c r="CO18" s="114"/>
      <c r="CP18" s="17"/>
      <c r="CQ18" s="72"/>
    </row>
    <row r="19" spans="1:102" s="73" customFormat="1" ht="13.5" customHeight="1">
      <c r="A19" s="367"/>
      <c r="B19" s="466"/>
      <c r="C19" s="463"/>
      <c r="D19" s="463"/>
      <c r="E19" s="460"/>
      <c r="F19" s="15" t="s">
        <v>91</v>
      </c>
      <c r="G19" s="89">
        <v>42024</v>
      </c>
      <c r="H19" s="89">
        <v>42024</v>
      </c>
      <c r="I19" s="111">
        <v>42025</v>
      </c>
      <c r="J19" s="111">
        <v>42025</v>
      </c>
      <c r="K19" s="69">
        <v>2</v>
      </c>
      <c r="L19" s="70">
        <v>1.5</v>
      </c>
      <c r="M19" s="71">
        <v>1</v>
      </c>
      <c r="N19" s="374"/>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14"/>
      <c r="BX19" s="114"/>
      <c r="BY19" s="114"/>
      <c r="BZ19" s="114"/>
      <c r="CA19" s="114"/>
      <c r="CB19" s="114"/>
      <c r="CC19" s="114"/>
      <c r="CD19" s="114"/>
      <c r="CE19" s="114"/>
      <c r="CF19" s="114"/>
      <c r="CG19" s="114"/>
      <c r="CH19" s="114"/>
      <c r="CI19" s="114"/>
      <c r="CJ19" s="114"/>
      <c r="CK19" s="114"/>
      <c r="CL19" s="114"/>
      <c r="CM19" s="114"/>
      <c r="CN19" s="114"/>
      <c r="CO19" s="114"/>
      <c r="CP19" s="17"/>
      <c r="CQ19" s="72"/>
    </row>
    <row r="20" spans="1:102" s="73" customFormat="1" ht="13.5" customHeight="1">
      <c r="A20" s="367"/>
      <c r="B20" s="466"/>
      <c r="C20" s="463"/>
      <c r="D20" s="463"/>
      <c r="E20" s="461"/>
      <c r="F20" s="15" t="s">
        <v>311</v>
      </c>
      <c r="G20" s="89">
        <v>42024</v>
      </c>
      <c r="H20" s="89">
        <v>42024</v>
      </c>
      <c r="I20" s="111">
        <v>42025</v>
      </c>
      <c r="J20" s="111">
        <v>42025</v>
      </c>
      <c r="K20" s="69">
        <v>2</v>
      </c>
      <c r="L20" s="70">
        <v>1.5</v>
      </c>
      <c r="M20" s="71">
        <v>1</v>
      </c>
      <c r="N20" s="374"/>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14"/>
      <c r="BX20" s="114"/>
      <c r="BY20" s="114"/>
      <c r="BZ20" s="114"/>
      <c r="CA20" s="114"/>
      <c r="CB20" s="114"/>
      <c r="CC20" s="114"/>
      <c r="CD20" s="114"/>
      <c r="CE20" s="114"/>
      <c r="CF20" s="114"/>
      <c r="CG20" s="114"/>
      <c r="CH20" s="114"/>
      <c r="CI20" s="114"/>
      <c r="CJ20" s="114"/>
      <c r="CK20" s="114"/>
      <c r="CL20" s="114"/>
      <c r="CM20" s="114"/>
      <c r="CN20" s="114"/>
      <c r="CO20" s="114"/>
      <c r="CP20" s="17"/>
      <c r="CQ20" s="72"/>
    </row>
    <row r="21" spans="1:102" s="77" customFormat="1">
      <c r="A21" s="381"/>
      <c r="B21" s="467"/>
      <c r="C21" s="464"/>
      <c r="D21" s="464"/>
      <c r="E21" s="33" t="s">
        <v>14</v>
      </c>
      <c r="F21" s="74"/>
      <c r="G21" s="90"/>
      <c r="H21" s="90"/>
      <c r="I21" s="90"/>
      <c r="J21" s="90"/>
      <c r="K21" s="108">
        <f>SUM(K9:K20)</f>
        <v>65</v>
      </c>
      <c r="L21" s="108">
        <f>SUM(L9:L20)</f>
        <v>58.7</v>
      </c>
      <c r="M21" s="75">
        <f>SUM(M9:M20)/11</f>
        <v>1.0909090909090908</v>
      </c>
      <c r="N21" s="374"/>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15"/>
      <c r="BX21" s="115"/>
      <c r="BY21" s="115"/>
      <c r="BZ21" s="115"/>
      <c r="CA21" s="115"/>
      <c r="CB21" s="115"/>
      <c r="CC21" s="115"/>
      <c r="CD21" s="115"/>
      <c r="CE21" s="115"/>
      <c r="CF21" s="115"/>
      <c r="CG21" s="115"/>
      <c r="CH21" s="115"/>
      <c r="CI21" s="115"/>
      <c r="CJ21" s="115"/>
      <c r="CK21" s="115"/>
      <c r="CL21" s="115"/>
      <c r="CM21" s="115"/>
      <c r="CN21" s="115"/>
      <c r="CO21" s="115"/>
      <c r="CP21" s="19" t="str">
        <f t="shared" ca="1" si="2"/>
        <v/>
      </c>
      <c r="CQ21" s="76"/>
      <c r="CR21" s="73"/>
      <c r="CX21" s="73"/>
    </row>
    <row r="22" spans="1:102" s="73" customFormat="1" ht="13.5" customHeight="1">
      <c r="A22" s="377">
        <v>2</v>
      </c>
      <c r="B22" s="472" t="s">
        <v>329</v>
      </c>
      <c r="C22" s="456"/>
      <c r="D22" s="456"/>
      <c r="E22" s="278" t="s">
        <v>314</v>
      </c>
      <c r="F22" s="15" t="s">
        <v>40</v>
      </c>
      <c r="G22" s="89">
        <v>42025</v>
      </c>
      <c r="H22" s="89">
        <v>42025</v>
      </c>
      <c r="I22" s="111">
        <v>42024</v>
      </c>
      <c r="J22" s="111">
        <v>42026</v>
      </c>
      <c r="K22" s="69">
        <v>2</v>
      </c>
      <c r="L22" s="70">
        <v>2</v>
      </c>
      <c r="M22" s="71">
        <v>1</v>
      </c>
      <c r="N22" s="374"/>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14"/>
      <c r="BX22" s="114"/>
      <c r="BY22" s="114"/>
      <c r="BZ22" s="114"/>
      <c r="CA22" s="114"/>
      <c r="CB22" s="114"/>
      <c r="CC22" s="114"/>
      <c r="CD22" s="114"/>
      <c r="CE22" s="114"/>
      <c r="CF22" s="114"/>
      <c r="CG22" s="114"/>
      <c r="CH22" s="114"/>
      <c r="CI22" s="114"/>
      <c r="CJ22" s="114"/>
      <c r="CK22" s="114"/>
      <c r="CL22" s="114"/>
      <c r="CM22" s="114"/>
      <c r="CN22" s="114"/>
      <c r="CO22" s="114"/>
      <c r="CP22" s="17" t="str">
        <f t="shared" ca="1" si="2"/>
        <v/>
      </c>
      <c r="CQ22" s="72"/>
    </row>
    <row r="23" spans="1:102" s="73" customFormat="1" ht="13.5" customHeight="1">
      <c r="A23" s="367"/>
      <c r="B23" s="473"/>
      <c r="C23" s="457"/>
      <c r="D23" s="457"/>
      <c r="E23" s="459" t="s">
        <v>319</v>
      </c>
      <c r="F23" s="15" t="s">
        <v>40</v>
      </c>
      <c r="G23" s="89">
        <v>42031</v>
      </c>
      <c r="H23" s="89">
        <v>42031</v>
      </c>
      <c r="I23" s="111">
        <v>42031</v>
      </c>
      <c r="J23" s="111">
        <v>42031</v>
      </c>
      <c r="K23" s="69">
        <v>2</v>
      </c>
      <c r="L23" s="70">
        <v>1.5</v>
      </c>
      <c r="M23" s="71">
        <v>1</v>
      </c>
      <c r="N23" s="374"/>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14"/>
      <c r="BX23" s="114"/>
      <c r="BY23" s="114"/>
      <c r="BZ23" s="114"/>
      <c r="CA23" s="114"/>
      <c r="CB23" s="114"/>
      <c r="CC23" s="114"/>
      <c r="CD23" s="114"/>
      <c r="CE23" s="114"/>
      <c r="CF23" s="114"/>
      <c r="CG23" s="114"/>
      <c r="CH23" s="114"/>
      <c r="CI23" s="114"/>
      <c r="CJ23" s="114"/>
      <c r="CK23" s="114"/>
      <c r="CL23" s="114"/>
      <c r="CM23" s="114"/>
      <c r="CN23" s="114"/>
      <c r="CO23" s="114"/>
      <c r="CP23" s="17"/>
      <c r="CQ23" s="72"/>
    </row>
    <row r="24" spans="1:102" s="73" customFormat="1" ht="13.5" customHeight="1">
      <c r="A24" s="367"/>
      <c r="B24" s="473"/>
      <c r="C24" s="457"/>
      <c r="D24" s="457"/>
      <c r="E24" s="460"/>
      <c r="F24" s="15" t="s">
        <v>325</v>
      </c>
      <c r="G24" s="89">
        <v>42031</v>
      </c>
      <c r="H24" s="89">
        <v>42031</v>
      </c>
      <c r="I24" s="111">
        <v>42031</v>
      </c>
      <c r="J24" s="111">
        <v>42031</v>
      </c>
      <c r="K24" s="69">
        <v>2</v>
      </c>
      <c r="L24" s="70">
        <v>1.3</v>
      </c>
      <c r="M24" s="71">
        <v>1</v>
      </c>
      <c r="N24" s="374"/>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14"/>
      <c r="BX24" s="114"/>
      <c r="BY24" s="114"/>
      <c r="BZ24" s="114"/>
      <c r="CA24" s="114"/>
      <c r="CB24" s="114"/>
      <c r="CC24" s="114"/>
      <c r="CD24" s="114"/>
      <c r="CE24" s="114"/>
      <c r="CF24" s="114"/>
      <c r="CG24" s="114"/>
      <c r="CH24" s="114"/>
      <c r="CI24" s="114"/>
      <c r="CJ24" s="114"/>
      <c r="CK24" s="114"/>
      <c r="CL24" s="114"/>
      <c r="CM24" s="114"/>
      <c r="CN24" s="114"/>
      <c r="CO24" s="114"/>
      <c r="CP24" s="17"/>
      <c r="CQ24" s="72"/>
    </row>
    <row r="25" spans="1:102" s="73" customFormat="1" ht="13.5" customHeight="1">
      <c r="A25" s="367"/>
      <c r="B25" s="473"/>
      <c r="C25" s="457"/>
      <c r="D25" s="457"/>
      <c r="E25" s="461"/>
      <c r="F25" s="15" t="s">
        <v>91</v>
      </c>
      <c r="G25" s="89">
        <v>42031</v>
      </c>
      <c r="H25" s="89">
        <v>42031</v>
      </c>
      <c r="I25" s="111">
        <v>42031</v>
      </c>
      <c r="J25" s="111">
        <v>42031</v>
      </c>
      <c r="K25" s="69">
        <v>2</v>
      </c>
      <c r="L25" s="70">
        <v>0.5</v>
      </c>
      <c r="M25" s="71">
        <v>1</v>
      </c>
      <c r="N25" s="374"/>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c r="BO25" s="16"/>
      <c r="BP25" s="16"/>
      <c r="BQ25" s="16"/>
      <c r="BR25" s="16"/>
      <c r="BS25" s="16"/>
      <c r="BT25" s="16"/>
      <c r="BU25" s="16"/>
      <c r="BV25" s="16"/>
      <c r="BW25" s="114"/>
      <c r="BX25" s="114"/>
      <c r="BY25" s="114"/>
      <c r="BZ25" s="114"/>
      <c r="CA25" s="114"/>
      <c r="CB25" s="114"/>
      <c r="CC25" s="114"/>
      <c r="CD25" s="114"/>
      <c r="CE25" s="114"/>
      <c r="CF25" s="114"/>
      <c r="CG25" s="114"/>
      <c r="CH25" s="114"/>
      <c r="CI25" s="114"/>
      <c r="CJ25" s="114"/>
      <c r="CK25" s="114"/>
      <c r="CL25" s="114"/>
      <c r="CM25" s="114"/>
      <c r="CN25" s="114"/>
      <c r="CO25" s="114"/>
      <c r="CP25" s="17" t="str">
        <f t="shared" ca="1" si="2"/>
        <v/>
      </c>
      <c r="CQ25" s="72"/>
      <c r="CR25" s="73">
        <v>0</v>
      </c>
    </row>
    <row r="26" spans="1:102" s="77" customFormat="1">
      <c r="A26" s="381"/>
      <c r="B26" s="474"/>
      <c r="C26" s="458"/>
      <c r="D26" s="458"/>
      <c r="E26" s="33" t="s">
        <v>14</v>
      </c>
      <c r="F26" s="74"/>
      <c r="G26" s="90"/>
      <c r="H26" s="90"/>
      <c r="I26" s="90"/>
      <c r="J26" s="90"/>
      <c r="K26" s="108">
        <f>SUM(K22:K25)</f>
        <v>8</v>
      </c>
      <c r="L26" s="108">
        <f>SUM(L22:L25)</f>
        <v>5.3</v>
      </c>
      <c r="M26" s="75">
        <f>SUM(M22:M25)/9</f>
        <v>0.44444444444444442</v>
      </c>
      <c r="N26" s="374"/>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15"/>
      <c r="BX26" s="115"/>
      <c r="BY26" s="115"/>
      <c r="BZ26" s="115"/>
      <c r="CA26" s="115"/>
      <c r="CB26" s="115"/>
      <c r="CC26" s="115"/>
      <c r="CD26" s="115"/>
      <c r="CE26" s="115"/>
      <c r="CF26" s="115"/>
      <c r="CG26" s="115"/>
      <c r="CH26" s="115"/>
      <c r="CI26" s="115"/>
      <c r="CJ26" s="115"/>
      <c r="CK26" s="115"/>
      <c r="CL26" s="115"/>
      <c r="CM26" s="115"/>
      <c r="CN26" s="115"/>
      <c r="CO26" s="115"/>
      <c r="CP26" s="19" t="str">
        <f t="shared" ca="1" si="2"/>
        <v/>
      </c>
      <c r="CQ26" s="76"/>
      <c r="CR26" s="73">
        <v>0</v>
      </c>
      <c r="CX26" s="73"/>
    </row>
    <row r="27" spans="1:102" s="73" customFormat="1" ht="13.5" customHeight="1">
      <c r="A27" s="377">
        <v>3</v>
      </c>
      <c r="B27" s="472" t="s">
        <v>313</v>
      </c>
      <c r="C27" s="475"/>
      <c r="D27" s="475"/>
      <c r="E27" s="120" t="s">
        <v>331</v>
      </c>
      <c r="F27" s="15" t="s">
        <v>325</v>
      </c>
      <c r="G27" s="89">
        <v>42027</v>
      </c>
      <c r="H27" s="89"/>
      <c r="I27" s="111"/>
      <c r="J27" s="111"/>
      <c r="K27" s="69"/>
      <c r="L27" s="70"/>
      <c r="M27" s="71"/>
      <c r="N27" s="374"/>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14"/>
      <c r="BX27" s="114"/>
      <c r="BY27" s="114"/>
      <c r="BZ27" s="114"/>
      <c r="CA27" s="114"/>
      <c r="CB27" s="114"/>
      <c r="CC27" s="114"/>
      <c r="CD27" s="114"/>
      <c r="CE27" s="114"/>
      <c r="CF27" s="114"/>
      <c r="CG27" s="114"/>
      <c r="CH27" s="114"/>
      <c r="CI27" s="114"/>
      <c r="CJ27" s="114"/>
      <c r="CK27" s="114"/>
      <c r="CL27" s="114"/>
      <c r="CM27" s="114"/>
      <c r="CN27" s="114"/>
      <c r="CO27" s="114"/>
      <c r="CP27" s="17" t="str">
        <f t="shared" ca="1" si="2"/>
        <v/>
      </c>
      <c r="CQ27" s="72"/>
      <c r="CR27" s="73">
        <v>0</v>
      </c>
    </row>
    <row r="28" spans="1:102" s="73" customFormat="1" ht="13.5" customHeight="1">
      <c r="A28" s="367"/>
      <c r="B28" s="473"/>
      <c r="C28" s="476"/>
      <c r="D28" s="476"/>
      <c r="E28" s="120"/>
      <c r="F28" s="15"/>
      <c r="G28" s="89"/>
      <c r="H28" s="89"/>
      <c r="I28" s="111"/>
      <c r="J28" s="111"/>
      <c r="K28" s="69"/>
      <c r="L28" s="70"/>
      <c r="M28" s="71"/>
      <c r="N28" s="374"/>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14"/>
      <c r="BX28" s="114"/>
      <c r="BY28" s="114"/>
      <c r="BZ28" s="114"/>
      <c r="CA28" s="114"/>
      <c r="CB28" s="114"/>
      <c r="CC28" s="114"/>
      <c r="CD28" s="114"/>
      <c r="CE28" s="114"/>
      <c r="CF28" s="114"/>
      <c r="CG28" s="114"/>
      <c r="CH28" s="114"/>
      <c r="CI28" s="114"/>
      <c r="CJ28" s="114"/>
      <c r="CK28" s="114"/>
      <c r="CL28" s="114"/>
      <c r="CM28" s="114"/>
      <c r="CN28" s="114"/>
      <c r="CO28" s="114"/>
      <c r="CP28" s="17"/>
      <c r="CQ28" s="72"/>
    </row>
    <row r="29" spans="1:102" s="73" customFormat="1" ht="13.5" customHeight="1">
      <c r="A29" s="367"/>
      <c r="B29" s="473"/>
      <c r="C29" s="476"/>
      <c r="D29" s="476"/>
      <c r="E29" s="98"/>
      <c r="F29" s="15"/>
      <c r="G29" s="89"/>
      <c r="H29" s="89"/>
      <c r="I29" s="111"/>
      <c r="J29" s="111"/>
      <c r="K29" s="69"/>
      <c r="L29" s="70"/>
      <c r="M29" s="71"/>
      <c r="N29" s="374"/>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14"/>
      <c r="BX29" s="114"/>
      <c r="BY29" s="114"/>
      <c r="BZ29" s="114"/>
      <c r="CA29" s="114"/>
      <c r="CB29" s="114"/>
      <c r="CC29" s="114"/>
      <c r="CD29" s="114"/>
      <c r="CE29" s="114"/>
      <c r="CF29" s="114"/>
      <c r="CG29" s="114"/>
      <c r="CH29" s="114"/>
      <c r="CI29" s="114"/>
      <c r="CJ29" s="114"/>
      <c r="CK29" s="114"/>
      <c r="CL29" s="114"/>
      <c r="CM29" s="114"/>
      <c r="CN29" s="114"/>
      <c r="CO29" s="114"/>
      <c r="CP29" s="17"/>
      <c r="CQ29" s="72"/>
    </row>
    <row r="30" spans="1:102" s="73" customFormat="1" ht="13.5" customHeight="1">
      <c r="A30" s="367"/>
      <c r="B30" s="473"/>
      <c r="C30" s="476"/>
      <c r="D30" s="476"/>
      <c r="E30" s="459" t="s">
        <v>358</v>
      </c>
      <c r="F30" s="15" t="s">
        <v>40</v>
      </c>
      <c r="G30" s="89">
        <v>42038</v>
      </c>
      <c r="H30" s="89">
        <v>42038</v>
      </c>
      <c r="I30" s="111">
        <v>42038</v>
      </c>
      <c r="J30" s="111">
        <v>42048</v>
      </c>
      <c r="K30" s="69">
        <v>1</v>
      </c>
      <c r="L30" s="70">
        <v>4</v>
      </c>
      <c r="M30" s="71">
        <v>1</v>
      </c>
      <c r="N30" s="374"/>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14"/>
      <c r="BX30" s="114"/>
      <c r="BY30" s="114"/>
      <c r="BZ30" s="114"/>
      <c r="CA30" s="114"/>
      <c r="CB30" s="114"/>
      <c r="CC30" s="114"/>
      <c r="CD30" s="114"/>
      <c r="CE30" s="114"/>
      <c r="CF30" s="114"/>
      <c r="CG30" s="114"/>
      <c r="CH30" s="114"/>
      <c r="CI30" s="114"/>
      <c r="CJ30" s="114"/>
      <c r="CK30" s="114"/>
      <c r="CL30" s="114"/>
      <c r="CM30" s="114"/>
      <c r="CN30" s="114"/>
      <c r="CO30" s="114"/>
      <c r="CP30" s="17" t="str">
        <f t="shared" ca="1" si="2"/>
        <v/>
      </c>
      <c r="CQ30" s="72"/>
      <c r="CR30" s="73">
        <v>0</v>
      </c>
    </row>
    <row r="31" spans="1:102" s="73" customFormat="1" ht="13.5" customHeight="1">
      <c r="A31" s="367"/>
      <c r="B31" s="473"/>
      <c r="C31" s="476"/>
      <c r="D31" s="476"/>
      <c r="E31" s="461"/>
      <c r="F31" s="15" t="s">
        <v>93</v>
      </c>
      <c r="G31" s="89">
        <v>42044</v>
      </c>
      <c r="H31" s="89">
        <v>42044</v>
      </c>
      <c r="I31" s="111">
        <v>42044</v>
      </c>
      <c r="J31" s="111">
        <v>42044</v>
      </c>
      <c r="K31" s="69">
        <v>2</v>
      </c>
      <c r="L31" s="70">
        <v>1.3</v>
      </c>
      <c r="M31" s="71">
        <v>1</v>
      </c>
      <c r="N31" s="374"/>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14"/>
      <c r="BX31" s="114"/>
      <c r="BY31" s="114"/>
      <c r="BZ31" s="114"/>
      <c r="CA31" s="114"/>
      <c r="CB31" s="114"/>
      <c r="CC31" s="114"/>
      <c r="CD31" s="114"/>
      <c r="CE31" s="114"/>
      <c r="CF31" s="114"/>
      <c r="CG31" s="114"/>
      <c r="CH31" s="114"/>
      <c r="CI31" s="114"/>
      <c r="CJ31" s="114"/>
      <c r="CK31" s="114"/>
      <c r="CL31" s="114"/>
      <c r="CM31" s="114"/>
      <c r="CN31" s="114"/>
      <c r="CO31" s="114"/>
      <c r="CP31" s="17" t="str">
        <f t="shared" ca="1" si="2"/>
        <v/>
      </c>
      <c r="CQ31" s="72"/>
      <c r="CR31" s="73">
        <v>0</v>
      </c>
    </row>
    <row r="32" spans="1:102" s="73" customFormat="1" ht="13.5" customHeight="1">
      <c r="A32" s="367"/>
      <c r="B32" s="473"/>
      <c r="C32" s="476"/>
      <c r="D32" s="476"/>
      <c r="E32" s="120"/>
      <c r="F32" s="15"/>
      <c r="G32" s="89"/>
      <c r="H32" s="89"/>
      <c r="I32" s="111"/>
      <c r="J32" s="111"/>
      <c r="K32" s="69"/>
      <c r="L32" s="70"/>
      <c r="M32" s="71"/>
      <c r="N32" s="374"/>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14"/>
      <c r="BX32" s="114"/>
      <c r="BY32" s="114"/>
      <c r="BZ32" s="114"/>
      <c r="CA32" s="114"/>
      <c r="CB32" s="114"/>
      <c r="CC32" s="114"/>
      <c r="CD32" s="114"/>
      <c r="CE32" s="114"/>
      <c r="CF32" s="114"/>
      <c r="CG32" s="114"/>
      <c r="CH32" s="114"/>
      <c r="CI32" s="114"/>
      <c r="CJ32" s="114"/>
      <c r="CK32" s="114"/>
      <c r="CL32" s="114"/>
      <c r="CM32" s="114"/>
      <c r="CN32" s="114"/>
      <c r="CO32" s="114"/>
      <c r="CP32" s="17" t="str">
        <f t="shared" ca="1" si="2"/>
        <v/>
      </c>
      <c r="CQ32" s="72"/>
      <c r="CR32" s="73">
        <v>0</v>
      </c>
    </row>
    <row r="33" spans="1:102" s="77" customFormat="1">
      <c r="A33" s="381"/>
      <c r="B33" s="473"/>
      <c r="C33" s="476"/>
      <c r="D33" s="476"/>
      <c r="E33" s="33" t="s">
        <v>14</v>
      </c>
      <c r="F33" s="74"/>
      <c r="G33" s="90"/>
      <c r="H33" s="90"/>
      <c r="I33" s="90"/>
      <c r="J33" s="90"/>
      <c r="K33" s="108">
        <f>SUM(K27:K32)</f>
        <v>3</v>
      </c>
      <c r="L33" s="108">
        <f>SUM(L27:L32)</f>
        <v>5.3</v>
      </c>
      <c r="M33" s="75">
        <f>SUM(M27:M32)/6</f>
        <v>0.33333333333333331</v>
      </c>
      <c r="N33" s="374"/>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8"/>
      <c r="BV33" s="18"/>
      <c r="BW33" s="115"/>
      <c r="BX33" s="115"/>
      <c r="BY33" s="115"/>
      <c r="BZ33" s="115"/>
      <c r="CA33" s="115"/>
      <c r="CB33" s="115"/>
      <c r="CC33" s="115"/>
      <c r="CD33" s="115"/>
      <c r="CE33" s="115"/>
      <c r="CF33" s="115"/>
      <c r="CG33" s="115"/>
      <c r="CH33" s="115"/>
      <c r="CI33" s="115"/>
      <c r="CJ33" s="115"/>
      <c r="CK33" s="115"/>
      <c r="CL33" s="115"/>
      <c r="CM33" s="115"/>
      <c r="CN33" s="115"/>
      <c r="CO33" s="115"/>
      <c r="CP33" s="19" t="str">
        <f t="shared" ca="1" si="2"/>
        <v/>
      </c>
      <c r="CQ33" s="76"/>
      <c r="CR33" s="73">
        <v>0</v>
      </c>
      <c r="CX33" s="73"/>
    </row>
    <row r="34" spans="1:102" s="73" customFormat="1" ht="13.5" customHeight="1">
      <c r="A34" s="377"/>
      <c r="B34" s="468"/>
      <c r="C34" s="470"/>
      <c r="D34" s="470"/>
      <c r="E34" s="120"/>
      <c r="F34" s="15"/>
      <c r="G34" s="89"/>
      <c r="H34" s="89"/>
      <c r="I34" s="111"/>
      <c r="J34" s="111"/>
      <c r="K34" s="69"/>
      <c r="L34" s="70"/>
      <c r="M34" s="71"/>
      <c r="N34" s="374"/>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c r="BO34" s="16"/>
      <c r="BP34" s="16"/>
      <c r="BQ34" s="16"/>
      <c r="BR34" s="16"/>
      <c r="BS34" s="16"/>
      <c r="BT34" s="16"/>
      <c r="BU34" s="16"/>
      <c r="BV34" s="16"/>
      <c r="BW34" s="114"/>
      <c r="BX34" s="114"/>
      <c r="BY34" s="114"/>
      <c r="BZ34" s="114"/>
      <c r="CA34" s="114"/>
      <c r="CB34" s="114"/>
      <c r="CC34" s="114"/>
      <c r="CD34" s="114"/>
      <c r="CE34" s="114"/>
      <c r="CF34" s="114"/>
      <c r="CG34" s="114"/>
      <c r="CH34" s="114"/>
      <c r="CI34" s="114"/>
      <c r="CJ34" s="114"/>
      <c r="CK34" s="114"/>
      <c r="CL34" s="114"/>
      <c r="CM34" s="114"/>
      <c r="CN34" s="114"/>
      <c r="CO34" s="114"/>
      <c r="CP34" s="17" t="str">
        <f t="shared" ca="1" si="2"/>
        <v/>
      </c>
      <c r="CQ34" s="72"/>
      <c r="CR34" s="73">
        <v>0</v>
      </c>
    </row>
    <row r="35" spans="1:102" s="73" customFormat="1" ht="13.5" customHeight="1">
      <c r="A35" s="367"/>
      <c r="B35" s="469"/>
      <c r="C35" s="471"/>
      <c r="D35" s="471"/>
      <c r="E35" s="120"/>
      <c r="F35" s="15"/>
      <c r="G35" s="89"/>
      <c r="H35" s="89"/>
      <c r="I35" s="111"/>
      <c r="J35" s="111"/>
      <c r="K35" s="69"/>
      <c r="L35" s="70"/>
      <c r="M35" s="71"/>
      <c r="N35" s="374"/>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c r="BO35" s="16"/>
      <c r="BP35" s="16"/>
      <c r="BQ35" s="16"/>
      <c r="BR35" s="16"/>
      <c r="BS35" s="16"/>
      <c r="BT35" s="16"/>
      <c r="BU35" s="16"/>
      <c r="BV35" s="16"/>
      <c r="BW35" s="114"/>
      <c r="BX35" s="114"/>
      <c r="BY35" s="114"/>
      <c r="BZ35" s="114"/>
      <c r="CA35" s="114"/>
      <c r="CB35" s="114"/>
      <c r="CC35" s="114"/>
      <c r="CD35" s="114"/>
      <c r="CE35" s="114"/>
      <c r="CF35" s="114"/>
      <c r="CG35" s="114"/>
      <c r="CH35" s="114"/>
      <c r="CI35" s="114"/>
      <c r="CJ35" s="114"/>
      <c r="CK35" s="114"/>
      <c r="CL35" s="114"/>
      <c r="CM35" s="114"/>
      <c r="CN35" s="114"/>
      <c r="CO35" s="114"/>
      <c r="CP35" s="17"/>
      <c r="CQ35" s="72"/>
    </row>
    <row r="36" spans="1:102" s="73" customFormat="1" ht="13.5" customHeight="1">
      <c r="A36" s="367"/>
      <c r="B36" s="469"/>
      <c r="C36" s="471"/>
      <c r="D36" s="471"/>
      <c r="E36" s="98"/>
      <c r="F36" s="15"/>
      <c r="G36" s="89"/>
      <c r="H36" s="89"/>
      <c r="I36" s="111"/>
      <c r="J36" s="111"/>
      <c r="K36" s="69"/>
      <c r="L36" s="70"/>
      <c r="M36" s="71"/>
      <c r="N36" s="374"/>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c r="BO36" s="16"/>
      <c r="BP36" s="16"/>
      <c r="BQ36" s="16"/>
      <c r="BR36" s="16"/>
      <c r="BS36" s="16"/>
      <c r="BT36" s="16"/>
      <c r="BU36" s="16"/>
      <c r="BV36" s="16"/>
      <c r="BW36" s="114"/>
      <c r="BX36" s="114"/>
      <c r="BY36" s="114"/>
      <c r="BZ36" s="114"/>
      <c r="CA36" s="114"/>
      <c r="CB36" s="114"/>
      <c r="CC36" s="114"/>
      <c r="CD36" s="114"/>
      <c r="CE36" s="114"/>
      <c r="CF36" s="114"/>
      <c r="CG36" s="114"/>
      <c r="CH36" s="114"/>
      <c r="CI36" s="114"/>
      <c r="CJ36" s="114"/>
      <c r="CK36" s="114"/>
      <c r="CL36" s="114"/>
      <c r="CM36" s="114"/>
      <c r="CN36" s="114"/>
      <c r="CO36" s="114"/>
      <c r="CP36" s="17"/>
      <c r="CQ36" s="72"/>
    </row>
    <row r="37" spans="1:102" s="73" customFormat="1" ht="13.5" customHeight="1">
      <c r="A37" s="367"/>
      <c r="B37" s="469"/>
      <c r="C37" s="471"/>
      <c r="D37" s="471"/>
      <c r="E37" s="120"/>
      <c r="F37" s="15"/>
      <c r="G37" s="89"/>
      <c r="H37" s="89"/>
      <c r="I37" s="111"/>
      <c r="J37" s="111"/>
      <c r="K37" s="69"/>
      <c r="L37" s="70"/>
      <c r="M37" s="71"/>
      <c r="N37" s="374"/>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c r="BO37" s="16"/>
      <c r="BP37" s="16"/>
      <c r="BQ37" s="16"/>
      <c r="BR37" s="16"/>
      <c r="BS37" s="16"/>
      <c r="BT37" s="16"/>
      <c r="BU37" s="16"/>
      <c r="BV37" s="16"/>
      <c r="BW37" s="114"/>
      <c r="BX37" s="114"/>
      <c r="BY37" s="114"/>
      <c r="BZ37" s="114"/>
      <c r="CA37" s="114"/>
      <c r="CB37" s="114"/>
      <c r="CC37" s="114"/>
      <c r="CD37" s="114"/>
      <c r="CE37" s="114"/>
      <c r="CF37" s="114"/>
      <c r="CG37" s="114"/>
      <c r="CH37" s="114"/>
      <c r="CI37" s="114"/>
      <c r="CJ37" s="114"/>
      <c r="CK37" s="114"/>
      <c r="CL37" s="114"/>
      <c r="CM37" s="114"/>
      <c r="CN37" s="114"/>
      <c r="CO37" s="114"/>
      <c r="CP37" s="17" t="str">
        <f t="shared" ca="1" si="2"/>
        <v/>
      </c>
      <c r="CQ37" s="72"/>
      <c r="CR37" s="73">
        <v>0</v>
      </c>
    </row>
    <row r="38" spans="1:102" s="73" customFormat="1" ht="13.5" customHeight="1">
      <c r="A38" s="367"/>
      <c r="B38" s="469"/>
      <c r="C38" s="471"/>
      <c r="D38" s="471"/>
      <c r="E38" s="120"/>
      <c r="F38" s="15"/>
      <c r="G38" s="89"/>
      <c r="H38" s="89"/>
      <c r="I38" s="111"/>
      <c r="J38" s="111"/>
      <c r="K38" s="69"/>
      <c r="L38" s="70"/>
      <c r="M38" s="71"/>
      <c r="N38" s="374"/>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14"/>
      <c r="BX38" s="114"/>
      <c r="BY38" s="114"/>
      <c r="BZ38" s="114"/>
      <c r="CA38" s="114"/>
      <c r="CB38" s="114"/>
      <c r="CC38" s="114"/>
      <c r="CD38" s="114"/>
      <c r="CE38" s="114"/>
      <c r="CF38" s="114"/>
      <c r="CG38" s="114"/>
      <c r="CH38" s="114"/>
      <c r="CI38" s="114"/>
      <c r="CJ38" s="114"/>
      <c r="CK38" s="114"/>
      <c r="CL38" s="114"/>
      <c r="CM38" s="114"/>
      <c r="CN38" s="114"/>
      <c r="CO38" s="114"/>
      <c r="CP38" s="17" t="str">
        <f t="shared" ca="1" si="2"/>
        <v/>
      </c>
      <c r="CQ38" s="72"/>
      <c r="CR38" s="73">
        <v>0</v>
      </c>
    </row>
    <row r="39" spans="1:102" s="73" customFormat="1" ht="13.5" customHeight="1">
      <c r="A39" s="367"/>
      <c r="B39" s="469"/>
      <c r="C39" s="471"/>
      <c r="D39" s="471"/>
      <c r="E39" s="120"/>
      <c r="F39" s="15"/>
      <c r="G39" s="89"/>
      <c r="H39" s="89"/>
      <c r="I39" s="111"/>
      <c r="J39" s="111"/>
      <c r="K39" s="69"/>
      <c r="L39" s="70"/>
      <c r="M39" s="71"/>
      <c r="N39" s="374"/>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c r="BN39" s="16"/>
      <c r="BO39" s="16"/>
      <c r="BP39" s="16"/>
      <c r="BQ39" s="16"/>
      <c r="BR39" s="16"/>
      <c r="BS39" s="16"/>
      <c r="BT39" s="16"/>
      <c r="BU39" s="16"/>
      <c r="BV39" s="16"/>
      <c r="BW39" s="114"/>
      <c r="BX39" s="114"/>
      <c r="BY39" s="114"/>
      <c r="BZ39" s="114"/>
      <c r="CA39" s="114"/>
      <c r="CB39" s="114"/>
      <c r="CC39" s="114"/>
      <c r="CD39" s="114"/>
      <c r="CE39" s="114"/>
      <c r="CF39" s="114"/>
      <c r="CG39" s="114"/>
      <c r="CH39" s="114"/>
      <c r="CI39" s="114"/>
      <c r="CJ39" s="114"/>
      <c r="CK39" s="114"/>
      <c r="CL39" s="114"/>
      <c r="CM39" s="114"/>
      <c r="CN39" s="114"/>
      <c r="CO39" s="114"/>
      <c r="CP39" s="17" t="str">
        <f t="shared" ca="1" si="2"/>
        <v/>
      </c>
      <c r="CQ39" s="72"/>
      <c r="CR39" s="73">
        <v>0</v>
      </c>
    </row>
    <row r="40" spans="1:102" s="77" customFormat="1">
      <c r="A40" s="381"/>
      <c r="B40" s="469"/>
      <c r="C40" s="471"/>
      <c r="D40" s="471"/>
      <c r="E40" s="33" t="s">
        <v>14</v>
      </c>
      <c r="F40" s="74"/>
      <c r="G40" s="90"/>
      <c r="H40" s="90"/>
      <c r="I40" s="90"/>
      <c r="J40" s="90"/>
      <c r="K40" s="108">
        <f>SUM(K34:K39)</f>
        <v>0</v>
      </c>
      <c r="L40" s="108">
        <f>SUM(L34:L39)</f>
        <v>0</v>
      </c>
      <c r="M40" s="75">
        <f>SUM(M34:M39)/6</f>
        <v>0</v>
      </c>
      <c r="N40" s="374"/>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c r="BD40" s="18"/>
      <c r="BE40" s="18"/>
      <c r="BF40" s="18"/>
      <c r="BG40" s="18"/>
      <c r="BH40" s="18"/>
      <c r="BI40" s="18"/>
      <c r="BJ40" s="18"/>
      <c r="BK40" s="18"/>
      <c r="BL40" s="18"/>
      <c r="BM40" s="18"/>
      <c r="BN40" s="18"/>
      <c r="BO40" s="18"/>
      <c r="BP40" s="18"/>
      <c r="BQ40" s="18"/>
      <c r="BR40" s="18"/>
      <c r="BS40" s="18"/>
      <c r="BT40" s="18"/>
      <c r="BU40" s="18"/>
      <c r="BV40" s="18"/>
      <c r="BW40" s="115"/>
      <c r="BX40" s="115"/>
      <c r="BY40" s="115"/>
      <c r="BZ40" s="115"/>
      <c r="CA40" s="115"/>
      <c r="CB40" s="115"/>
      <c r="CC40" s="115"/>
      <c r="CD40" s="115"/>
      <c r="CE40" s="115"/>
      <c r="CF40" s="115"/>
      <c r="CG40" s="115"/>
      <c r="CH40" s="115"/>
      <c r="CI40" s="115"/>
      <c r="CJ40" s="115"/>
      <c r="CK40" s="115"/>
      <c r="CL40" s="115"/>
      <c r="CM40" s="115"/>
      <c r="CN40" s="115"/>
      <c r="CO40" s="115"/>
      <c r="CP40" s="19" t="str">
        <f t="shared" ca="1" si="2"/>
        <v/>
      </c>
      <c r="CQ40" s="76"/>
      <c r="CR40" s="73">
        <v>0</v>
      </c>
      <c r="CX40" s="73"/>
    </row>
    <row r="41" spans="1:102" s="73" customFormat="1" ht="13.5" customHeight="1">
      <c r="A41" s="377"/>
      <c r="B41" s="468"/>
      <c r="C41" s="470"/>
      <c r="D41" s="470"/>
      <c r="E41" s="120"/>
      <c r="F41" s="15"/>
      <c r="G41" s="89"/>
      <c r="H41" s="89"/>
      <c r="I41" s="111"/>
      <c r="J41" s="111"/>
      <c r="K41" s="69"/>
      <c r="L41" s="70"/>
      <c r="M41" s="71"/>
      <c r="N41" s="374"/>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16"/>
      <c r="BO41" s="16"/>
      <c r="BP41" s="16"/>
      <c r="BQ41" s="16"/>
      <c r="BR41" s="16"/>
      <c r="BS41" s="16"/>
      <c r="BT41" s="16"/>
      <c r="BU41" s="16"/>
      <c r="BV41" s="16"/>
      <c r="BW41" s="114"/>
      <c r="BX41" s="114"/>
      <c r="BY41" s="114"/>
      <c r="BZ41" s="114"/>
      <c r="CA41" s="114"/>
      <c r="CB41" s="114"/>
      <c r="CC41" s="114"/>
      <c r="CD41" s="114"/>
      <c r="CE41" s="114"/>
      <c r="CF41" s="114"/>
      <c r="CG41" s="114"/>
      <c r="CH41" s="114"/>
      <c r="CI41" s="114"/>
      <c r="CJ41" s="114"/>
      <c r="CK41" s="114"/>
      <c r="CL41" s="114"/>
      <c r="CM41" s="114"/>
      <c r="CN41" s="114"/>
      <c r="CO41" s="114"/>
      <c r="CP41" s="17" t="str">
        <f t="shared" ca="1" si="2"/>
        <v/>
      </c>
      <c r="CQ41" s="72"/>
      <c r="CR41" s="73">
        <v>0</v>
      </c>
    </row>
    <row r="42" spans="1:102" s="73" customFormat="1" ht="13.5" customHeight="1">
      <c r="A42" s="367"/>
      <c r="B42" s="469"/>
      <c r="C42" s="471"/>
      <c r="D42" s="471"/>
      <c r="E42" s="120"/>
      <c r="F42" s="15"/>
      <c r="G42" s="89"/>
      <c r="H42" s="89"/>
      <c r="I42" s="111"/>
      <c r="J42" s="111"/>
      <c r="K42" s="69"/>
      <c r="L42" s="70"/>
      <c r="M42" s="71"/>
      <c r="N42" s="374"/>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14"/>
      <c r="BX42" s="114"/>
      <c r="BY42" s="114"/>
      <c r="BZ42" s="114"/>
      <c r="CA42" s="114"/>
      <c r="CB42" s="114"/>
      <c r="CC42" s="114"/>
      <c r="CD42" s="114"/>
      <c r="CE42" s="114"/>
      <c r="CF42" s="114"/>
      <c r="CG42" s="114"/>
      <c r="CH42" s="114"/>
      <c r="CI42" s="114"/>
      <c r="CJ42" s="114"/>
      <c r="CK42" s="114"/>
      <c r="CL42" s="114"/>
      <c r="CM42" s="114"/>
      <c r="CN42" s="114"/>
      <c r="CO42" s="114"/>
      <c r="CP42" s="17"/>
      <c r="CQ42" s="72"/>
    </row>
    <row r="43" spans="1:102" s="73" customFormat="1" ht="13.5" customHeight="1">
      <c r="A43" s="367"/>
      <c r="B43" s="469"/>
      <c r="C43" s="471"/>
      <c r="D43" s="471"/>
      <c r="E43" s="98"/>
      <c r="F43" s="15"/>
      <c r="G43" s="89"/>
      <c r="H43" s="89"/>
      <c r="I43" s="111"/>
      <c r="J43" s="111"/>
      <c r="K43" s="69"/>
      <c r="L43" s="70"/>
      <c r="M43" s="71"/>
      <c r="N43" s="374"/>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14"/>
      <c r="BX43" s="114"/>
      <c r="BY43" s="114"/>
      <c r="BZ43" s="114"/>
      <c r="CA43" s="114"/>
      <c r="CB43" s="114"/>
      <c r="CC43" s="114"/>
      <c r="CD43" s="114"/>
      <c r="CE43" s="114"/>
      <c r="CF43" s="114"/>
      <c r="CG43" s="114"/>
      <c r="CH43" s="114"/>
      <c r="CI43" s="114"/>
      <c r="CJ43" s="114"/>
      <c r="CK43" s="114"/>
      <c r="CL43" s="114"/>
      <c r="CM43" s="114"/>
      <c r="CN43" s="114"/>
      <c r="CO43" s="114"/>
      <c r="CP43" s="17"/>
      <c r="CQ43" s="72"/>
    </row>
    <row r="44" spans="1:102" s="73" customFormat="1" ht="13.5" customHeight="1">
      <c r="A44" s="367"/>
      <c r="B44" s="469"/>
      <c r="C44" s="471"/>
      <c r="D44" s="471"/>
      <c r="E44" s="120"/>
      <c r="F44" s="15"/>
      <c r="G44" s="89"/>
      <c r="H44" s="89"/>
      <c r="I44" s="111"/>
      <c r="J44" s="111"/>
      <c r="K44" s="69"/>
      <c r="L44" s="70"/>
      <c r="M44" s="71"/>
      <c r="N44" s="374"/>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14"/>
      <c r="BX44" s="114"/>
      <c r="BY44" s="114"/>
      <c r="BZ44" s="114"/>
      <c r="CA44" s="114"/>
      <c r="CB44" s="114"/>
      <c r="CC44" s="114"/>
      <c r="CD44" s="114"/>
      <c r="CE44" s="114"/>
      <c r="CF44" s="114"/>
      <c r="CG44" s="114"/>
      <c r="CH44" s="114"/>
      <c r="CI44" s="114"/>
      <c r="CJ44" s="114"/>
      <c r="CK44" s="114"/>
      <c r="CL44" s="114"/>
      <c r="CM44" s="114"/>
      <c r="CN44" s="114"/>
      <c r="CO44" s="114"/>
      <c r="CP44" s="17" t="str">
        <f t="shared" ca="1" si="2"/>
        <v/>
      </c>
      <c r="CQ44" s="72"/>
      <c r="CR44" s="73">
        <v>0</v>
      </c>
    </row>
    <row r="45" spans="1:102" s="73" customFormat="1" ht="13.5" customHeight="1">
      <c r="A45" s="367"/>
      <c r="B45" s="469"/>
      <c r="C45" s="471"/>
      <c r="D45" s="471"/>
      <c r="E45" s="120"/>
      <c r="F45" s="15"/>
      <c r="G45" s="89"/>
      <c r="H45" s="89"/>
      <c r="I45" s="111"/>
      <c r="J45" s="111"/>
      <c r="K45" s="69"/>
      <c r="L45" s="70"/>
      <c r="M45" s="71"/>
      <c r="N45" s="374"/>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14"/>
      <c r="BX45" s="114"/>
      <c r="BY45" s="114"/>
      <c r="BZ45" s="114"/>
      <c r="CA45" s="114"/>
      <c r="CB45" s="114"/>
      <c r="CC45" s="114"/>
      <c r="CD45" s="114"/>
      <c r="CE45" s="114"/>
      <c r="CF45" s="114"/>
      <c r="CG45" s="114"/>
      <c r="CH45" s="114"/>
      <c r="CI45" s="114"/>
      <c r="CJ45" s="114"/>
      <c r="CK45" s="114"/>
      <c r="CL45" s="114"/>
      <c r="CM45" s="114"/>
      <c r="CN45" s="114"/>
      <c r="CO45" s="114"/>
      <c r="CP45" s="17" t="str">
        <f t="shared" ca="1" si="2"/>
        <v/>
      </c>
      <c r="CQ45" s="72"/>
      <c r="CR45" s="73">
        <v>0</v>
      </c>
    </row>
    <row r="46" spans="1:102" s="73" customFormat="1" ht="13.5" customHeight="1">
      <c r="A46" s="367"/>
      <c r="B46" s="469"/>
      <c r="C46" s="471"/>
      <c r="D46" s="471"/>
      <c r="E46" s="120"/>
      <c r="F46" s="15"/>
      <c r="G46" s="89"/>
      <c r="H46" s="89"/>
      <c r="I46" s="111"/>
      <c r="J46" s="111"/>
      <c r="K46" s="69"/>
      <c r="L46" s="70"/>
      <c r="M46" s="71"/>
      <c r="N46" s="374"/>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c r="BL46" s="16"/>
      <c r="BM46" s="16"/>
      <c r="BN46" s="16"/>
      <c r="BO46" s="16"/>
      <c r="BP46" s="16"/>
      <c r="BQ46" s="16"/>
      <c r="BR46" s="16"/>
      <c r="BS46" s="16"/>
      <c r="BT46" s="16"/>
      <c r="BU46" s="16"/>
      <c r="BV46" s="16"/>
      <c r="BW46" s="114"/>
      <c r="BX46" s="114"/>
      <c r="BY46" s="114"/>
      <c r="BZ46" s="114"/>
      <c r="CA46" s="114"/>
      <c r="CB46" s="114"/>
      <c r="CC46" s="114"/>
      <c r="CD46" s="114"/>
      <c r="CE46" s="114"/>
      <c r="CF46" s="114"/>
      <c r="CG46" s="114"/>
      <c r="CH46" s="114"/>
      <c r="CI46" s="114"/>
      <c r="CJ46" s="114"/>
      <c r="CK46" s="114"/>
      <c r="CL46" s="114"/>
      <c r="CM46" s="114"/>
      <c r="CN46" s="114"/>
      <c r="CO46" s="114"/>
      <c r="CP46" s="17" t="str">
        <f t="shared" ca="1" si="2"/>
        <v/>
      </c>
      <c r="CQ46" s="72"/>
      <c r="CR46" s="73">
        <v>0</v>
      </c>
    </row>
    <row r="47" spans="1:102" s="77" customFormat="1">
      <c r="A47" s="381"/>
      <c r="B47" s="469"/>
      <c r="C47" s="471"/>
      <c r="D47" s="471"/>
      <c r="E47" s="33" t="s">
        <v>14</v>
      </c>
      <c r="F47" s="74"/>
      <c r="G47" s="90"/>
      <c r="H47" s="90"/>
      <c r="I47" s="90"/>
      <c r="J47" s="90"/>
      <c r="K47" s="108">
        <f>SUM(K41:K46)</f>
        <v>0</v>
      </c>
      <c r="L47" s="108">
        <f>SUM(L41:L46)</f>
        <v>0</v>
      </c>
      <c r="M47" s="75">
        <f>SUM(M41:M46)/6</f>
        <v>0</v>
      </c>
      <c r="N47" s="374"/>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c r="BB47" s="18"/>
      <c r="BC47" s="18"/>
      <c r="BD47" s="18"/>
      <c r="BE47" s="18"/>
      <c r="BF47" s="18"/>
      <c r="BG47" s="18"/>
      <c r="BH47" s="18"/>
      <c r="BI47" s="18"/>
      <c r="BJ47" s="18"/>
      <c r="BK47" s="18"/>
      <c r="BL47" s="18"/>
      <c r="BM47" s="18"/>
      <c r="BN47" s="18"/>
      <c r="BO47" s="18"/>
      <c r="BP47" s="18"/>
      <c r="BQ47" s="18"/>
      <c r="BR47" s="18"/>
      <c r="BS47" s="18"/>
      <c r="BT47" s="18"/>
      <c r="BU47" s="18"/>
      <c r="BV47" s="18"/>
      <c r="BW47" s="115"/>
      <c r="BX47" s="115"/>
      <c r="BY47" s="115"/>
      <c r="BZ47" s="115"/>
      <c r="CA47" s="115"/>
      <c r="CB47" s="115"/>
      <c r="CC47" s="115"/>
      <c r="CD47" s="115"/>
      <c r="CE47" s="115"/>
      <c r="CF47" s="115"/>
      <c r="CG47" s="115"/>
      <c r="CH47" s="115"/>
      <c r="CI47" s="115"/>
      <c r="CJ47" s="115"/>
      <c r="CK47" s="115"/>
      <c r="CL47" s="115"/>
      <c r="CM47" s="115"/>
      <c r="CN47" s="115"/>
      <c r="CO47" s="115"/>
      <c r="CP47" s="19" t="str">
        <f t="shared" ca="1" si="2"/>
        <v/>
      </c>
      <c r="CQ47" s="76"/>
      <c r="CR47" s="73">
        <v>0</v>
      </c>
      <c r="CX47" s="73"/>
    </row>
    <row r="48" spans="1:102" s="84" customFormat="1">
      <c r="A48" s="78"/>
      <c r="B48" s="79"/>
      <c r="C48" s="80"/>
      <c r="D48" s="79"/>
      <c r="E48" s="29" t="s">
        <v>32</v>
      </c>
      <c r="F48" s="81"/>
      <c r="G48" s="81"/>
      <c r="H48" s="81"/>
      <c r="I48" s="112"/>
      <c r="J48" s="112"/>
      <c r="K48" s="121">
        <f>SUM(K9:K47)/2</f>
        <v>76</v>
      </c>
      <c r="L48" s="121">
        <f>SUM(L9:L47)/2</f>
        <v>69.300000000000011</v>
      </c>
      <c r="M48" s="122"/>
      <c r="N48" s="82"/>
      <c r="O48" s="82"/>
      <c r="P48" s="82"/>
      <c r="Q48" s="82"/>
      <c r="R48" s="82"/>
      <c r="S48" s="82"/>
      <c r="T48" s="82"/>
      <c r="U48" s="82"/>
      <c r="V48" s="82"/>
      <c r="W48" s="82"/>
      <c r="X48" s="82"/>
      <c r="Y48" s="82"/>
      <c r="Z48" s="82"/>
      <c r="AA48" s="82"/>
      <c r="AB48" s="82"/>
      <c r="AC48" s="82"/>
      <c r="AD48" s="82"/>
      <c r="AE48" s="82"/>
      <c r="AF48" s="82"/>
      <c r="AG48" s="82"/>
      <c r="AH48" s="82"/>
      <c r="AI48" s="82"/>
      <c r="AJ48" s="82"/>
      <c r="AK48" s="82"/>
      <c r="AL48" s="82"/>
      <c r="AM48" s="82"/>
      <c r="AN48" s="82"/>
      <c r="AO48" s="82"/>
      <c r="AP48" s="82"/>
      <c r="AQ48" s="82"/>
      <c r="AR48" s="82"/>
      <c r="AS48" s="82"/>
      <c r="AT48" s="82"/>
      <c r="AU48" s="82"/>
      <c r="AV48" s="82"/>
      <c r="AW48" s="82"/>
      <c r="AX48" s="82"/>
      <c r="AY48" s="82"/>
      <c r="AZ48" s="82"/>
      <c r="BA48" s="82"/>
      <c r="BB48" s="82"/>
      <c r="BC48" s="82"/>
      <c r="BD48" s="82"/>
      <c r="BE48" s="82"/>
      <c r="BF48" s="82"/>
      <c r="BG48" s="82"/>
      <c r="BH48" s="82"/>
      <c r="BI48" s="82"/>
      <c r="BJ48" s="82"/>
      <c r="BK48" s="82"/>
      <c r="BL48" s="82"/>
      <c r="BM48" s="82"/>
      <c r="BN48" s="82"/>
      <c r="BO48" s="82"/>
      <c r="BP48" s="82"/>
      <c r="BQ48" s="82"/>
      <c r="BR48" s="82"/>
      <c r="BS48" s="82"/>
      <c r="BT48" s="82"/>
      <c r="BU48" s="82"/>
      <c r="BV48" s="82"/>
      <c r="BW48" s="116"/>
      <c r="BX48" s="116"/>
      <c r="BY48" s="116"/>
      <c r="BZ48" s="116"/>
      <c r="CA48" s="116"/>
      <c r="CB48" s="116"/>
      <c r="CC48" s="116"/>
      <c r="CD48" s="116"/>
      <c r="CE48" s="116"/>
      <c r="CF48" s="116"/>
      <c r="CG48" s="116"/>
      <c r="CH48" s="116"/>
      <c r="CI48" s="116"/>
      <c r="CJ48" s="116"/>
      <c r="CK48" s="116"/>
      <c r="CL48" s="116"/>
      <c r="CM48" s="116"/>
      <c r="CN48" s="116"/>
      <c r="CO48" s="116"/>
      <c r="CP48" s="20" t="str">
        <f ca="1">IF(OR(AND(CP$8&gt;=$I48,CP$8&lt;=$J48),AND(CP$8&gt;=$I48,ISBLANK($J48),NOT(ISBLANK($I48)),CP$8&lt;=$V$5)),"■","")</f>
        <v/>
      </c>
      <c r="CQ48" s="83"/>
      <c r="CR48" s="73">
        <v>0</v>
      </c>
      <c r="CX48" s="73"/>
    </row>
    <row r="49" spans="12:102">
      <c r="L49" s="85"/>
      <c r="CR49" s="73"/>
      <c r="CX49" s="73"/>
    </row>
    <row r="50" spans="12:102">
      <c r="L50" s="85"/>
      <c r="CR50" s="73"/>
      <c r="CX50" s="73"/>
    </row>
    <row r="51" spans="12:102">
      <c r="L51" s="85"/>
      <c r="CR51" s="73"/>
      <c r="CX51" s="73"/>
    </row>
    <row r="52" spans="12:102">
      <c r="CR52" s="73"/>
      <c r="CX52" s="73"/>
    </row>
    <row r="53" spans="12:102">
      <c r="CR53" s="73"/>
      <c r="CX53" s="73"/>
    </row>
    <row r="54" spans="12:102">
      <c r="CR54" s="73"/>
      <c r="CX54" s="73"/>
    </row>
    <row r="55" spans="12:102">
      <c r="CR55" s="73"/>
      <c r="CX55" s="73"/>
    </row>
    <row r="56" spans="12:102">
      <c r="CR56" s="73"/>
      <c r="CX56" s="73"/>
    </row>
    <row r="57" spans="12:102">
      <c r="CR57" s="73"/>
      <c r="CX57" s="73"/>
    </row>
    <row r="58" spans="12:102">
      <c r="CR58" s="73"/>
      <c r="CX58" s="73"/>
    </row>
    <row r="59" spans="12:102">
      <c r="CR59" s="73"/>
      <c r="CX59" s="73"/>
    </row>
    <row r="60" spans="12:102">
      <c r="CR60" s="73"/>
      <c r="CX60" s="73"/>
    </row>
    <row r="61" spans="12:102">
      <c r="CR61" s="73"/>
      <c r="CX61" s="73"/>
    </row>
    <row r="62" spans="12:102">
      <c r="CR62" s="73"/>
      <c r="CX62" s="73"/>
    </row>
    <row r="63" spans="12:102">
      <c r="CR63" s="73"/>
      <c r="CX63" s="73"/>
    </row>
    <row r="64" spans="12:102">
      <c r="CR64" s="73"/>
      <c r="CX64" s="73"/>
    </row>
    <row r="65" spans="1:102" ht="12.75" customHeight="1">
      <c r="CR65" s="73"/>
      <c r="CX65" s="73"/>
    </row>
    <row r="66" spans="1:102" ht="12.75" customHeight="1">
      <c r="F66" s="97" t="s">
        <v>15</v>
      </c>
      <c r="CR66" s="73"/>
      <c r="CX66" s="73"/>
    </row>
    <row r="67" spans="1:102" ht="12.75" customHeight="1">
      <c r="F67" s="97" t="s">
        <v>312</v>
      </c>
      <c r="CR67" s="73"/>
      <c r="CX67" s="73"/>
    </row>
    <row r="68" spans="1:102" ht="12.75" customHeight="1">
      <c r="F68" s="97" t="s">
        <v>324</v>
      </c>
      <c r="CR68" s="73"/>
      <c r="CX68" s="73"/>
    </row>
    <row r="69" spans="1:102" ht="12.75" customHeight="1">
      <c r="F69" s="97" t="s">
        <v>372</v>
      </c>
      <c r="CR69" s="73"/>
      <c r="CX69" s="73"/>
    </row>
    <row r="70" spans="1:102" ht="12.75" customHeight="1">
      <c r="F70" s="97" t="s">
        <v>326</v>
      </c>
      <c r="CR70" s="73"/>
      <c r="CX70" s="73"/>
    </row>
    <row r="71" spans="1:102" s="94" customFormat="1" ht="12.75" customHeight="1">
      <c r="A71" s="93"/>
      <c r="B71" s="91"/>
      <c r="C71" s="92"/>
      <c r="D71" s="91"/>
      <c r="E71" s="93"/>
      <c r="F71" s="97" t="s">
        <v>41</v>
      </c>
      <c r="I71" s="93"/>
      <c r="J71" s="93"/>
      <c r="L71" s="95"/>
      <c r="N71" s="93"/>
      <c r="CX71" s="96"/>
    </row>
    <row r="72" spans="1:102" s="94" customFormat="1" ht="13.5">
      <c r="A72" s="93"/>
      <c r="B72" s="91"/>
      <c r="C72" s="92"/>
      <c r="D72" s="91"/>
      <c r="E72" s="93"/>
      <c r="I72" s="93"/>
      <c r="J72" s="93"/>
      <c r="L72" s="95"/>
      <c r="N72" s="93"/>
      <c r="CX72" s="96"/>
    </row>
    <row r="73" spans="1:102" s="94" customFormat="1" ht="13.5">
      <c r="A73" s="93"/>
      <c r="B73" s="91"/>
      <c r="C73" s="92"/>
      <c r="D73" s="91"/>
      <c r="E73" s="93"/>
      <c r="I73" s="93"/>
      <c r="J73" s="93"/>
      <c r="L73" s="95"/>
      <c r="N73" s="93"/>
      <c r="CX73" s="96"/>
    </row>
    <row r="74" spans="1:102" s="94" customFormat="1" ht="13.5">
      <c r="A74" s="93"/>
      <c r="B74" s="91"/>
      <c r="C74" s="92"/>
      <c r="D74" s="91"/>
      <c r="E74" s="93"/>
      <c r="I74" s="93"/>
      <c r="J74" s="93"/>
      <c r="L74" s="95"/>
      <c r="N74" s="93"/>
      <c r="CX74" s="96"/>
    </row>
    <row r="75" spans="1:102" s="94" customFormat="1" ht="13.5">
      <c r="A75" s="93"/>
      <c r="B75" s="91"/>
      <c r="C75" s="92"/>
      <c r="D75" s="91"/>
      <c r="E75" s="93"/>
      <c r="I75" s="93"/>
      <c r="J75" s="93"/>
      <c r="L75" s="95"/>
      <c r="N75" s="93"/>
      <c r="CX75" s="96"/>
    </row>
    <row r="76" spans="1:102" s="94" customFormat="1" ht="13.5">
      <c r="A76" s="93"/>
      <c r="B76" s="91"/>
      <c r="C76" s="92"/>
      <c r="D76" s="91"/>
      <c r="E76" s="93"/>
      <c r="I76" s="93"/>
      <c r="J76" s="93"/>
      <c r="L76" s="95"/>
      <c r="N76" s="93"/>
      <c r="CX76" s="96"/>
    </row>
    <row r="77" spans="1:102" s="94" customFormat="1" ht="13.5">
      <c r="A77" s="93"/>
      <c r="B77" s="91"/>
      <c r="C77" s="92"/>
      <c r="D77" s="91"/>
      <c r="E77" s="93"/>
      <c r="I77" s="93"/>
      <c r="J77" s="93"/>
      <c r="L77" s="95"/>
      <c r="N77" s="93"/>
      <c r="CX77" s="96"/>
    </row>
    <row r="78" spans="1:102" s="94" customFormat="1" ht="13.5">
      <c r="A78" s="93"/>
      <c r="B78" s="91"/>
      <c r="C78" s="92"/>
      <c r="D78" s="91"/>
      <c r="E78" s="93"/>
      <c r="I78" s="93"/>
      <c r="J78" s="93"/>
      <c r="L78" s="95"/>
      <c r="N78" s="93"/>
      <c r="CX78" s="96"/>
    </row>
    <row r="79" spans="1:102" s="94" customFormat="1" ht="13.5">
      <c r="A79" s="93"/>
      <c r="B79" s="91"/>
      <c r="C79" s="92"/>
      <c r="D79" s="91"/>
      <c r="E79" s="93"/>
      <c r="I79" s="93"/>
      <c r="J79" s="93"/>
      <c r="L79" s="95"/>
      <c r="N79" s="93"/>
      <c r="CX79" s="96"/>
    </row>
    <row r="80" spans="1:102" s="94" customFormat="1" ht="13.5">
      <c r="A80" s="93"/>
      <c r="B80" s="91"/>
      <c r="C80" s="92"/>
      <c r="D80" s="91"/>
      <c r="E80" s="93"/>
      <c r="I80" s="93"/>
      <c r="J80" s="93"/>
      <c r="L80" s="95"/>
      <c r="N80" s="93"/>
      <c r="CX80" s="96"/>
    </row>
    <row r="81" spans="1:102" s="94" customFormat="1" ht="13.5">
      <c r="A81" s="93"/>
      <c r="B81" s="91"/>
      <c r="C81" s="92"/>
      <c r="D81" s="91"/>
      <c r="E81" s="93"/>
      <c r="I81" s="93"/>
      <c r="J81" s="93"/>
      <c r="L81" s="95"/>
      <c r="N81" s="93"/>
      <c r="CX81" s="96"/>
    </row>
    <row r="82" spans="1:102" s="94" customFormat="1" ht="13.5">
      <c r="A82" s="93"/>
      <c r="B82" s="91"/>
      <c r="C82" s="92"/>
      <c r="D82" s="91"/>
      <c r="E82" s="93"/>
      <c r="I82" s="93"/>
      <c r="J82" s="93"/>
      <c r="L82" s="95"/>
      <c r="N82" s="93"/>
      <c r="CX82" s="96"/>
    </row>
    <row r="83" spans="1:102" s="94" customFormat="1" ht="13.5">
      <c r="A83" s="93"/>
      <c r="B83" s="91"/>
      <c r="C83" s="92"/>
      <c r="D83" s="91"/>
      <c r="E83" s="93"/>
      <c r="I83" s="93"/>
      <c r="J83" s="93"/>
      <c r="L83" s="95"/>
      <c r="N83" s="93"/>
      <c r="CX83" s="96"/>
    </row>
    <row r="84" spans="1:102" s="94" customFormat="1" ht="13.5">
      <c r="A84" s="93"/>
      <c r="B84" s="91"/>
      <c r="C84" s="92"/>
      <c r="D84" s="91"/>
      <c r="E84" s="93"/>
      <c r="I84" s="93"/>
      <c r="J84" s="93"/>
      <c r="L84" s="95"/>
      <c r="N84" s="93"/>
      <c r="CX84" s="96"/>
    </row>
    <row r="85" spans="1:102" s="94" customFormat="1" ht="13.5">
      <c r="A85" s="93"/>
      <c r="B85" s="91"/>
      <c r="C85" s="92"/>
      <c r="D85" s="91"/>
      <c r="E85" s="93"/>
      <c r="I85" s="93"/>
      <c r="J85" s="93"/>
      <c r="L85" s="95"/>
      <c r="N85" s="93"/>
      <c r="CX85" s="96"/>
    </row>
    <row r="86" spans="1:102" s="94" customFormat="1" ht="13.5">
      <c r="A86" s="93"/>
      <c r="B86" s="91"/>
      <c r="C86" s="92"/>
      <c r="D86" s="91"/>
      <c r="E86" s="93"/>
      <c r="I86" s="93"/>
      <c r="J86" s="93"/>
      <c r="L86" s="95"/>
      <c r="N86" s="93"/>
      <c r="CX86" s="96"/>
    </row>
    <row r="87" spans="1:102" s="94" customFormat="1" ht="13.5">
      <c r="A87" s="93"/>
      <c r="B87" s="91"/>
      <c r="C87" s="92"/>
      <c r="D87" s="91"/>
      <c r="E87" s="93"/>
      <c r="I87" s="93"/>
      <c r="J87" s="93"/>
      <c r="L87" s="95"/>
      <c r="N87" s="93"/>
      <c r="CX87" s="96"/>
    </row>
    <row r="88" spans="1:102" s="94" customFormat="1" ht="13.5">
      <c r="A88" s="93"/>
      <c r="B88" s="91"/>
      <c r="C88" s="92"/>
      <c r="D88" s="91"/>
      <c r="E88" s="93"/>
      <c r="I88" s="93"/>
      <c r="J88" s="93"/>
      <c r="L88" s="95"/>
      <c r="N88" s="93"/>
      <c r="CX88" s="96"/>
    </row>
    <row r="89" spans="1:102" s="94" customFormat="1" ht="13.5">
      <c r="A89" s="93"/>
      <c r="B89" s="91"/>
      <c r="C89" s="92"/>
      <c r="D89" s="91"/>
      <c r="E89" s="93"/>
      <c r="I89" s="93"/>
      <c r="J89" s="93"/>
      <c r="L89" s="95"/>
      <c r="N89" s="93"/>
      <c r="CX89" s="96"/>
    </row>
    <row r="90" spans="1:102" s="94" customFormat="1" ht="13.5">
      <c r="A90" s="93"/>
      <c r="B90" s="91"/>
      <c r="C90" s="92"/>
      <c r="D90" s="91"/>
      <c r="E90" s="93"/>
      <c r="I90" s="93"/>
      <c r="J90" s="93"/>
      <c r="L90" s="95"/>
      <c r="N90" s="93"/>
      <c r="CX90" s="96"/>
    </row>
    <row r="91" spans="1:102" s="94" customFormat="1" ht="13.5">
      <c r="A91" s="93"/>
      <c r="B91" s="91"/>
      <c r="C91" s="92"/>
      <c r="D91" s="91"/>
      <c r="E91" s="93"/>
      <c r="I91" s="93"/>
      <c r="J91" s="93"/>
      <c r="L91" s="95"/>
      <c r="N91" s="93"/>
      <c r="CX91" s="96"/>
    </row>
    <row r="92" spans="1:102" s="94" customFormat="1" ht="13.5">
      <c r="A92" s="93"/>
      <c r="B92" s="91"/>
      <c r="C92" s="92"/>
      <c r="D92" s="91"/>
      <c r="E92" s="93"/>
      <c r="I92" s="93"/>
      <c r="J92" s="93"/>
      <c r="L92" s="95"/>
      <c r="N92" s="93"/>
      <c r="CX92" s="96"/>
    </row>
    <row r="93" spans="1:102" s="94" customFormat="1" ht="13.5">
      <c r="A93" s="93"/>
      <c r="B93" s="91"/>
      <c r="C93" s="92"/>
      <c r="D93" s="91"/>
      <c r="E93" s="93"/>
      <c r="I93" s="93"/>
      <c r="J93" s="93"/>
      <c r="L93" s="95"/>
      <c r="N93" s="93"/>
      <c r="CX93" s="96"/>
    </row>
    <row r="94" spans="1:102" s="94" customFormat="1" ht="13.5">
      <c r="A94" s="93"/>
      <c r="B94" s="91"/>
      <c r="C94" s="92"/>
      <c r="D94" s="91"/>
      <c r="E94" s="93"/>
      <c r="I94" s="93"/>
      <c r="J94" s="93"/>
      <c r="L94" s="95"/>
      <c r="N94" s="93"/>
      <c r="CX94" s="96"/>
    </row>
    <row r="95" spans="1:102" s="94" customFormat="1" ht="13.5">
      <c r="A95" s="93"/>
      <c r="B95" s="91"/>
      <c r="C95" s="92"/>
      <c r="D95" s="91"/>
      <c r="E95" s="93"/>
      <c r="I95" s="93"/>
      <c r="J95" s="93"/>
      <c r="L95" s="95"/>
      <c r="N95" s="93"/>
      <c r="CX95" s="96"/>
    </row>
    <row r="96" spans="1:102" s="94" customFormat="1" ht="13.5">
      <c r="A96" s="93"/>
      <c r="B96" s="91"/>
      <c r="C96" s="92"/>
      <c r="D96" s="91"/>
      <c r="E96" s="93"/>
      <c r="I96" s="93"/>
      <c r="J96" s="93"/>
      <c r="L96" s="95"/>
      <c r="N96" s="93"/>
      <c r="CX96" s="96"/>
    </row>
    <row r="97" spans="1:102" s="94" customFormat="1" ht="13.5">
      <c r="A97" s="93"/>
      <c r="B97" s="91"/>
      <c r="C97" s="92"/>
      <c r="D97" s="91"/>
      <c r="E97" s="93"/>
      <c r="I97" s="93"/>
      <c r="J97" s="93"/>
      <c r="L97" s="95"/>
      <c r="N97" s="93"/>
      <c r="CX97" s="96"/>
    </row>
    <row r="98" spans="1:102" s="94" customFormat="1" ht="13.5">
      <c r="A98" s="93"/>
      <c r="B98" s="91"/>
      <c r="C98" s="92"/>
      <c r="D98" s="91"/>
      <c r="E98" s="93"/>
      <c r="I98" s="93"/>
      <c r="J98" s="93"/>
      <c r="L98" s="95"/>
      <c r="N98" s="93"/>
      <c r="CX98" s="96"/>
    </row>
    <row r="99" spans="1:102" s="94" customFormat="1" ht="13.5">
      <c r="A99" s="93"/>
      <c r="B99" s="91"/>
      <c r="C99" s="92"/>
      <c r="D99" s="91"/>
      <c r="E99" s="93"/>
      <c r="I99" s="93"/>
      <c r="J99" s="93"/>
      <c r="L99" s="95"/>
      <c r="N99" s="93"/>
      <c r="CX99" s="96"/>
    </row>
    <row r="100" spans="1:102" s="94" customFormat="1" ht="13.5">
      <c r="A100" s="93"/>
      <c r="B100" s="91"/>
      <c r="C100" s="92"/>
      <c r="D100" s="91"/>
      <c r="E100" s="93"/>
      <c r="I100" s="93"/>
      <c r="J100" s="93"/>
      <c r="L100" s="95"/>
      <c r="N100" s="93"/>
      <c r="CX100" s="96"/>
    </row>
    <row r="101" spans="1:102" s="94" customFormat="1" ht="13.5">
      <c r="A101" s="93"/>
      <c r="B101" s="91"/>
      <c r="C101" s="92"/>
      <c r="D101" s="91"/>
      <c r="E101" s="93"/>
      <c r="I101" s="93"/>
      <c r="J101" s="93"/>
      <c r="L101" s="95"/>
      <c r="N101" s="93"/>
      <c r="CX101" s="96"/>
    </row>
    <row r="102" spans="1:102" s="94" customFormat="1" ht="13.5">
      <c r="A102" s="93"/>
      <c r="B102" s="91"/>
      <c r="C102" s="92"/>
      <c r="D102" s="91"/>
      <c r="E102" s="93"/>
      <c r="I102" s="93"/>
      <c r="J102" s="93"/>
      <c r="L102" s="95"/>
      <c r="N102" s="93"/>
      <c r="CX102" s="96"/>
    </row>
    <row r="103" spans="1:102" s="94" customFormat="1" ht="13.5">
      <c r="A103" s="93"/>
      <c r="B103" s="91"/>
      <c r="C103" s="92"/>
      <c r="D103" s="91"/>
      <c r="E103" s="93"/>
      <c r="I103" s="93"/>
      <c r="J103" s="93"/>
      <c r="L103" s="95"/>
      <c r="N103" s="93"/>
      <c r="CX103" s="96"/>
    </row>
    <row r="104" spans="1:102" s="94" customFormat="1" ht="13.5">
      <c r="A104" s="93"/>
      <c r="B104" s="91"/>
      <c r="C104" s="92"/>
      <c r="D104" s="91"/>
      <c r="E104" s="93"/>
      <c r="I104" s="93"/>
      <c r="J104" s="93"/>
      <c r="L104" s="95"/>
      <c r="N104" s="93"/>
      <c r="CX104" s="96"/>
    </row>
    <row r="105" spans="1:102" s="94" customFormat="1" ht="13.5">
      <c r="A105" s="93"/>
      <c r="B105" s="91"/>
      <c r="C105" s="92"/>
      <c r="D105" s="91"/>
      <c r="E105" s="93"/>
      <c r="I105" s="93"/>
      <c r="J105" s="93"/>
      <c r="L105" s="95"/>
      <c r="N105" s="93"/>
      <c r="CX105" s="96"/>
    </row>
    <row r="106" spans="1:102" s="94" customFormat="1" ht="13.5">
      <c r="A106" s="93"/>
      <c r="B106" s="91"/>
      <c r="C106" s="92"/>
      <c r="D106" s="91"/>
      <c r="E106" s="93"/>
      <c r="I106" s="93"/>
      <c r="J106" s="93"/>
      <c r="L106" s="95"/>
      <c r="N106" s="93"/>
      <c r="CX106" s="96"/>
    </row>
    <row r="107" spans="1:102" s="94" customFormat="1" ht="13.5">
      <c r="A107" s="93"/>
      <c r="B107" s="91"/>
      <c r="C107" s="92"/>
      <c r="D107" s="91"/>
      <c r="E107" s="93"/>
      <c r="I107" s="93"/>
      <c r="J107" s="93"/>
      <c r="L107" s="95"/>
      <c r="N107" s="93"/>
      <c r="CX107" s="96"/>
    </row>
    <row r="108" spans="1:102" s="94" customFormat="1" ht="13.5">
      <c r="A108" s="93"/>
      <c r="B108" s="91"/>
      <c r="C108" s="92"/>
      <c r="D108" s="91"/>
      <c r="E108" s="93"/>
      <c r="I108" s="93"/>
      <c r="J108" s="93"/>
      <c r="L108" s="95"/>
      <c r="N108" s="93"/>
      <c r="CX108" s="96"/>
    </row>
    <row r="109" spans="1:102" s="94" customFormat="1" ht="13.5">
      <c r="A109" s="93"/>
      <c r="B109" s="91"/>
      <c r="C109" s="92"/>
      <c r="D109" s="91"/>
      <c r="E109" s="93"/>
      <c r="I109" s="93"/>
      <c r="J109" s="93"/>
      <c r="L109" s="95"/>
      <c r="N109" s="93"/>
      <c r="CX109" s="96"/>
    </row>
    <row r="110" spans="1:102">
      <c r="CX110" s="73"/>
    </row>
    <row r="111" spans="1:102">
      <c r="CX111" s="73"/>
    </row>
    <row r="112" spans="1:102">
      <c r="CX112" s="73"/>
    </row>
    <row r="113" spans="102:102">
      <c r="CX113" s="73"/>
    </row>
    <row r="114" spans="102:102">
      <c r="CX114" s="73"/>
    </row>
    <row r="115" spans="102:102">
      <c r="CX115" s="73"/>
    </row>
    <row r="116" spans="102:102">
      <c r="CX116" s="73"/>
    </row>
    <row r="117" spans="102:102">
      <c r="CX117" s="73"/>
    </row>
  </sheetData>
  <autoFilter ref="A8:CP34"/>
  <dataConsolidate/>
  <mergeCells count="46">
    <mergeCell ref="A1:M1"/>
    <mergeCell ref="X2:Z2"/>
    <mergeCell ref="A3:M3"/>
    <mergeCell ref="AA3:AD3"/>
    <mergeCell ref="AE3:AH3"/>
    <mergeCell ref="AE4:AH5"/>
    <mergeCell ref="A5:D5"/>
    <mergeCell ref="E5:M5"/>
    <mergeCell ref="N5:U5"/>
    <mergeCell ref="V5:Z5"/>
    <mergeCell ref="A4:D4"/>
    <mergeCell ref="E4:M4"/>
    <mergeCell ref="N4:U4"/>
    <mergeCell ref="V4:Z4"/>
    <mergeCell ref="AA4:AD5"/>
    <mergeCell ref="A41:A47"/>
    <mergeCell ref="B41:B47"/>
    <mergeCell ref="C41:C47"/>
    <mergeCell ref="D41:D47"/>
    <mergeCell ref="A27:A33"/>
    <mergeCell ref="B27:B33"/>
    <mergeCell ref="C27:C33"/>
    <mergeCell ref="D27:D33"/>
    <mergeCell ref="A9:A21"/>
    <mergeCell ref="D9:D21"/>
    <mergeCell ref="C9:C21"/>
    <mergeCell ref="B9:B21"/>
    <mergeCell ref="A34:A40"/>
    <mergeCell ref="B34:B40"/>
    <mergeCell ref="C34:C40"/>
    <mergeCell ref="D34:D40"/>
    <mergeCell ref="A22:A26"/>
    <mergeCell ref="B22:B26"/>
    <mergeCell ref="AI7:BJ7"/>
    <mergeCell ref="BK7:CO7"/>
    <mergeCell ref="D22:D26"/>
    <mergeCell ref="C22:C26"/>
    <mergeCell ref="N9:N47"/>
    <mergeCell ref="G7:H7"/>
    <mergeCell ref="I7:J7"/>
    <mergeCell ref="K7:L7"/>
    <mergeCell ref="E23:E25"/>
    <mergeCell ref="E9:E10"/>
    <mergeCell ref="E17:E20"/>
    <mergeCell ref="O7:AH7"/>
    <mergeCell ref="E30:E31"/>
  </mergeCells>
  <phoneticPr fontId="6" type="noConversion"/>
  <conditionalFormatting sqref="N8:BR8 BU8:CO8">
    <cfRule type="expression" dxfId="167" priority="914" stopIfTrue="1">
      <formula>IF(OR(WEEKDAY(N$8)=1,WEEKDAY(N$8)=7),1,0)</formula>
    </cfRule>
  </conditionalFormatting>
  <conditionalFormatting sqref="O9:CO47">
    <cfRule type="expression" dxfId="166" priority="915" stopIfTrue="1">
      <formula>IF(AND(O$8&gt;=$G9,O$8&lt;=$H9,WEEKDAY(O$8)&lt;&gt;1,WEEKDAY(O$8)&lt;&gt;7),1,0)</formula>
    </cfRule>
    <cfRule type="expression" dxfId="165" priority="916" stopIfTrue="1">
      <formula>IF(OR(WEEKDAY(O$8)=1,WEEKDAY(O$8)=7),1,0)</formula>
    </cfRule>
  </conditionalFormatting>
  <conditionalFormatting sqref="CP9:CP48">
    <cfRule type="expression" dxfId="164" priority="917" stopIfTrue="1">
      <formula>IF(AND(CP$8&gt;=$G9,CP$8&lt;=$H9,WEEKDAY(CP$8)&lt;&gt;1,WEEKDAY(CP$8)&lt;&gt;7),1,0)</formula>
    </cfRule>
    <cfRule type="expression" dxfId="163" priority="918" stopIfTrue="1">
      <formula>IF(OR(WEEKDAY(CP$8)=1,WEEKDAY(CP$8)=7),1,0)</formula>
    </cfRule>
  </conditionalFormatting>
  <conditionalFormatting sqref="E9:F9 F9:F20 E22:F22 E23:E24 F23:F25 E29:E30">
    <cfRule type="expression" dxfId="162" priority="912" stopIfTrue="1">
      <formula>NOT(ISBLANK($J9))</formula>
    </cfRule>
    <cfRule type="expression" dxfId="161" priority="913" stopIfTrue="1">
      <formula>IF(AND(ISBLANK($J9),$H9&lt;=NOW(),NOT(ISBLANK($G9)),NOT(ISBLANK($H9))),1,0)</formula>
    </cfRule>
  </conditionalFormatting>
  <conditionalFormatting sqref="I9:J20 I22:J25">
    <cfRule type="expression" dxfId="160" priority="910" stopIfTrue="1">
      <formula>IF(AND(ISBLANK($I9),$G9&lt;=NOW(),NOT(ISBLANK($G9)),NOT(ISBLANK($H9))),1,0)</formula>
    </cfRule>
  </conditionalFormatting>
  <conditionalFormatting sqref="M9:M14 M22:M25">
    <cfRule type="cellIs" dxfId="159" priority="909" stopIfTrue="1" operator="lessThan">
      <formula>1</formula>
    </cfRule>
  </conditionalFormatting>
  <conditionalFormatting sqref="M21">
    <cfRule type="cellIs" dxfId="158" priority="908" stopIfTrue="1" operator="lessThan">
      <formula>1</formula>
    </cfRule>
  </conditionalFormatting>
  <conditionalFormatting sqref="F41:F43 F45">
    <cfRule type="expression" dxfId="157" priority="905" stopIfTrue="1">
      <formula>NOT(ISBLANK($J41))</formula>
    </cfRule>
    <cfRule type="expression" dxfId="156" priority="906" stopIfTrue="1">
      <formula>IF(AND(ISBLANK($J41),$H41&lt;=NOW(),NOT(ISBLANK($G41)),NOT(ISBLANK($H41))),1,0)</formula>
    </cfRule>
  </conditionalFormatting>
  <conditionalFormatting sqref="I41:J46">
    <cfRule type="expression" dxfId="155" priority="907" stopIfTrue="1">
      <formula>IF(AND(ISBLANK($I41),$G41&lt;=NOW(),NOT(ISBLANK($G41)),NOT(ISBLANK($H41))),1,0)</formula>
    </cfRule>
  </conditionalFormatting>
  <conditionalFormatting sqref="M41:M46">
    <cfRule type="cellIs" dxfId="154" priority="904" stopIfTrue="1" operator="lessThan">
      <formula>1</formula>
    </cfRule>
  </conditionalFormatting>
  <conditionalFormatting sqref="E43:E46">
    <cfRule type="expression" dxfId="153" priority="902" stopIfTrue="1">
      <formula>NOT(ISBLANK($J43))</formula>
    </cfRule>
    <cfRule type="expression" dxfId="152" priority="903" stopIfTrue="1">
      <formula>IF(AND(ISBLANK($J43),$H43&lt;=NOW(),NOT(ISBLANK($G43)),NOT(ISBLANK($H43))),1,0)</formula>
    </cfRule>
  </conditionalFormatting>
  <conditionalFormatting sqref="M47">
    <cfRule type="cellIs" dxfId="151" priority="901" stopIfTrue="1" operator="lessThan">
      <formula>1</formula>
    </cfRule>
  </conditionalFormatting>
  <conditionalFormatting sqref="F44">
    <cfRule type="expression" dxfId="150" priority="899" stopIfTrue="1">
      <formula>NOT(ISBLANK($J44))</formula>
    </cfRule>
    <cfRule type="expression" dxfId="149" priority="900" stopIfTrue="1">
      <formula>IF(AND(ISBLANK($J44),$H44&lt;=NOW(),NOT(ISBLANK($G44)),NOT(ISBLANK($H44))),1,0)</formula>
    </cfRule>
  </conditionalFormatting>
  <conditionalFormatting sqref="F46">
    <cfRule type="expression" dxfId="148" priority="897" stopIfTrue="1">
      <formula>NOT(ISBLANK($J46))</formula>
    </cfRule>
    <cfRule type="expression" dxfId="147" priority="898" stopIfTrue="1">
      <formula>IF(AND(ISBLANK($J46),$H46&lt;=NOW(),NOT(ISBLANK($G46)),NOT(ISBLANK($H46))),1,0)</formula>
    </cfRule>
  </conditionalFormatting>
  <conditionalFormatting sqref="F12:F14">
    <cfRule type="expression" dxfId="146" priority="880" stopIfTrue="1">
      <formula>NOT(ISBLANK($J12))</formula>
    </cfRule>
    <cfRule type="expression" dxfId="145" priority="881" stopIfTrue="1">
      <formula>IF(AND(ISBLANK($J12),$H12&lt;=NOW(),NOT(ISBLANK($G12)),NOT(ISBLANK($H12))),1,0)</formula>
    </cfRule>
  </conditionalFormatting>
  <conditionalFormatting sqref="I12:J14">
    <cfRule type="expression" dxfId="144" priority="882" stopIfTrue="1">
      <formula>IF(AND(ISBLANK($I12),$G12&lt;=NOW(),NOT(ISBLANK($G12)),NOT(ISBLANK($H12))),1,0)</formula>
    </cfRule>
  </conditionalFormatting>
  <conditionalFormatting sqref="F11">
    <cfRule type="expression" dxfId="143" priority="694" stopIfTrue="1">
      <formula>NOT(ISBLANK($J11))</formula>
    </cfRule>
    <cfRule type="expression" dxfId="142" priority="695" stopIfTrue="1">
      <formula>IF(AND(ISBLANK($J11),$H11&lt;=NOW(),NOT(ISBLANK($G11)),NOT(ISBLANK($H11))),1,0)</formula>
    </cfRule>
  </conditionalFormatting>
  <conditionalFormatting sqref="F10">
    <cfRule type="expression" dxfId="141" priority="692" stopIfTrue="1">
      <formula>NOT(ISBLANK($J10))</formula>
    </cfRule>
    <cfRule type="expression" dxfId="140" priority="693" stopIfTrue="1">
      <formula>IF(AND(ISBLANK($J10),$H10&lt;=NOW(),NOT(ISBLANK($G10)),NOT(ISBLANK($H10))),1,0)</formula>
    </cfRule>
  </conditionalFormatting>
  <conditionalFormatting sqref="M9:M20">
    <cfRule type="cellIs" dxfId="139" priority="602" stopIfTrue="1" operator="lessThan">
      <formula>1</formula>
    </cfRule>
  </conditionalFormatting>
  <conditionalFormatting sqref="E9 E11 E13:E19">
    <cfRule type="expression" dxfId="138" priority="600" stopIfTrue="1">
      <formula>NOT(ISBLANK($J9))</formula>
    </cfRule>
    <cfRule type="expression" dxfId="137" priority="601" stopIfTrue="1">
      <formula>IF(AND(ISBLANK($J9),$H9&lt;=NOW(),NOT(ISBLANK($G9)),NOT(ISBLANK($H9))),1,0)</formula>
    </cfRule>
  </conditionalFormatting>
  <conditionalFormatting sqref="E41:E42">
    <cfRule type="expression" dxfId="136" priority="445" stopIfTrue="1">
      <formula>NOT(ISBLANK($J41))</formula>
    </cfRule>
    <cfRule type="expression" dxfId="135" priority="446" stopIfTrue="1">
      <formula>IF(AND(ISBLANK($J41),$H41&lt;=NOW(),NOT(ISBLANK($G41)),NOT(ISBLANK($H41))),1,0)</formula>
    </cfRule>
  </conditionalFormatting>
  <conditionalFormatting sqref="F34:F36 F38">
    <cfRule type="expression" dxfId="134" priority="411" stopIfTrue="1">
      <formula>NOT(ISBLANK($J34))</formula>
    </cfRule>
    <cfRule type="expression" dxfId="133" priority="412" stopIfTrue="1">
      <formula>IF(AND(ISBLANK($J34),$H34&lt;=NOW(),NOT(ISBLANK($G34)),NOT(ISBLANK($H34))),1,0)</formula>
    </cfRule>
  </conditionalFormatting>
  <conditionalFormatting sqref="I34:J39">
    <cfRule type="expression" dxfId="132" priority="413" stopIfTrue="1">
      <formula>IF(AND(ISBLANK($I34),$G34&lt;=NOW(),NOT(ISBLANK($G34)),NOT(ISBLANK($H34))),1,0)</formula>
    </cfRule>
  </conditionalFormatting>
  <conditionalFormatting sqref="M34:M39">
    <cfRule type="cellIs" dxfId="131" priority="410" stopIfTrue="1" operator="lessThan">
      <formula>1</formula>
    </cfRule>
  </conditionalFormatting>
  <conditionalFormatting sqref="E36:E39">
    <cfRule type="expression" dxfId="130" priority="408" stopIfTrue="1">
      <formula>NOT(ISBLANK($J36))</formula>
    </cfRule>
    <cfRule type="expression" dxfId="129" priority="409" stopIfTrue="1">
      <formula>IF(AND(ISBLANK($J36),$H36&lt;=NOW(),NOT(ISBLANK($G36)),NOT(ISBLANK($H36))),1,0)</formula>
    </cfRule>
  </conditionalFormatting>
  <conditionalFormatting sqref="M40">
    <cfRule type="cellIs" dxfId="128" priority="407" stopIfTrue="1" operator="lessThan">
      <formula>1</formula>
    </cfRule>
  </conditionalFormatting>
  <conditionalFormatting sqref="F37">
    <cfRule type="expression" dxfId="127" priority="405" stopIfTrue="1">
      <formula>NOT(ISBLANK($J37))</formula>
    </cfRule>
    <cfRule type="expression" dxfId="126" priority="406" stopIfTrue="1">
      <formula>IF(AND(ISBLANK($J37),$H37&lt;=NOW(),NOT(ISBLANK($G37)),NOT(ISBLANK($H37))),1,0)</formula>
    </cfRule>
  </conditionalFormatting>
  <conditionalFormatting sqref="F39">
    <cfRule type="expression" dxfId="125" priority="403" stopIfTrue="1">
      <formula>NOT(ISBLANK($J39))</formula>
    </cfRule>
    <cfRule type="expression" dxfId="124" priority="404" stopIfTrue="1">
      <formula>IF(AND(ISBLANK($J39),$H39&lt;=NOW(),NOT(ISBLANK($G39)),NOT(ISBLANK($H39))),1,0)</formula>
    </cfRule>
  </conditionalFormatting>
  <conditionalFormatting sqref="E34:E35">
    <cfRule type="expression" dxfId="123" priority="401" stopIfTrue="1">
      <formula>NOT(ISBLANK($J34))</formula>
    </cfRule>
    <cfRule type="expression" dxfId="122" priority="402" stopIfTrue="1">
      <formula>IF(AND(ISBLANK($J34),$H34&lt;=NOW(),NOT(ISBLANK($G34)),NOT(ISBLANK($H34))),1,0)</formula>
    </cfRule>
  </conditionalFormatting>
  <conditionalFormatting sqref="F27:F29 F31">
    <cfRule type="expression" dxfId="121" priority="387" stopIfTrue="1">
      <formula>NOT(ISBLANK($J27))</formula>
    </cfRule>
    <cfRule type="expression" dxfId="120" priority="388" stopIfTrue="1">
      <formula>IF(AND(ISBLANK($J27),$H27&lt;=NOW(),NOT(ISBLANK($G27)),NOT(ISBLANK($H27))),1,0)</formula>
    </cfRule>
  </conditionalFormatting>
  <conditionalFormatting sqref="I27:J32">
    <cfRule type="expression" dxfId="119" priority="389" stopIfTrue="1">
      <formula>IF(AND(ISBLANK($I27),$G27&lt;=NOW(),NOT(ISBLANK($G27)),NOT(ISBLANK($H27))),1,0)</formula>
    </cfRule>
  </conditionalFormatting>
  <conditionalFormatting sqref="M27:M32">
    <cfRule type="cellIs" dxfId="118" priority="386" stopIfTrue="1" operator="lessThan">
      <formula>1</formula>
    </cfRule>
  </conditionalFormatting>
  <conditionalFormatting sqref="E32">
    <cfRule type="expression" dxfId="117" priority="384" stopIfTrue="1">
      <formula>NOT(ISBLANK($J32))</formula>
    </cfRule>
    <cfRule type="expression" dxfId="116" priority="385" stopIfTrue="1">
      <formula>IF(AND(ISBLANK($J32),$H32&lt;=NOW(),NOT(ISBLANK($G32)),NOT(ISBLANK($H32))),1,0)</formula>
    </cfRule>
  </conditionalFormatting>
  <conditionalFormatting sqref="M33">
    <cfRule type="cellIs" dxfId="115" priority="383" stopIfTrue="1" operator="lessThan">
      <formula>1</formula>
    </cfRule>
  </conditionalFormatting>
  <conditionalFormatting sqref="F30">
    <cfRule type="expression" dxfId="114" priority="381" stopIfTrue="1">
      <formula>NOT(ISBLANK($J30))</formula>
    </cfRule>
    <cfRule type="expression" dxfId="113" priority="382" stopIfTrue="1">
      <formula>IF(AND(ISBLANK($J30),$H30&lt;=NOW(),NOT(ISBLANK($G30)),NOT(ISBLANK($H30))),1,0)</formula>
    </cfRule>
  </conditionalFormatting>
  <conditionalFormatting sqref="F32">
    <cfRule type="expression" dxfId="112" priority="379" stopIfTrue="1">
      <formula>NOT(ISBLANK($J32))</formula>
    </cfRule>
    <cfRule type="expression" dxfId="111" priority="380" stopIfTrue="1">
      <formula>IF(AND(ISBLANK($J32),$H32&lt;=NOW(),NOT(ISBLANK($G32)),NOT(ISBLANK($H32))),1,0)</formula>
    </cfRule>
  </conditionalFormatting>
  <conditionalFormatting sqref="E27:E28">
    <cfRule type="expression" dxfId="110" priority="377" stopIfTrue="1">
      <formula>NOT(ISBLANK($J27))</formula>
    </cfRule>
    <cfRule type="expression" dxfId="109" priority="378" stopIfTrue="1">
      <formula>IF(AND(ISBLANK($J27),$H27&lt;=NOW(),NOT(ISBLANK($G27)),NOT(ISBLANK($H27))),1,0)</formula>
    </cfRule>
  </conditionalFormatting>
  <conditionalFormatting sqref="F11">
    <cfRule type="expression" dxfId="108" priority="78" stopIfTrue="1">
      <formula>NOT(ISBLANK($J11))</formula>
    </cfRule>
    <cfRule type="expression" dxfId="107" priority="79" stopIfTrue="1">
      <formula>IF(AND(ISBLANK($J11),$H11&lt;=NOW(),NOT(ISBLANK($G11)),NOT(ISBLANK($H11))),1,0)</formula>
    </cfRule>
  </conditionalFormatting>
  <conditionalFormatting sqref="F15">
    <cfRule type="expression" dxfId="106" priority="76" stopIfTrue="1">
      <formula>NOT(ISBLANK($J15))</formula>
    </cfRule>
    <cfRule type="expression" dxfId="105" priority="77" stopIfTrue="1">
      <formula>IF(AND(ISBLANK($J15),$H15&lt;=NOW(),NOT(ISBLANK($G15)),NOT(ISBLANK($H15))),1,0)</formula>
    </cfRule>
  </conditionalFormatting>
  <conditionalFormatting sqref="F16">
    <cfRule type="expression" dxfId="104" priority="74" stopIfTrue="1">
      <formula>NOT(ISBLANK($J16))</formula>
    </cfRule>
    <cfRule type="expression" dxfId="103" priority="75" stopIfTrue="1">
      <formula>IF(AND(ISBLANK($J16),$H16&lt;=NOW(),NOT(ISBLANK($G16)),NOT(ISBLANK($H16))),1,0)</formula>
    </cfRule>
  </conditionalFormatting>
  <conditionalFormatting sqref="F16">
    <cfRule type="expression" dxfId="102" priority="72" stopIfTrue="1">
      <formula>NOT(ISBLANK($J16))</formula>
    </cfRule>
    <cfRule type="expression" dxfId="101" priority="73" stopIfTrue="1">
      <formula>IF(AND(ISBLANK($J16),$H16&lt;=NOW(),NOT(ISBLANK($G16)),NOT(ISBLANK($H16))),1,0)</formula>
    </cfRule>
  </conditionalFormatting>
  <conditionalFormatting sqref="BS8">
    <cfRule type="expression" dxfId="100" priority="69" stopIfTrue="1">
      <formula>IF(OR(WEEKDAY(BS$8)=1,WEEKDAY(BS$8)=7),1,0)</formula>
    </cfRule>
  </conditionalFormatting>
  <conditionalFormatting sqref="BT8">
    <cfRule type="expression" dxfId="99" priority="66" stopIfTrue="1">
      <formula>IF(OR(WEEKDAY(BT$8)=1,WEEKDAY(BT$8)=7),1,0)</formula>
    </cfRule>
  </conditionalFormatting>
  <conditionalFormatting sqref="M26">
    <cfRule type="cellIs" dxfId="98" priority="25" stopIfTrue="1" operator="lessThan">
      <formula>1</formula>
    </cfRule>
  </conditionalFormatting>
  <conditionalFormatting sqref="M15:M16">
    <cfRule type="cellIs" dxfId="97" priority="22" stopIfTrue="1" operator="lessThan">
      <formula>1</formula>
    </cfRule>
  </conditionalFormatting>
  <conditionalFormatting sqref="E12">
    <cfRule type="expression" dxfId="96" priority="20" stopIfTrue="1">
      <formula>NOT(ISBLANK($J12))</formula>
    </cfRule>
    <cfRule type="expression" dxfId="95" priority="21" stopIfTrue="1">
      <formula>IF(AND(ISBLANK($J12),$H12&lt;=NOW(),NOT(ISBLANK($G12)),NOT(ISBLANK($H12))),1,0)</formula>
    </cfRule>
  </conditionalFormatting>
  <conditionalFormatting sqref="F19">
    <cfRule type="expression" dxfId="94" priority="7" stopIfTrue="1">
      <formula>NOT(ISBLANK($J19))</formula>
    </cfRule>
    <cfRule type="expression" dxfId="93" priority="8" stopIfTrue="1">
      <formula>IF(AND(ISBLANK($J19),$H19&lt;=NOW(),NOT(ISBLANK($G19)),NOT(ISBLANK($H19))),1,0)</formula>
    </cfRule>
  </conditionalFormatting>
  <conditionalFormatting sqref="F19">
    <cfRule type="expression" dxfId="92" priority="5" stopIfTrue="1">
      <formula>NOT(ISBLANK($J19))</formula>
    </cfRule>
    <cfRule type="expression" dxfId="91" priority="6" stopIfTrue="1">
      <formula>IF(AND(ISBLANK($J19),$H19&lt;=NOW(),NOT(ISBLANK($G19)),NOT(ISBLANK($H19))),1,0)</formula>
    </cfRule>
  </conditionalFormatting>
  <dataValidations count="2">
    <dataValidation type="list" allowBlank="1" showInputMessage="1" showErrorMessage="1" sqref="F47 F26 F40 F21 F33">
      <formula1>$F$65:$F$70</formula1>
    </dataValidation>
    <dataValidation type="list" allowBlank="1" showInputMessage="1" showErrorMessage="1" sqref="F41:F46 F27:F32 F22:F25 F34:F39 F9:F20">
      <formula1>$F$66:$F$70</formula1>
    </dataValidation>
  </dataValidations>
  <pageMargins left="0.39370078740157483" right="0.39370078740157483" top="0.78740157480314965" bottom="0.59055118110236227" header="0.51181102362204722" footer="0.31496062992125984"/>
  <pageSetup paperSize="9" scale="23" fitToHeight="0" orientation="landscape" r:id="rId1"/>
  <headerFooter alignWithMargins="0">
    <oddHeader>&amp;RPrinted：&amp;D &amp;T</oddHeader>
  </headerFooter>
  <rowBreaks count="1" manualBreakCount="1">
    <brk id="49" max="16383" man="1"/>
  </rowBreak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CF256"/>
  <sheetViews>
    <sheetView view="pageBreakPreview" zoomScaleNormal="85" zoomScaleSheetLayoutView="100" workbookViewId="0">
      <selection sqref="A1:N1"/>
    </sheetView>
  </sheetViews>
  <sheetFormatPr defaultColWidth="2.5" defaultRowHeight="11.25"/>
  <cols>
    <col min="1" max="1" width="4" style="215" customWidth="1"/>
    <col min="2" max="2" width="14.6640625" style="216" customWidth="1"/>
    <col min="3" max="3" width="14.6640625" style="217" customWidth="1"/>
    <col min="4" max="4" width="18.5" style="216" customWidth="1"/>
    <col min="5" max="5" width="85.33203125" style="218" customWidth="1"/>
    <col min="6" max="6" width="11.5" style="218" customWidth="1"/>
    <col min="7" max="7" width="15.6640625" style="215" customWidth="1"/>
    <col min="8" max="12" width="8.83203125" style="215" customWidth="1"/>
    <col min="13" max="13" width="8.83203125" style="219" customWidth="1"/>
    <col min="14" max="14" width="9.6640625" style="215" customWidth="1"/>
    <col min="15" max="15" width="4.83203125" style="218" customWidth="1"/>
    <col min="16" max="75" width="6.83203125" style="215" customWidth="1"/>
    <col min="76" max="76" width="26.6640625" style="215" customWidth="1"/>
    <col min="77" max="77" width="11.33203125" style="215" customWidth="1"/>
    <col min="78" max="78" width="7.5" style="215" customWidth="1"/>
    <col min="79" max="83" width="2.5" style="215"/>
    <col min="84" max="84" width="4" style="215" bestFit="1" customWidth="1"/>
    <col min="85" max="256" width="2.5" style="215"/>
    <col min="257" max="257" width="4" style="215" customWidth="1"/>
    <col min="258" max="259" width="14.6640625" style="215" customWidth="1"/>
    <col min="260" max="260" width="18.5" style="215" customWidth="1"/>
    <col min="261" max="261" width="85.33203125" style="215" customWidth="1"/>
    <col min="262" max="262" width="11.5" style="215" customWidth="1"/>
    <col min="263" max="263" width="15.6640625" style="215" customWidth="1"/>
    <col min="264" max="269" width="8.83203125" style="215" customWidth="1"/>
    <col min="270" max="270" width="9.6640625" style="215" customWidth="1"/>
    <col min="271" max="271" width="4.83203125" style="215" customWidth="1"/>
    <col min="272" max="331" width="6.83203125" style="215" customWidth="1"/>
    <col min="332" max="332" width="26.6640625" style="215" customWidth="1"/>
    <col min="333" max="333" width="11.33203125" style="215" customWidth="1"/>
    <col min="334" max="334" width="7.5" style="215" customWidth="1"/>
    <col min="335" max="339" width="2.5" style="215"/>
    <col min="340" max="340" width="4" style="215" bestFit="1" customWidth="1"/>
    <col min="341" max="512" width="2.5" style="215"/>
    <col min="513" max="513" width="4" style="215" customWidth="1"/>
    <col min="514" max="515" width="14.6640625" style="215" customWidth="1"/>
    <col min="516" max="516" width="18.5" style="215" customWidth="1"/>
    <col min="517" max="517" width="85.33203125" style="215" customWidth="1"/>
    <col min="518" max="518" width="11.5" style="215" customWidth="1"/>
    <col min="519" max="519" width="15.6640625" style="215" customWidth="1"/>
    <col min="520" max="525" width="8.83203125" style="215" customWidth="1"/>
    <col min="526" max="526" width="9.6640625" style="215" customWidth="1"/>
    <col min="527" max="527" width="4.83203125" style="215" customWidth="1"/>
    <col min="528" max="587" width="6.83203125" style="215" customWidth="1"/>
    <col min="588" max="588" width="26.6640625" style="215" customWidth="1"/>
    <col min="589" max="589" width="11.33203125" style="215" customWidth="1"/>
    <col min="590" max="590" width="7.5" style="215" customWidth="1"/>
    <col min="591" max="595" width="2.5" style="215"/>
    <col min="596" max="596" width="4" style="215" bestFit="1" customWidth="1"/>
    <col min="597" max="768" width="2.5" style="215"/>
    <col min="769" max="769" width="4" style="215" customWidth="1"/>
    <col min="770" max="771" width="14.6640625" style="215" customWidth="1"/>
    <col min="772" max="772" width="18.5" style="215" customWidth="1"/>
    <col min="773" max="773" width="85.33203125" style="215" customWidth="1"/>
    <col min="774" max="774" width="11.5" style="215" customWidth="1"/>
    <col min="775" max="775" width="15.6640625" style="215" customWidth="1"/>
    <col min="776" max="781" width="8.83203125" style="215" customWidth="1"/>
    <col min="782" max="782" width="9.6640625" style="215" customWidth="1"/>
    <col min="783" max="783" width="4.83203125" style="215" customWidth="1"/>
    <col min="784" max="843" width="6.83203125" style="215" customWidth="1"/>
    <col min="844" max="844" width="26.6640625" style="215" customWidth="1"/>
    <col min="845" max="845" width="11.33203125" style="215" customWidth="1"/>
    <col min="846" max="846" width="7.5" style="215" customWidth="1"/>
    <col min="847" max="851" width="2.5" style="215"/>
    <col min="852" max="852" width="4" style="215" bestFit="1" customWidth="1"/>
    <col min="853" max="1024" width="2.5" style="215"/>
    <col min="1025" max="1025" width="4" style="215" customWidth="1"/>
    <col min="1026" max="1027" width="14.6640625" style="215" customWidth="1"/>
    <col min="1028" max="1028" width="18.5" style="215" customWidth="1"/>
    <col min="1029" max="1029" width="85.33203125" style="215" customWidth="1"/>
    <col min="1030" max="1030" width="11.5" style="215" customWidth="1"/>
    <col min="1031" max="1031" width="15.6640625" style="215" customWidth="1"/>
    <col min="1032" max="1037" width="8.83203125" style="215" customWidth="1"/>
    <col min="1038" max="1038" width="9.6640625" style="215" customWidth="1"/>
    <col min="1039" max="1039" width="4.83203125" style="215" customWidth="1"/>
    <col min="1040" max="1099" width="6.83203125" style="215" customWidth="1"/>
    <col min="1100" max="1100" width="26.6640625" style="215" customWidth="1"/>
    <col min="1101" max="1101" width="11.33203125" style="215" customWidth="1"/>
    <col min="1102" max="1102" width="7.5" style="215" customWidth="1"/>
    <col min="1103" max="1107" width="2.5" style="215"/>
    <col min="1108" max="1108" width="4" style="215" bestFit="1" customWidth="1"/>
    <col min="1109" max="1280" width="2.5" style="215"/>
    <col min="1281" max="1281" width="4" style="215" customWidth="1"/>
    <col min="1282" max="1283" width="14.6640625" style="215" customWidth="1"/>
    <col min="1284" max="1284" width="18.5" style="215" customWidth="1"/>
    <col min="1285" max="1285" width="85.33203125" style="215" customWidth="1"/>
    <col min="1286" max="1286" width="11.5" style="215" customWidth="1"/>
    <col min="1287" max="1287" width="15.6640625" style="215" customWidth="1"/>
    <col min="1288" max="1293" width="8.83203125" style="215" customWidth="1"/>
    <col min="1294" max="1294" width="9.6640625" style="215" customWidth="1"/>
    <col min="1295" max="1295" width="4.83203125" style="215" customWidth="1"/>
    <col min="1296" max="1355" width="6.83203125" style="215" customWidth="1"/>
    <col min="1356" max="1356" width="26.6640625" style="215" customWidth="1"/>
    <col min="1357" max="1357" width="11.33203125" style="215" customWidth="1"/>
    <col min="1358" max="1358" width="7.5" style="215" customWidth="1"/>
    <col min="1359" max="1363" width="2.5" style="215"/>
    <col min="1364" max="1364" width="4" style="215" bestFit="1" customWidth="1"/>
    <col min="1365" max="1536" width="2.5" style="215"/>
    <col min="1537" max="1537" width="4" style="215" customWidth="1"/>
    <col min="1538" max="1539" width="14.6640625" style="215" customWidth="1"/>
    <col min="1540" max="1540" width="18.5" style="215" customWidth="1"/>
    <col min="1541" max="1541" width="85.33203125" style="215" customWidth="1"/>
    <col min="1542" max="1542" width="11.5" style="215" customWidth="1"/>
    <col min="1543" max="1543" width="15.6640625" style="215" customWidth="1"/>
    <col min="1544" max="1549" width="8.83203125" style="215" customWidth="1"/>
    <col min="1550" max="1550" width="9.6640625" style="215" customWidth="1"/>
    <col min="1551" max="1551" width="4.83203125" style="215" customWidth="1"/>
    <col min="1552" max="1611" width="6.83203125" style="215" customWidth="1"/>
    <col min="1612" max="1612" width="26.6640625" style="215" customWidth="1"/>
    <col min="1613" max="1613" width="11.33203125" style="215" customWidth="1"/>
    <col min="1614" max="1614" width="7.5" style="215" customWidth="1"/>
    <col min="1615" max="1619" width="2.5" style="215"/>
    <col min="1620" max="1620" width="4" style="215" bestFit="1" customWidth="1"/>
    <col min="1621" max="1792" width="2.5" style="215"/>
    <col min="1793" max="1793" width="4" style="215" customWidth="1"/>
    <col min="1794" max="1795" width="14.6640625" style="215" customWidth="1"/>
    <col min="1796" max="1796" width="18.5" style="215" customWidth="1"/>
    <col min="1797" max="1797" width="85.33203125" style="215" customWidth="1"/>
    <col min="1798" max="1798" width="11.5" style="215" customWidth="1"/>
    <col min="1799" max="1799" width="15.6640625" style="215" customWidth="1"/>
    <col min="1800" max="1805" width="8.83203125" style="215" customWidth="1"/>
    <col min="1806" max="1806" width="9.6640625" style="215" customWidth="1"/>
    <col min="1807" max="1807" width="4.83203125" style="215" customWidth="1"/>
    <col min="1808" max="1867" width="6.83203125" style="215" customWidth="1"/>
    <col min="1868" max="1868" width="26.6640625" style="215" customWidth="1"/>
    <col min="1869" max="1869" width="11.33203125" style="215" customWidth="1"/>
    <col min="1870" max="1870" width="7.5" style="215" customWidth="1"/>
    <col min="1871" max="1875" width="2.5" style="215"/>
    <col min="1876" max="1876" width="4" style="215" bestFit="1" customWidth="1"/>
    <col min="1877" max="2048" width="2.5" style="215"/>
    <col min="2049" max="2049" width="4" style="215" customWidth="1"/>
    <col min="2050" max="2051" width="14.6640625" style="215" customWidth="1"/>
    <col min="2052" max="2052" width="18.5" style="215" customWidth="1"/>
    <col min="2053" max="2053" width="85.33203125" style="215" customWidth="1"/>
    <col min="2054" max="2054" width="11.5" style="215" customWidth="1"/>
    <col min="2055" max="2055" width="15.6640625" style="215" customWidth="1"/>
    <col min="2056" max="2061" width="8.83203125" style="215" customWidth="1"/>
    <col min="2062" max="2062" width="9.6640625" style="215" customWidth="1"/>
    <col min="2063" max="2063" width="4.83203125" style="215" customWidth="1"/>
    <col min="2064" max="2123" width="6.83203125" style="215" customWidth="1"/>
    <col min="2124" max="2124" width="26.6640625" style="215" customWidth="1"/>
    <col min="2125" max="2125" width="11.33203125" style="215" customWidth="1"/>
    <col min="2126" max="2126" width="7.5" style="215" customWidth="1"/>
    <col min="2127" max="2131" width="2.5" style="215"/>
    <col min="2132" max="2132" width="4" style="215" bestFit="1" customWidth="1"/>
    <col min="2133" max="2304" width="2.5" style="215"/>
    <col min="2305" max="2305" width="4" style="215" customWidth="1"/>
    <col min="2306" max="2307" width="14.6640625" style="215" customWidth="1"/>
    <col min="2308" max="2308" width="18.5" style="215" customWidth="1"/>
    <col min="2309" max="2309" width="85.33203125" style="215" customWidth="1"/>
    <col min="2310" max="2310" width="11.5" style="215" customWidth="1"/>
    <col min="2311" max="2311" width="15.6640625" style="215" customWidth="1"/>
    <col min="2312" max="2317" width="8.83203125" style="215" customWidth="1"/>
    <col min="2318" max="2318" width="9.6640625" style="215" customWidth="1"/>
    <col min="2319" max="2319" width="4.83203125" style="215" customWidth="1"/>
    <col min="2320" max="2379" width="6.83203125" style="215" customWidth="1"/>
    <col min="2380" max="2380" width="26.6640625" style="215" customWidth="1"/>
    <col min="2381" max="2381" width="11.33203125" style="215" customWidth="1"/>
    <col min="2382" max="2382" width="7.5" style="215" customWidth="1"/>
    <col min="2383" max="2387" width="2.5" style="215"/>
    <col min="2388" max="2388" width="4" style="215" bestFit="1" customWidth="1"/>
    <col min="2389" max="2560" width="2.5" style="215"/>
    <col min="2561" max="2561" width="4" style="215" customWidth="1"/>
    <col min="2562" max="2563" width="14.6640625" style="215" customWidth="1"/>
    <col min="2564" max="2564" width="18.5" style="215" customWidth="1"/>
    <col min="2565" max="2565" width="85.33203125" style="215" customWidth="1"/>
    <col min="2566" max="2566" width="11.5" style="215" customWidth="1"/>
    <col min="2567" max="2567" width="15.6640625" style="215" customWidth="1"/>
    <col min="2568" max="2573" width="8.83203125" style="215" customWidth="1"/>
    <col min="2574" max="2574" width="9.6640625" style="215" customWidth="1"/>
    <col min="2575" max="2575" width="4.83203125" style="215" customWidth="1"/>
    <col min="2576" max="2635" width="6.83203125" style="215" customWidth="1"/>
    <col min="2636" max="2636" width="26.6640625" style="215" customWidth="1"/>
    <col min="2637" max="2637" width="11.33203125" style="215" customWidth="1"/>
    <col min="2638" max="2638" width="7.5" style="215" customWidth="1"/>
    <col min="2639" max="2643" width="2.5" style="215"/>
    <col min="2644" max="2644" width="4" style="215" bestFit="1" customWidth="1"/>
    <col min="2645" max="2816" width="2.5" style="215"/>
    <col min="2817" max="2817" width="4" style="215" customWidth="1"/>
    <col min="2818" max="2819" width="14.6640625" style="215" customWidth="1"/>
    <col min="2820" max="2820" width="18.5" style="215" customWidth="1"/>
    <col min="2821" max="2821" width="85.33203125" style="215" customWidth="1"/>
    <col min="2822" max="2822" width="11.5" style="215" customWidth="1"/>
    <col min="2823" max="2823" width="15.6640625" style="215" customWidth="1"/>
    <col min="2824" max="2829" width="8.83203125" style="215" customWidth="1"/>
    <col min="2830" max="2830" width="9.6640625" style="215" customWidth="1"/>
    <col min="2831" max="2831" width="4.83203125" style="215" customWidth="1"/>
    <col min="2832" max="2891" width="6.83203125" style="215" customWidth="1"/>
    <col min="2892" max="2892" width="26.6640625" style="215" customWidth="1"/>
    <col min="2893" max="2893" width="11.33203125" style="215" customWidth="1"/>
    <col min="2894" max="2894" width="7.5" style="215" customWidth="1"/>
    <col min="2895" max="2899" width="2.5" style="215"/>
    <col min="2900" max="2900" width="4" style="215" bestFit="1" customWidth="1"/>
    <col min="2901" max="3072" width="2.5" style="215"/>
    <col min="3073" max="3073" width="4" style="215" customWidth="1"/>
    <col min="3074" max="3075" width="14.6640625" style="215" customWidth="1"/>
    <col min="3076" max="3076" width="18.5" style="215" customWidth="1"/>
    <col min="3077" max="3077" width="85.33203125" style="215" customWidth="1"/>
    <col min="3078" max="3078" width="11.5" style="215" customWidth="1"/>
    <col min="3079" max="3079" width="15.6640625" style="215" customWidth="1"/>
    <col min="3080" max="3085" width="8.83203125" style="215" customWidth="1"/>
    <col min="3086" max="3086" width="9.6640625" style="215" customWidth="1"/>
    <col min="3087" max="3087" width="4.83203125" style="215" customWidth="1"/>
    <col min="3088" max="3147" width="6.83203125" style="215" customWidth="1"/>
    <col min="3148" max="3148" width="26.6640625" style="215" customWidth="1"/>
    <col min="3149" max="3149" width="11.33203125" style="215" customWidth="1"/>
    <col min="3150" max="3150" width="7.5" style="215" customWidth="1"/>
    <col min="3151" max="3155" width="2.5" style="215"/>
    <col min="3156" max="3156" width="4" style="215" bestFit="1" customWidth="1"/>
    <col min="3157" max="3328" width="2.5" style="215"/>
    <col min="3329" max="3329" width="4" style="215" customWidth="1"/>
    <col min="3330" max="3331" width="14.6640625" style="215" customWidth="1"/>
    <col min="3332" max="3332" width="18.5" style="215" customWidth="1"/>
    <col min="3333" max="3333" width="85.33203125" style="215" customWidth="1"/>
    <col min="3334" max="3334" width="11.5" style="215" customWidth="1"/>
    <col min="3335" max="3335" width="15.6640625" style="215" customWidth="1"/>
    <col min="3336" max="3341" width="8.83203125" style="215" customWidth="1"/>
    <col min="3342" max="3342" width="9.6640625" style="215" customWidth="1"/>
    <col min="3343" max="3343" width="4.83203125" style="215" customWidth="1"/>
    <col min="3344" max="3403" width="6.83203125" style="215" customWidth="1"/>
    <col min="3404" max="3404" width="26.6640625" style="215" customWidth="1"/>
    <col min="3405" max="3405" width="11.33203125" style="215" customWidth="1"/>
    <col min="3406" max="3406" width="7.5" style="215" customWidth="1"/>
    <col min="3407" max="3411" width="2.5" style="215"/>
    <col min="3412" max="3412" width="4" style="215" bestFit="1" customWidth="1"/>
    <col min="3413" max="3584" width="2.5" style="215"/>
    <col min="3585" max="3585" width="4" style="215" customWidth="1"/>
    <col min="3586" max="3587" width="14.6640625" style="215" customWidth="1"/>
    <col min="3588" max="3588" width="18.5" style="215" customWidth="1"/>
    <col min="3589" max="3589" width="85.33203125" style="215" customWidth="1"/>
    <col min="3590" max="3590" width="11.5" style="215" customWidth="1"/>
    <col min="3591" max="3591" width="15.6640625" style="215" customWidth="1"/>
    <col min="3592" max="3597" width="8.83203125" style="215" customWidth="1"/>
    <col min="3598" max="3598" width="9.6640625" style="215" customWidth="1"/>
    <col min="3599" max="3599" width="4.83203125" style="215" customWidth="1"/>
    <col min="3600" max="3659" width="6.83203125" style="215" customWidth="1"/>
    <col min="3660" max="3660" width="26.6640625" style="215" customWidth="1"/>
    <col min="3661" max="3661" width="11.33203125" style="215" customWidth="1"/>
    <col min="3662" max="3662" width="7.5" style="215" customWidth="1"/>
    <col min="3663" max="3667" width="2.5" style="215"/>
    <col min="3668" max="3668" width="4" style="215" bestFit="1" customWidth="1"/>
    <col min="3669" max="3840" width="2.5" style="215"/>
    <col min="3841" max="3841" width="4" style="215" customWidth="1"/>
    <col min="3842" max="3843" width="14.6640625" style="215" customWidth="1"/>
    <col min="3844" max="3844" width="18.5" style="215" customWidth="1"/>
    <col min="3845" max="3845" width="85.33203125" style="215" customWidth="1"/>
    <col min="3846" max="3846" width="11.5" style="215" customWidth="1"/>
    <col min="3847" max="3847" width="15.6640625" style="215" customWidth="1"/>
    <col min="3848" max="3853" width="8.83203125" style="215" customWidth="1"/>
    <col min="3854" max="3854" width="9.6640625" style="215" customWidth="1"/>
    <col min="3855" max="3855" width="4.83203125" style="215" customWidth="1"/>
    <col min="3856" max="3915" width="6.83203125" style="215" customWidth="1"/>
    <col min="3916" max="3916" width="26.6640625" style="215" customWidth="1"/>
    <col min="3917" max="3917" width="11.33203125" style="215" customWidth="1"/>
    <col min="3918" max="3918" width="7.5" style="215" customWidth="1"/>
    <col min="3919" max="3923" width="2.5" style="215"/>
    <col min="3924" max="3924" width="4" style="215" bestFit="1" customWidth="1"/>
    <col min="3925" max="4096" width="2.5" style="215"/>
    <col min="4097" max="4097" width="4" style="215" customWidth="1"/>
    <col min="4098" max="4099" width="14.6640625" style="215" customWidth="1"/>
    <col min="4100" max="4100" width="18.5" style="215" customWidth="1"/>
    <col min="4101" max="4101" width="85.33203125" style="215" customWidth="1"/>
    <col min="4102" max="4102" width="11.5" style="215" customWidth="1"/>
    <col min="4103" max="4103" width="15.6640625" style="215" customWidth="1"/>
    <col min="4104" max="4109" width="8.83203125" style="215" customWidth="1"/>
    <col min="4110" max="4110" width="9.6640625" style="215" customWidth="1"/>
    <col min="4111" max="4111" width="4.83203125" style="215" customWidth="1"/>
    <col min="4112" max="4171" width="6.83203125" style="215" customWidth="1"/>
    <col min="4172" max="4172" width="26.6640625" style="215" customWidth="1"/>
    <col min="4173" max="4173" width="11.33203125" style="215" customWidth="1"/>
    <col min="4174" max="4174" width="7.5" style="215" customWidth="1"/>
    <col min="4175" max="4179" width="2.5" style="215"/>
    <col min="4180" max="4180" width="4" style="215" bestFit="1" customWidth="1"/>
    <col min="4181" max="4352" width="2.5" style="215"/>
    <col min="4353" max="4353" width="4" style="215" customWidth="1"/>
    <col min="4354" max="4355" width="14.6640625" style="215" customWidth="1"/>
    <col min="4356" max="4356" width="18.5" style="215" customWidth="1"/>
    <col min="4357" max="4357" width="85.33203125" style="215" customWidth="1"/>
    <col min="4358" max="4358" width="11.5" style="215" customWidth="1"/>
    <col min="4359" max="4359" width="15.6640625" style="215" customWidth="1"/>
    <col min="4360" max="4365" width="8.83203125" style="215" customWidth="1"/>
    <col min="4366" max="4366" width="9.6640625" style="215" customWidth="1"/>
    <col min="4367" max="4367" width="4.83203125" style="215" customWidth="1"/>
    <col min="4368" max="4427" width="6.83203125" style="215" customWidth="1"/>
    <col min="4428" max="4428" width="26.6640625" style="215" customWidth="1"/>
    <col min="4429" max="4429" width="11.33203125" style="215" customWidth="1"/>
    <col min="4430" max="4430" width="7.5" style="215" customWidth="1"/>
    <col min="4431" max="4435" width="2.5" style="215"/>
    <col min="4436" max="4436" width="4" style="215" bestFit="1" customWidth="1"/>
    <col min="4437" max="4608" width="2.5" style="215"/>
    <col min="4609" max="4609" width="4" style="215" customWidth="1"/>
    <col min="4610" max="4611" width="14.6640625" style="215" customWidth="1"/>
    <col min="4612" max="4612" width="18.5" style="215" customWidth="1"/>
    <col min="4613" max="4613" width="85.33203125" style="215" customWidth="1"/>
    <col min="4614" max="4614" width="11.5" style="215" customWidth="1"/>
    <col min="4615" max="4615" width="15.6640625" style="215" customWidth="1"/>
    <col min="4616" max="4621" width="8.83203125" style="215" customWidth="1"/>
    <col min="4622" max="4622" width="9.6640625" style="215" customWidth="1"/>
    <col min="4623" max="4623" width="4.83203125" style="215" customWidth="1"/>
    <col min="4624" max="4683" width="6.83203125" style="215" customWidth="1"/>
    <col min="4684" max="4684" width="26.6640625" style="215" customWidth="1"/>
    <col min="4685" max="4685" width="11.33203125" style="215" customWidth="1"/>
    <col min="4686" max="4686" width="7.5" style="215" customWidth="1"/>
    <col min="4687" max="4691" width="2.5" style="215"/>
    <col min="4692" max="4692" width="4" style="215" bestFit="1" customWidth="1"/>
    <col min="4693" max="4864" width="2.5" style="215"/>
    <col min="4865" max="4865" width="4" style="215" customWidth="1"/>
    <col min="4866" max="4867" width="14.6640625" style="215" customWidth="1"/>
    <col min="4868" max="4868" width="18.5" style="215" customWidth="1"/>
    <col min="4869" max="4869" width="85.33203125" style="215" customWidth="1"/>
    <col min="4870" max="4870" width="11.5" style="215" customWidth="1"/>
    <col min="4871" max="4871" width="15.6640625" style="215" customWidth="1"/>
    <col min="4872" max="4877" width="8.83203125" style="215" customWidth="1"/>
    <col min="4878" max="4878" width="9.6640625" style="215" customWidth="1"/>
    <col min="4879" max="4879" width="4.83203125" style="215" customWidth="1"/>
    <col min="4880" max="4939" width="6.83203125" style="215" customWidth="1"/>
    <col min="4940" max="4940" width="26.6640625" style="215" customWidth="1"/>
    <col min="4941" max="4941" width="11.33203125" style="215" customWidth="1"/>
    <col min="4942" max="4942" width="7.5" style="215" customWidth="1"/>
    <col min="4943" max="4947" width="2.5" style="215"/>
    <col min="4948" max="4948" width="4" style="215" bestFit="1" customWidth="1"/>
    <col min="4949" max="5120" width="2.5" style="215"/>
    <col min="5121" max="5121" width="4" style="215" customWidth="1"/>
    <col min="5122" max="5123" width="14.6640625" style="215" customWidth="1"/>
    <col min="5124" max="5124" width="18.5" style="215" customWidth="1"/>
    <col min="5125" max="5125" width="85.33203125" style="215" customWidth="1"/>
    <col min="5126" max="5126" width="11.5" style="215" customWidth="1"/>
    <col min="5127" max="5127" width="15.6640625" style="215" customWidth="1"/>
    <col min="5128" max="5133" width="8.83203125" style="215" customWidth="1"/>
    <col min="5134" max="5134" width="9.6640625" style="215" customWidth="1"/>
    <col min="5135" max="5135" width="4.83203125" style="215" customWidth="1"/>
    <col min="5136" max="5195" width="6.83203125" style="215" customWidth="1"/>
    <col min="5196" max="5196" width="26.6640625" style="215" customWidth="1"/>
    <col min="5197" max="5197" width="11.33203125" style="215" customWidth="1"/>
    <col min="5198" max="5198" width="7.5" style="215" customWidth="1"/>
    <col min="5199" max="5203" width="2.5" style="215"/>
    <col min="5204" max="5204" width="4" style="215" bestFit="1" customWidth="1"/>
    <col min="5205" max="5376" width="2.5" style="215"/>
    <col min="5377" max="5377" width="4" style="215" customWidth="1"/>
    <col min="5378" max="5379" width="14.6640625" style="215" customWidth="1"/>
    <col min="5380" max="5380" width="18.5" style="215" customWidth="1"/>
    <col min="5381" max="5381" width="85.33203125" style="215" customWidth="1"/>
    <col min="5382" max="5382" width="11.5" style="215" customWidth="1"/>
    <col min="5383" max="5383" width="15.6640625" style="215" customWidth="1"/>
    <col min="5384" max="5389" width="8.83203125" style="215" customWidth="1"/>
    <col min="5390" max="5390" width="9.6640625" style="215" customWidth="1"/>
    <col min="5391" max="5391" width="4.83203125" style="215" customWidth="1"/>
    <col min="5392" max="5451" width="6.83203125" style="215" customWidth="1"/>
    <col min="5452" max="5452" width="26.6640625" style="215" customWidth="1"/>
    <col min="5453" max="5453" width="11.33203125" style="215" customWidth="1"/>
    <col min="5454" max="5454" width="7.5" style="215" customWidth="1"/>
    <col min="5455" max="5459" width="2.5" style="215"/>
    <col min="5460" max="5460" width="4" style="215" bestFit="1" customWidth="1"/>
    <col min="5461" max="5632" width="2.5" style="215"/>
    <col min="5633" max="5633" width="4" style="215" customWidth="1"/>
    <col min="5634" max="5635" width="14.6640625" style="215" customWidth="1"/>
    <col min="5636" max="5636" width="18.5" style="215" customWidth="1"/>
    <col min="5637" max="5637" width="85.33203125" style="215" customWidth="1"/>
    <col min="5638" max="5638" width="11.5" style="215" customWidth="1"/>
    <col min="5639" max="5639" width="15.6640625" style="215" customWidth="1"/>
    <col min="5640" max="5645" width="8.83203125" style="215" customWidth="1"/>
    <col min="5646" max="5646" width="9.6640625" style="215" customWidth="1"/>
    <col min="5647" max="5647" width="4.83203125" style="215" customWidth="1"/>
    <col min="5648" max="5707" width="6.83203125" style="215" customWidth="1"/>
    <col min="5708" max="5708" width="26.6640625" style="215" customWidth="1"/>
    <col min="5709" max="5709" width="11.33203125" style="215" customWidth="1"/>
    <col min="5710" max="5710" width="7.5" style="215" customWidth="1"/>
    <col min="5711" max="5715" width="2.5" style="215"/>
    <col min="5716" max="5716" width="4" style="215" bestFit="1" customWidth="1"/>
    <col min="5717" max="5888" width="2.5" style="215"/>
    <col min="5889" max="5889" width="4" style="215" customWidth="1"/>
    <col min="5890" max="5891" width="14.6640625" style="215" customWidth="1"/>
    <col min="5892" max="5892" width="18.5" style="215" customWidth="1"/>
    <col min="5893" max="5893" width="85.33203125" style="215" customWidth="1"/>
    <col min="5894" max="5894" width="11.5" style="215" customWidth="1"/>
    <col min="5895" max="5895" width="15.6640625" style="215" customWidth="1"/>
    <col min="5896" max="5901" width="8.83203125" style="215" customWidth="1"/>
    <col min="5902" max="5902" width="9.6640625" style="215" customWidth="1"/>
    <col min="5903" max="5903" width="4.83203125" style="215" customWidth="1"/>
    <col min="5904" max="5963" width="6.83203125" style="215" customWidth="1"/>
    <col min="5964" max="5964" width="26.6640625" style="215" customWidth="1"/>
    <col min="5965" max="5965" width="11.33203125" style="215" customWidth="1"/>
    <col min="5966" max="5966" width="7.5" style="215" customWidth="1"/>
    <col min="5967" max="5971" width="2.5" style="215"/>
    <col min="5972" max="5972" width="4" style="215" bestFit="1" customWidth="1"/>
    <col min="5973" max="6144" width="2.5" style="215"/>
    <col min="6145" max="6145" width="4" style="215" customWidth="1"/>
    <col min="6146" max="6147" width="14.6640625" style="215" customWidth="1"/>
    <col min="6148" max="6148" width="18.5" style="215" customWidth="1"/>
    <col min="6149" max="6149" width="85.33203125" style="215" customWidth="1"/>
    <col min="6150" max="6150" width="11.5" style="215" customWidth="1"/>
    <col min="6151" max="6151" width="15.6640625" style="215" customWidth="1"/>
    <col min="6152" max="6157" width="8.83203125" style="215" customWidth="1"/>
    <col min="6158" max="6158" width="9.6640625" style="215" customWidth="1"/>
    <col min="6159" max="6159" width="4.83203125" style="215" customWidth="1"/>
    <col min="6160" max="6219" width="6.83203125" style="215" customWidth="1"/>
    <col min="6220" max="6220" width="26.6640625" style="215" customWidth="1"/>
    <col min="6221" max="6221" width="11.33203125" style="215" customWidth="1"/>
    <col min="6222" max="6222" width="7.5" style="215" customWidth="1"/>
    <col min="6223" max="6227" width="2.5" style="215"/>
    <col min="6228" max="6228" width="4" style="215" bestFit="1" customWidth="1"/>
    <col min="6229" max="6400" width="2.5" style="215"/>
    <col min="6401" max="6401" width="4" style="215" customWidth="1"/>
    <col min="6402" max="6403" width="14.6640625" style="215" customWidth="1"/>
    <col min="6404" max="6404" width="18.5" style="215" customWidth="1"/>
    <col min="6405" max="6405" width="85.33203125" style="215" customWidth="1"/>
    <col min="6406" max="6406" width="11.5" style="215" customWidth="1"/>
    <col min="6407" max="6407" width="15.6640625" style="215" customWidth="1"/>
    <col min="6408" max="6413" width="8.83203125" style="215" customWidth="1"/>
    <col min="6414" max="6414" width="9.6640625" style="215" customWidth="1"/>
    <col min="6415" max="6415" width="4.83203125" style="215" customWidth="1"/>
    <col min="6416" max="6475" width="6.83203125" style="215" customWidth="1"/>
    <col min="6476" max="6476" width="26.6640625" style="215" customWidth="1"/>
    <col min="6477" max="6477" width="11.33203125" style="215" customWidth="1"/>
    <col min="6478" max="6478" width="7.5" style="215" customWidth="1"/>
    <col min="6479" max="6483" width="2.5" style="215"/>
    <col min="6484" max="6484" width="4" style="215" bestFit="1" customWidth="1"/>
    <col min="6485" max="6656" width="2.5" style="215"/>
    <col min="6657" max="6657" width="4" style="215" customWidth="1"/>
    <col min="6658" max="6659" width="14.6640625" style="215" customWidth="1"/>
    <col min="6660" max="6660" width="18.5" style="215" customWidth="1"/>
    <col min="6661" max="6661" width="85.33203125" style="215" customWidth="1"/>
    <col min="6662" max="6662" width="11.5" style="215" customWidth="1"/>
    <col min="6663" max="6663" width="15.6640625" style="215" customWidth="1"/>
    <col min="6664" max="6669" width="8.83203125" style="215" customWidth="1"/>
    <col min="6670" max="6670" width="9.6640625" style="215" customWidth="1"/>
    <col min="6671" max="6671" width="4.83203125" style="215" customWidth="1"/>
    <col min="6672" max="6731" width="6.83203125" style="215" customWidth="1"/>
    <col min="6732" max="6732" width="26.6640625" style="215" customWidth="1"/>
    <col min="6733" max="6733" width="11.33203125" style="215" customWidth="1"/>
    <col min="6734" max="6734" width="7.5" style="215" customWidth="1"/>
    <col min="6735" max="6739" width="2.5" style="215"/>
    <col min="6740" max="6740" width="4" style="215" bestFit="1" customWidth="1"/>
    <col min="6741" max="6912" width="2.5" style="215"/>
    <col min="6913" max="6913" width="4" style="215" customWidth="1"/>
    <col min="6914" max="6915" width="14.6640625" style="215" customWidth="1"/>
    <col min="6916" max="6916" width="18.5" style="215" customWidth="1"/>
    <col min="6917" max="6917" width="85.33203125" style="215" customWidth="1"/>
    <col min="6918" max="6918" width="11.5" style="215" customWidth="1"/>
    <col min="6919" max="6919" width="15.6640625" style="215" customWidth="1"/>
    <col min="6920" max="6925" width="8.83203125" style="215" customWidth="1"/>
    <col min="6926" max="6926" width="9.6640625" style="215" customWidth="1"/>
    <col min="6927" max="6927" width="4.83203125" style="215" customWidth="1"/>
    <col min="6928" max="6987" width="6.83203125" style="215" customWidth="1"/>
    <col min="6988" max="6988" width="26.6640625" style="215" customWidth="1"/>
    <col min="6989" max="6989" width="11.33203125" style="215" customWidth="1"/>
    <col min="6990" max="6990" width="7.5" style="215" customWidth="1"/>
    <col min="6991" max="6995" width="2.5" style="215"/>
    <col min="6996" max="6996" width="4" style="215" bestFit="1" customWidth="1"/>
    <col min="6997" max="7168" width="2.5" style="215"/>
    <col min="7169" max="7169" width="4" style="215" customWidth="1"/>
    <col min="7170" max="7171" width="14.6640625" style="215" customWidth="1"/>
    <col min="7172" max="7172" width="18.5" style="215" customWidth="1"/>
    <col min="7173" max="7173" width="85.33203125" style="215" customWidth="1"/>
    <col min="7174" max="7174" width="11.5" style="215" customWidth="1"/>
    <col min="7175" max="7175" width="15.6640625" style="215" customWidth="1"/>
    <col min="7176" max="7181" width="8.83203125" style="215" customWidth="1"/>
    <col min="7182" max="7182" width="9.6640625" style="215" customWidth="1"/>
    <col min="7183" max="7183" width="4.83203125" style="215" customWidth="1"/>
    <col min="7184" max="7243" width="6.83203125" style="215" customWidth="1"/>
    <col min="7244" max="7244" width="26.6640625" style="215" customWidth="1"/>
    <col min="7245" max="7245" width="11.33203125" style="215" customWidth="1"/>
    <col min="7246" max="7246" width="7.5" style="215" customWidth="1"/>
    <col min="7247" max="7251" width="2.5" style="215"/>
    <col min="7252" max="7252" width="4" style="215" bestFit="1" customWidth="1"/>
    <col min="7253" max="7424" width="2.5" style="215"/>
    <col min="7425" max="7425" width="4" style="215" customWidth="1"/>
    <col min="7426" max="7427" width="14.6640625" style="215" customWidth="1"/>
    <col min="7428" max="7428" width="18.5" style="215" customWidth="1"/>
    <col min="7429" max="7429" width="85.33203125" style="215" customWidth="1"/>
    <col min="7430" max="7430" width="11.5" style="215" customWidth="1"/>
    <col min="7431" max="7431" width="15.6640625" style="215" customWidth="1"/>
    <col min="7432" max="7437" width="8.83203125" style="215" customWidth="1"/>
    <col min="7438" max="7438" width="9.6640625" style="215" customWidth="1"/>
    <col min="7439" max="7439" width="4.83203125" style="215" customWidth="1"/>
    <col min="7440" max="7499" width="6.83203125" style="215" customWidth="1"/>
    <col min="7500" max="7500" width="26.6640625" style="215" customWidth="1"/>
    <col min="7501" max="7501" width="11.33203125" style="215" customWidth="1"/>
    <col min="7502" max="7502" width="7.5" style="215" customWidth="1"/>
    <col min="7503" max="7507" width="2.5" style="215"/>
    <col min="7508" max="7508" width="4" style="215" bestFit="1" customWidth="1"/>
    <col min="7509" max="7680" width="2.5" style="215"/>
    <col min="7681" max="7681" width="4" style="215" customWidth="1"/>
    <col min="7682" max="7683" width="14.6640625" style="215" customWidth="1"/>
    <col min="7684" max="7684" width="18.5" style="215" customWidth="1"/>
    <col min="7685" max="7685" width="85.33203125" style="215" customWidth="1"/>
    <col min="7686" max="7686" width="11.5" style="215" customWidth="1"/>
    <col min="7687" max="7687" width="15.6640625" style="215" customWidth="1"/>
    <col min="7688" max="7693" width="8.83203125" style="215" customWidth="1"/>
    <col min="7694" max="7694" width="9.6640625" style="215" customWidth="1"/>
    <col min="7695" max="7695" width="4.83203125" style="215" customWidth="1"/>
    <col min="7696" max="7755" width="6.83203125" style="215" customWidth="1"/>
    <col min="7756" max="7756" width="26.6640625" style="215" customWidth="1"/>
    <col min="7757" max="7757" width="11.33203125" style="215" customWidth="1"/>
    <col min="7758" max="7758" width="7.5" style="215" customWidth="1"/>
    <col min="7759" max="7763" width="2.5" style="215"/>
    <col min="7764" max="7764" width="4" style="215" bestFit="1" customWidth="1"/>
    <col min="7765" max="7936" width="2.5" style="215"/>
    <col min="7937" max="7937" width="4" style="215" customWidth="1"/>
    <col min="7938" max="7939" width="14.6640625" style="215" customWidth="1"/>
    <col min="7940" max="7940" width="18.5" style="215" customWidth="1"/>
    <col min="7941" max="7941" width="85.33203125" style="215" customWidth="1"/>
    <col min="7942" max="7942" width="11.5" style="215" customWidth="1"/>
    <col min="7943" max="7943" width="15.6640625" style="215" customWidth="1"/>
    <col min="7944" max="7949" width="8.83203125" style="215" customWidth="1"/>
    <col min="7950" max="7950" width="9.6640625" style="215" customWidth="1"/>
    <col min="7951" max="7951" width="4.83203125" style="215" customWidth="1"/>
    <col min="7952" max="8011" width="6.83203125" style="215" customWidth="1"/>
    <col min="8012" max="8012" width="26.6640625" style="215" customWidth="1"/>
    <col min="8013" max="8013" width="11.33203125" style="215" customWidth="1"/>
    <col min="8014" max="8014" width="7.5" style="215" customWidth="1"/>
    <col min="8015" max="8019" width="2.5" style="215"/>
    <col min="8020" max="8020" width="4" style="215" bestFit="1" customWidth="1"/>
    <col min="8021" max="8192" width="2.5" style="215"/>
    <col min="8193" max="8193" width="4" style="215" customWidth="1"/>
    <col min="8194" max="8195" width="14.6640625" style="215" customWidth="1"/>
    <col min="8196" max="8196" width="18.5" style="215" customWidth="1"/>
    <col min="8197" max="8197" width="85.33203125" style="215" customWidth="1"/>
    <col min="8198" max="8198" width="11.5" style="215" customWidth="1"/>
    <col min="8199" max="8199" width="15.6640625" style="215" customWidth="1"/>
    <col min="8200" max="8205" width="8.83203125" style="215" customWidth="1"/>
    <col min="8206" max="8206" width="9.6640625" style="215" customWidth="1"/>
    <col min="8207" max="8207" width="4.83203125" style="215" customWidth="1"/>
    <col min="8208" max="8267" width="6.83203125" style="215" customWidth="1"/>
    <col min="8268" max="8268" width="26.6640625" style="215" customWidth="1"/>
    <col min="8269" max="8269" width="11.33203125" style="215" customWidth="1"/>
    <col min="8270" max="8270" width="7.5" style="215" customWidth="1"/>
    <col min="8271" max="8275" width="2.5" style="215"/>
    <col min="8276" max="8276" width="4" style="215" bestFit="1" customWidth="1"/>
    <col min="8277" max="8448" width="2.5" style="215"/>
    <col min="8449" max="8449" width="4" style="215" customWidth="1"/>
    <col min="8450" max="8451" width="14.6640625" style="215" customWidth="1"/>
    <col min="8452" max="8452" width="18.5" style="215" customWidth="1"/>
    <col min="8453" max="8453" width="85.33203125" style="215" customWidth="1"/>
    <col min="8454" max="8454" width="11.5" style="215" customWidth="1"/>
    <col min="8455" max="8455" width="15.6640625" style="215" customWidth="1"/>
    <col min="8456" max="8461" width="8.83203125" style="215" customWidth="1"/>
    <col min="8462" max="8462" width="9.6640625" style="215" customWidth="1"/>
    <col min="8463" max="8463" width="4.83203125" style="215" customWidth="1"/>
    <col min="8464" max="8523" width="6.83203125" style="215" customWidth="1"/>
    <col min="8524" max="8524" width="26.6640625" style="215" customWidth="1"/>
    <col min="8525" max="8525" width="11.33203125" style="215" customWidth="1"/>
    <col min="8526" max="8526" width="7.5" style="215" customWidth="1"/>
    <col min="8527" max="8531" width="2.5" style="215"/>
    <col min="8532" max="8532" width="4" style="215" bestFit="1" customWidth="1"/>
    <col min="8533" max="8704" width="2.5" style="215"/>
    <col min="8705" max="8705" width="4" style="215" customWidth="1"/>
    <col min="8706" max="8707" width="14.6640625" style="215" customWidth="1"/>
    <col min="8708" max="8708" width="18.5" style="215" customWidth="1"/>
    <col min="8709" max="8709" width="85.33203125" style="215" customWidth="1"/>
    <col min="8710" max="8710" width="11.5" style="215" customWidth="1"/>
    <col min="8711" max="8711" width="15.6640625" style="215" customWidth="1"/>
    <col min="8712" max="8717" width="8.83203125" style="215" customWidth="1"/>
    <col min="8718" max="8718" width="9.6640625" style="215" customWidth="1"/>
    <col min="8719" max="8719" width="4.83203125" style="215" customWidth="1"/>
    <col min="8720" max="8779" width="6.83203125" style="215" customWidth="1"/>
    <col min="8780" max="8780" width="26.6640625" style="215" customWidth="1"/>
    <col min="8781" max="8781" width="11.33203125" style="215" customWidth="1"/>
    <col min="8782" max="8782" width="7.5" style="215" customWidth="1"/>
    <col min="8783" max="8787" width="2.5" style="215"/>
    <col min="8788" max="8788" width="4" style="215" bestFit="1" customWidth="1"/>
    <col min="8789" max="8960" width="2.5" style="215"/>
    <col min="8961" max="8961" width="4" style="215" customWidth="1"/>
    <col min="8962" max="8963" width="14.6640625" style="215" customWidth="1"/>
    <col min="8964" max="8964" width="18.5" style="215" customWidth="1"/>
    <col min="8965" max="8965" width="85.33203125" style="215" customWidth="1"/>
    <col min="8966" max="8966" width="11.5" style="215" customWidth="1"/>
    <col min="8967" max="8967" width="15.6640625" style="215" customWidth="1"/>
    <col min="8968" max="8973" width="8.83203125" style="215" customWidth="1"/>
    <col min="8974" max="8974" width="9.6640625" style="215" customWidth="1"/>
    <col min="8975" max="8975" width="4.83203125" style="215" customWidth="1"/>
    <col min="8976" max="9035" width="6.83203125" style="215" customWidth="1"/>
    <col min="9036" max="9036" width="26.6640625" style="215" customWidth="1"/>
    <col min="9037" max="9037" width="11.33203125" style="215" customWidth="1"/>
    <col min="9038" max="9038" width="7.5" style="215" customWidth="1"/>
    <col min="9039" max="9043" width="2.5" style="215"/>
    <col min="9044" max="9044" width="4" style="215" bestFit="1" customWidth="1"/>
    <col min="9045" max="9216" width="2.5" style="215"/>
    <col min="9217" max="9217" width="4" style="215" customWidth="1"/>
    <col min="9218" max="9219" width="14.6640625" style="215" customWidth="1"/>
    <col min="9220" max="9220" width="18.5" style="215" customWidth="1"/>
    <col min="9221" max="9221" width="85.33203125" style="215" customWidth="1"/>
    <col min="9222" max="9222" width="11.5" style="215" customWidth="1"/>
    <col min="9223" max="9223" width="15.6640625" style="215" customWidth="1"/>
    <col min="9224" max="9229" width="8.83203125" style="215" customWidth="1"/>
    <col min="9230" max="9230" width="9.6640625" style="215" customWidth="1"/>
    <col min="9231" max="9231" width="4.83203125" style="215" customWidth="1"/>
    <col min="9232" max="9291" width="6.83203125" style="215" customWidth="1"/>
    <col min="9292" max="9292" width="26.6640625" style="215" customWidth="1"/>
    <col min="9293" max="9293" width="11.33203125" style="215" customWidth="1"/>
    <col min="9294" max="9294" width="7.5" style="215" customWidth="1"/>
    <col min="9295" max="9299" width="2.5" style="215"/>
    <col min="9300" max="9300" width="4" style="215" bestFit="1" customWidth="1"/>
    <col min="9301" max="9472" width="2.5" style="215"/>
    <col min="9473" max="9473" width="4" style="215" customWidth="1"/>
    <col min="9474" max="9475" width="14.6640625" style="215" customWidth="1"/>
    <col min="9476" max="9476" width="18.5" style="215" customWidth="1"/>
    <col min="9477" max="9477" width="85.33203125" style="215" customWidth="1"/>
    <col min="9478" max="9478" width="11.5" style="215" customWidth="1"/>
    <col min="9479" max="9479" width="15.6640625" style="215" customWidth="1"/>
    <col min="9480" max="9485" width="8.83203125" style="215" customWidth="1"/>
    <col min="9486" max="9486" width="9.6640625" style="215" customWidth="1"/>
    <col min="9487" max="9487" width="4.83203125" style="215" customWidth="1"/>
    <col min="9488" max="9547" width="6.83203125" style="215" customWidth="1"/>
    <col min="9548" max="9548" width="26.6640625" style="215" customWidth="1"/>
    <col min="9549" max="9549" width="11.33203125" style="215" customWidth="1"/>
    <col min="9550" max="9550" width="7.5" style="215" customWidth="1"/>
    <col min="9551" max="9555" width="2.5" style="215"/>
    <col min="9556" max="9556" width="4" style="215" bestFit="1" customWidth="1"/>
    <col min="9557" max="9728" width="2.5" style="215"/>
    <col min="9729" max="9729" width="4" style="215" customWidth="1"/>
    <col min="9730" max="9731" width="14.6640625" style="215" customWidth="1"/>
    <col min="9732" max="9732" width="18.5" style="215" customWidth="1"/>
    <col min="9733" max="9733" width="85.33203125" style="215" customWidth="1"/>
    <col min="9734" max="9734" width="11.5" style="215" customWidth="1"/>
    <col min="9735" max="9735" width="15.6640625" style="215" customWidth="1"/>
    <col min="9736" max="9741" width="8.83203125" style="215" customWidth="1"/>
    <col min="9742" max="9742" width="9.6640625" style="215" customWidth="1"/>
    <col min="9743" max="9743" width="4.83203125" style="215" customWidth="1"/>
    <col min="9744" max="9803" width="6.83203125" style="215" customWidth="1"/>
    <col min="9804" max="9804" width="26.6640625" style="215" customWidth="1"/>
    <col min="9805" max="9805" width="11.33203125" style="215" customWidth="1"/>
    <col min="9806" max="9806" width="7.5" style="215" customWidth="1"/>
    <col min="9807" max="9811" width="2.5" style="215"/>
    <col min="9812" max="9812" width="4" style="215" bestFit="1" customWidth="1"/>
    <col min="9813" max="9984" width="2.5" style="215"/>
    <col min="9985" max="9985" width="4" style="215" customWidth="1"/>
    <col min="9986" max="9987" width="14.6640625" style="215" customWidth="1"/>
    <col min="9988" max="9988" width="18.5" style="215" customWidth="1"/>
    <col min="9989" max="9989" width="85.33203125" style="215" customWidth="1"/>
    <col min="9990" max="9990" width="11.5" style="215" customWidth="1"/>
    <col min="9991" max="9991" width="15.6640625" style="215" customWidth="1"/>
    <col min="9992" max="9997" width="8.83203125" style="215" customWidth="1"/>
    <col min="9998" max="9998" width="9.6640625" style="215" customWidth="1"/>
    <col min="9999" max="9999" width="4.83203125" style="215" customWidth="1"/>
    <col min="10000" max="10059" width="6.83203125" style="215" customWidth="1"/>
    <col min="10060" max="10060" width="26.6640625" style="215" customWidth="1"/>
    <col min="10061" max="10061" width="11.33203125" style="215" customWidth="1"/>
    <col min="10062" max="10062" width="7.5" style="215" customWidth="1"/>
    <col min="10063" max="10067" width="2.5" style="215"/>
    <col min="10068" max="10068" width="4" style="215" bestFit="1" customWidth="1"/>
    <col min="10069" max="10240" width="2.5" style="215"/>
    <col min="10241" max="10241" width="4" style="215" customWidth="1"/>
    <col min="10242" max="10243" width="14.6640625" style="215" customWidth="1"/>
    <col min="10244" max="10244" width="18.5" style="215" customWidth="1"/>
    <col min="10245" max="10245" width="85.33203125" style="215" customWidth="1"/>
    <col min="10246" max="10246" width="11.5" style="215" customWidth="1"/>
    <col min="10247" max="10247" width="15.6640625" style="215" customWidth="1"/>
    <col min="10248" max="10253" width="8.83203125" style="215" customWidth="1"/>
    <col min="10254" max="10254" width="9.6640625" style="215" customWidth="1"/>
    <col min="10255" max="10255" width="4.83203125" style="215" customWidth="1"/>
    <col min="10256" max="10315" width="6.83203125" style="215" customWidth="1"/>
    <col min="10316" max="10316" width="26.6640625" style="215" customWidth="1"/>
    <col min="10317" max="10317" width="11.33203125" style="215" customWidth="1"/>
    <col min="10318" max="10318" width="7.5" style="215" customWidth="1"/>
    <col min="10319" max="10323" width="2.5" style="215"/>
    <col min="10324" max="10324" width="4" style="215" bestFit="1" customWidth="1"/>
    <col min="10325" max="10496" width="2.5" style="215"/>
    <col min="10497" max="10497" width="4" style="215" customWidth="1"/>
    <col min="10498" max="10499" width="14.6640625" style="215" customWidth="1"/>
    <col min="10500" max="10500" width="18.5" style="215" customWidth="1"/>
    <col min="10501" max="10501" width="85.33203125" style="215" customWidth="1"/>
    <col min="10502" max="10502" width="11.5" style="215" customWidth="1"/>
    <col min="10503" max="10503" width="15.6640625" style="215" customWidth="1"/>
    <col min="10504" max="10509" width="8.83203125" style="215" customWidth="1"/>
    <col min="10510" max="10510" width="9.6640625" style="215" customWidth="1"/>
    <col min="10511" max="10511" width="4.83203125" style="215" customWidth="1"/>
    <col min="10512" max="10571" width="6.83203125" style="215" customWidth="1"/>
    <col min="10572" max="10572" width="26.6640625" style="215" customWidth="1"/>
    <col min="10573" max="10573" width="11.33203125" style="215" customWidth="1"/>
    <col min="10574" max="10574" width="7.5" style="215" customWidth="1"/>
    <col min="10575" max="10579" width="2.5" style="215"/>
    <col min="10580" max="10580" width="4" style="215" bestFit="1" customWidth="1"/>
    <col min="10581" max="10752" width="2.5" style="215"/>
    <col min="10753" max="10753" width="4" style="215" customWidth="1"/>
    <col min="10754" max="10755" width="14.6640625" style="215" customWidth="1"/>
    <col min="10756" max="10756" width="18.5" style="215" customWidth="1"/>
    <col min="10757" max="10757" width="85.33203125" style="215" customWidth="1"/>
    <col min="10758" max="10758" width="11.5" style="215" customWidth="1"/>
    <col min="10759" max="10759" width="15.6640625" style="215" customWidth="1"/>
    <col min="10760" max="10765" width="8.83203125" style="215" customWidth="1"/>
    <col min="10766" max="10766" width="9.6640625" style="215" customWidth="1"/>
    <col min="10767" max="10767" width="4.83203125" style="215" customWidth="1"/>
    <col min="10768" max="10827" width="6.83203125" style="215" customWidth="1"/>
    <col min="10828" max="10828" width="26.6640625" style="215" customWidth="1"/>
    <col min="10829" max="10829" width="11.33203125" style="215" customWidth="1"/>
    <col min="10830" max="10830" width="7.5" style="215" customWidth="1"/>
    <col min="10831" max="10835" width="2.5" style="215"/>
    <col min="10836" max="10836" width="4" style="215" bestFit="1" customWidth="1"/>
    <col min="10837" max="11008" width="2.5" style="215"/>
    <col min="11009" max="11009" width="4" style="215" customWidth="1"/>
    <col min="11010" max="11011" width="14.6640625" style="215" customWidth="1"/>
    <col min="11012" max="11012" width="18.5" style="215" customWidth="1"/>
    <col min="11013" max="11013" width="85.33203125" style="215" customWidth="1"/>
    <col min="11014" max="11014" width="11.5" style="215" customWidth="1"/>
    <col min="11015" max="11015" width="15.6640625" style="215" customWidth="1"/>
    <col min="11016" max="11021" width="8.83203125" style="215" customWidth="1"/>
    <col min="11022" max="11022" width="9.6640625" style="215" customWidth="1"/>
    <col min="11023" max="11023" width="4.83203125" style="215" customWidth="1"/>
    <col min="11024" max="11083" width="6.83203125" style="215" customWidth="1"/>
    <col min="11084" max="11084" width="26.6640625" style="215" customWidth="1"/>
    <col min="11085" max="11085" width="11.33203125" style="215" customWidth="1"/>
    <col min="11086" max="11086" width="7.5" style="215" customWidth="1"/>
    <col min="11087" max="11091" width="2.5" style="215"/>
    <col min="11092" max="11092" width="4" style="215" bestFit="1" customWidth="1"/>
    <col min="11093" max="11264" width="2.5" style="215"/>
    <col min="11265" max="11265" width="4" style="215" customWidth="1"/>
    <col min="11266" max="11267" width="14.6640625" style="215" customWidth="1"/>
    <col min="11268" max="11268" width="18.5" style="215" customWidth="1"/>
    <col min="11269" max="11269" width="85.33203125" style="215" customWidth="1"/>
    <col min="11270" max="11270" width="11.5" style="215" customWidth="1"/>
    <col min="11271" max="11271" width="15.6640625" style="215" customWidth="1"/>
    <col min="11272" max="11277" width="8.83203125" style="215" customWidth="1"/>
    <col min="11278" max="11278" width="9.6640625" style="215" customWidth="1"/>
    <col min="11279" max="11279" width="4.83203125" style="215" customWidth="1"/>
    <col min="11280" max="11339" width="6.83203125" style="215" customWidth="1"/>
    <col min="11340" max="11340" width="26.6640625" style="215" customWidth="1"/>
    <col min="11341" max="11341" width="11.33203125" style="215" customWidth="1"/>
    <col min="11342" max="11342" width="7.5" style="215" customWidth="1"/>
    <col min="11343" max="11347" width="2.5" style="215"/>
    <col min="11348" max="11348" width="4" style="215" bestFit="1" customWidth="1"/>
    <col min="11349" max="11520" width="2.5" style="215"/>
    <col min="11521" max="11521" width="4" style="215" customWidth="1"/>
    <col min="11522" max="11523" width="14.6640625" style="215" customWidth="1"/>
    <col min="11524" max="11524" width="18.5" style="215" customWidth="1"/>
    <col min="11525" max="11525" width="85.33203125" style="215" customWidth="1"/>
    <col min="11526" max="11526" width="11.5" style="215" customWidth="1"/>
    <col min="11527" max="11527" width="15.6640625" style="215" customWidth="1"/>
    <col min="11528" max="11533" width="8.83203125" style="215" customWidth="1"/>
    <col min="11534" max="11534" width="9.6640625" style="215" customWidth="1"/>
    <col min="11535" max="11535" width="4.83203125" style="215" customWidth="1"/>
    <col min="11536" max="11595" width="6.83203125" style="215" customWidth="1"/>
    <col min="11596" max="11596" width="26.6640625" style="215" customWidth="1"/>
    <col min="11597" max="11597" width="11.33203125" style="215" customWidth="1"/>
    <col min="11598" max="11598" width="7.5" style="215" customWidth="1"/>
    <col min="11599" max="11603" width="2.5" style="215"/>
    <col min="11604" max="11604" width="4" style="215" bestFit="1" customWidth="1"/>
    <col min="11605" max="11776" width="2.5" style="215"/>
    <col min="11777" max="11777" width="4" style="215" customWidth="1"/>
    <col min="11778" max="11779" width="14.6640625" style="215" customWidth="1"/>
    <col min="11780" max="11780" width="18.5" style="215" customWidth="1"/>
    <col min="11781" max="11781" width="85.33203125" style="215" customWidth="1"/>
    <col min="11782" max="11782" width="11.5" style="215" customWidth="1"/>
    <col min="11783" max="11783" width="15.6640625" style="215" customWidth="1"/>
    <col min="11784" max="11789" width="8.83203125" style="215" customWidth="1"/>
    <col min="11790" max="11790" width="9.6640625" style="215" customWidth="1"/>
    <col min="11791" max="11791" width="4.83203125" style="215" customWidth="1"/>
    <col min="11792" max="11851" width="6.83203125" style="215" customWidth="1"/>
    <col min="11852" max="11852" width="26.6640625" style="215" customWidth="1"/>
    <col min="11853" max="11853" width="11.33203125" style="215" customWidth="1"/>
    <col min="11854" max="11854" width="7.5" style="215" customWidth="1"/>
    <col min="11855" max="11859" width="2.5" style="215"/>
    <col min="11860" max="11860" width="4" style="215" bestFit="1" customWidth="1"/>
    <col min="11861" max="12032" width="2.5" style="215"/>
    <col min="12033" max="12033" width="4" style="215" customWidth="1"/>
    <col min="12034" max="12035" width="14.6640625" style="215" customWidth="1"/>
    <col min="12036" max="12036" width="18.5" style="215" customWidth="1"/>
    <col min="12037" max="12037" width="85.33203125" style="215" customWidth="1"/>
    <col min="12038" max="12038" width="11.5" style="215" customWidth="1"/>
    <col min="12039" max="12039" width="15.6640625" style="215" customWidth="1"/>
    <col min="12040" max="12045" width="8.83203125" style="215" customWidth="1"/>
    <col min="12046" max="12046" width="9.6640625" style="215" customWidth="1"/>
    <col min="12047" max="12047" width="4.83203125" style="215" customWidth="1"/>
    <col min="12048" max="12107" width="6.83203125" style="215" customWidth="1"/>
    <col min="12108" max="12108" width="26.6640625" style="215" customWidth="1"/>
    <col min="12109" max="12109" width="11.33203125" style="215" customWidth="1"/>
    <col min="12110" max="12110" width="7.5" style="215" customWidth="1"/>
    <col min="12111" max="12115" width="2.5" style="215"/>
    <col min="12116" max="12116" width="4" style="215" bestFit="1" customWidth="1"/>
    <col min="12117" max="12288" width="2.5" style="215"/>
    <col min="12289" max="12289" width="4" style="215" customWidth="1"/>
    <col min="12290" max="12291" width="14.6640625" style="215" customWidth="1"/>
    <col min="12292" max="12292" width="18.5" style="215" customWidth="1"/>
    <col min="12293" max="12293" width="85.33203125" style="215" customWidth="1"/>
    <col min="12294" max="12294" width="11.5" style="215" customWidth="1"/>
    <col min="12295" max="12295" width="15.6640625" style="215" customWidth="1"/>
    <col min="12296" max="12301" width="8.83203125" style="215" customWidth="1"/>
    <col min="12302" max="12302" width="9.6640625" style="215" customWidth="1"/>
    <col min="12303" max="12303" width="4.83203125" style="215" customWidth="1"/>
    <col min="12304" max="12363" width="6.83203125" style="215" customWidth="1"/>
    <col min="12364" max="12364" width="26.6640625" style="215" customWidth="1"/>
    <col min="12365" max="12365" width="11.33203125" style="215" customWidth="1"/>
    <col min="12366" max="12366" width="7.5" style="215" customWidth="1"/>
    <col min="12367" max="12371" width="2.5" style="215"/>
    <col min="12372" max="12372" width="4" style="215" bestFit="1" customWidth="1"/>
    <col min="12373" max="12544" width="2.5" style="215"/>
    <col min="12545" max="12545" width="4" style="215" customWidth="1"/>
    <col min="12546" max="12547" width="14.6640625" style="215" customWidth="1"/>
    <col min="12548" max="12548" width="18.5" style="215" customWidth="1"/>
    <col min="12549" max="12549" width="85.33203125" style="215" customWidth="1"/>
    <col min="12550" max="12550" width="11.5" style="215" customWidth="1"/>
    <col min="12551" max="12551" width="15.6640625" style="215" customWidth="1"/>
    <col min="12552" max="12557" width="8.83203125" style="215" customWidth="1"/>
    <col min="12558" max="12558" width="9.6640625" style="215" customWidth="1"/>
    <col min="12559" max="12559" width="4.83203125" style="215" customWidth="1"/>
    <col min="12560" max="12619" width="6.83203125" style="215" customWidth="1"/>
    <col min="12620" max="12620" width="26.6640625" style="215" customWidth="1"/>
    <col min="12621" max="12621" width="11.33203125" style="215" customWidth="1"/>
    <col min="12622" max="12622" width="7.5" style="215" customWidth="1"/>
    <col min="12623" max="12627" width="2.5" style="215"/>
    <col min="12628" max="12628" width="4" style="215" bestFit="1" customWidth="1"/>
    <col min="12629" max="12800" width="2.5" style="215"/>
    <col min="12801" max="12801" width="4" style="215" customWidth="1"/>
    <col min="12802" max="12803" width="14.6640625" style="215" customWidth="1"/>
    <col min="12804" max="12804" width="18.5" style="215" customWidth="1"/>
    <col min="12805" max="12805" width="85.33203125" style="215" customWidth="1"/>
    <col min="12806" max="12806" width="11.5" style="215" customWidth="1"/>
    <col min="12807" max="12807" width="15.6640625" style="215" customWidth="1"/>
    <col min="12808" max="12813" width="8.83203125" style="215" customWidth="1"/>
    <col min="12814" max="12814" width="9.6640625" style="215" customWidth="1"/>
    <col min="12815" max="12815" width="4.83203125" style="215" customWidth="1"/>
    <col min="12816" max="12875" width="6.83203125" style="215" customWidth="1"/>
    <col min="12876" max="12876" width="26.6640625" style="215" customWidth="1"/>
    <col min="12877" max="12877" width="11.33203125" style="215" customWidth="1"/>
    <col min="12878" max="12878" width="7.5" style="215" customWidth="1"/>
    <col min="12879" max="12883" width="2.5" style="215"/>
    <col min="12884" max="12884" width="4" style="215" bestFit="1" customWidth="1"/>
    <col min="12885" max="13056" width="2.5" style="215"/>
    <col min="13057" max="13057" width="4" style="215" customWidth="1"/>
    <col min="13058" max="13059" width="14.6640625" style="215" customWidth="1"/>
    <col min="13060" max="13060" width="18.5" style="215" customWidth="1"/>
    <col min="13061" max="13061" width="85.33203125" style="215" customWidth="1"/>
    <col min="13062" max="13062" width="11.5" style="215" customWidth="1"/>
    <col min="13063" max="13063" width="15.6640625" style="215" customWidth="1"/>
    <col min="13064" max="13069" width="8.83203125" style="215" customWidth="1"/>
    <col min="13070" max="13070" width="9.6640625" style="215" customWidth="1"/>
    <col min="13071" max="13071" width="4.83203125" style="215" customWidth="1"/>
    <col min="13072" max="13131" width="6.83203125" style="215" customWidth="1"/>
    <col min="13132" max="13132" width="26.6640625" style="215" customWidth="1"/>
    <col min="13133" max="13133" width="11.33203125" style="215" customWidth="1"/>
    <col min="13134" max="13134" width="7.5" style="215" customWidth="1"/>
    <col min="13135" max="13139" width="2.5" style="215"/>
    <col min="13140" max="13140" width="4" style="215" bestFit="1" customWidth="1"/>
    <col min="13141" max="13312" width="2.5" style="215"/>
    <col min="13313" max="13313" width="4" style="215" customWidth="1"/>
    <col min="13314" max="13315" width="14.6640625" style="215" customWidth="1"/>
    <col min="13316" max="13316" width="18.5" style="215" customWidth="1"/>
    <col min="13317" max="13317" width="85.33203125" style="215" customWidth="1"/>
    <col min="13318" max="13318" width="11.5" style="215" customWidth="1"/>
    <col min="13319" max="13319" width="15.6640625" style="215" customWidth="1"/>
    <col min="13320" max="13325" width="8.83203125" style="215" customWidth="1"/>
    <col min="13326" max="13326" width="9.6640625" style="215" customWidth="1"/>
    <col min="13327" max="13327" width="4.83203125" style="215" customWidth="1"/>
    <col min="13328" max="13387" width="6.83203125" style="215" customWidth="1"/>
    <col min="13388" max="13388" width="26.6640625" style="215" customWidth="1"/>
    <col min="13389" max="13389" width="11.33203125" style="215" customWidth="1"/>
    <col min="13390" max="13390" width="7.5" style="215" customWidth="1"/>
    <col min="13391" max="13395" width="2.5" style="215"/>
    <col min="13396" max="13396" width="4" style="215" bestFit="1" customWidth="1"/>
    <col min="13397" max="13568" width="2.5" style="215"/>
    <col min="13569" max="13569" width="4" style="215" customWidth="1"/>
    <col min="13570" max="13571" width="14.6640625" style="215" customWidth="1"/>
    <col min="13572" max="13572" width="18.5" style="215" customWidth="1"/>
    <col min="13573" max="13573" width="85.33203125" style="215" customWidth="1"/>
    <col min="13574" max="13574" width="11.5" style="215" customWidth="1"/>
    <col min="13575" max="13575" width="15.6640625" style="215" customWidth="1"/>
    <col min="13576" max="13581" width="8.83203125" style="215" customWidth="1"/>
    <col min="13582" max="13582" width="9.6640625" style="215" customWidth="1"/>
    <col min="13583" max="13583" width="4.83203125" style="215" customWidth="1"/>
    <col min="13584" max="13643" width="6.83203125" style="215" customWidth="1"/>
    <col min="13644" max="13644" width="26.6640625" style="215" customWidth="1"/>
    <col min="13645" max="13645" width="11.33203125" style="215" customWidth="1"/>
    <col min="13646" max="13646" width="7.5" style="215" customWidth="1"/>
    <col min="13647" max="13651" width="2.5" style="215"/>
    <col min="13652" max="13652" width="4" style="215" bestFit="1" customWidth="1"/>
    <col min="13653" max="13824" width="2.5" style="215"/>
    <col min="13825" max="13825" width="4" style="215" customWidth="1"/>
    <col min="13826" max="13827" width="14.6640625" style="215" customWidth="1"/>
    <col min="13828" max="13828" width="18.5" style="215" customWidth="1"/>
    <col min="13829" max="13829" width="85.33203125" style="215" customWidth="1"/>
    <col min="13830" max="13830" width="11.5" style="215" customWidth="1"/>
    <col min="13831" max="13831" width="15.6640625" style="215" customWidth="1"/>
    <col min="13832" max="13837" width="8.83203125" style="215" customWidth="1"/>
    <col min="13838" max="13838" width="9.6640625" style="215" customWidth="1"/>
    <col min="13839" max="13839" width="4.83203125" style="215" customWidth="1"/>
    <col min="13840" max="13899" width="6.83203125" style="215" customWidth="1"/>
    <col min="13900" max="13900" width="26.6640625" style="215" customWidth="1"/>
    <col min="13901" max="13901" width="11.33203125" style="215" customWidth="1"/>
    <col min="13902" max="13902" width="7.5" style="215" customWidth="1"/>
    <col min="13903" max="13907" width="2.5" style="215"/>
    <col min="13908" max="13908" width="4" style="215" bestFit="1" customWidth="1"/>
    <col min="13909" max="14080" width="2.5" style="215"/>
    <col min="14081" max="14081" width="4" style="215" customWidth="1"/>
    <col min="14082" max="14083" width="14.6640625" style="215" customWidth="1"/>
    <col min="14084" max="14084" width="18.5" style="215" customWidth="1"/>
    <col min="14085" max="14085" width="85.33203125" style="215" customWidth="1"/>
    <col min="14086" max="14086" width="11.5" style="215" customWidth="1"/>
    <col min="14087" max="14087" width="15.6640625" style="215" customWidth="1"/>
    <col min="14088" max="14093" width="8.83203125" style="215" customWidth="1"/>
    <col min="14094" max="14094" width="9.6640625" style="215" customWidth="1"/>
    <col min="14095" max="14095" width="4.83203125" style="215" customWidth="1"/>
    <col min="14096" max="14155" width="6.83203125" style="215" customWidth="1"/>
    <col min="14156" max="14156" width="26.6640625" style="215" customWidth="1"/>
    <col min="14157" max="14157" width="11.33203125" style="215" customWidth="1"/>
    <col min="14158" max="14158" width="7.5" style="215" customWidth="1"/>
    <col min="14159" max="14163" width="2.5" style="215"/>
    <col min="14164" max="14164" width="4" style="215" bestFit="1" customWidth="1"/>
    <col min="14165" max="14336" width="2.5" style="215"/>
    <col min="14337" max="14337" width="4" style="215" customWidth="1"/>
    <col min="14338" max="14339" width="14.6640625" style="215" customWidth="1"/>
    <col min="14340" max="14340" width="18.5" style="215" customWidth="1"/>
    <col min="14341" max="14341" width="85.33203125" style="215" customWidth="1"/>
    <col min="14342" max="14342" width="11.5" style="215" customWidth="1"/>
    <col min="14343" max="14343" width="15.6640625" style="215" customWidth="1"/>
    <col min="14344" max="14349" width="8.83203125" style="215" customWidth="1"/>
    <col min="14350" max="14350" width="9.6640625" style="215" customWidth="1"/>
    <col min="14351" max="14351" width="4.83203125" style="215" customWidth="1"/>
    <col min="14352" max="14411" width="6.83203125" style="215" customWidth="1"/>
    <col min="14412" max="14412" width="26.6640625" style="215" customWidth="1"/>
    <col min="14413" max="14413" width="11.33203125" style="215" customWidth="1"/>
    <col min="14414" max="14414" width="7.5" style="215" customWidth="1"/>
    <col min="14415" max="14419" width="2.5" style="215"/>
    <col min="14420" max="14420" width="4" style="215" bestFit="1" customWidth="1"/>
    <col min="14421" max="14592" width="2.5" style="215"/>
    <col min="14593" max="14593" width="4" style="215" customWidth="1"/>
    <col min="14594" max="14595" width="14.6640625" style="215" customWidth="1"/>
    <col min="14596" max="14596" width="18.5" style="215" customWidth="1"/>
    <col min="14597" max="14597" width="85.33203125" style="215" customWidth="1"/>
    <col min="14598" max="14598" width="11.5" style="215" customWidth="1"/>
    <col min="14599" max="14599" width="15.6640625" style="215" customWidth="1"/>
    <col min="14600" max="14605" width="8.83203125" style="215" customWidth="1"/>
    <col min="14606" max="14606" width="9.6640625" style="215" customWidth="1"/>
    <col min="14607" max="14607" width="4.83203125" style="215" customWidth="1"/>
    <col min="14608" max="14667" width="6.83203125" style="215" customWidth="1"/>
    <col min="14668" max="14668" width="26.6640625" style="215" customWidth="1"/>
    <col min="14669" max="14669" width="11.33203125" style="215" customWidth="1"/>
    <col min="14670" max="14670" width="7.5" style="215" customWidth="1"/>
    <col min="14671" max="14675" width="2.5" style="215"/>
    <col min="14676" max="14676" width="4" style="215" bestFit="1" customWidth="1"/>
    <col min="14677" max="14848" width="2.5" style="215"/>
    <col min="14849" max="14849" width="4" style="215" customWidth="1"/>
    <col min="14850" max="14851" width="14.6640625" style="215" customWidth="1"/>
    <col min="14852" max="14852" width="18.5" style="215" customWidth="1"/>
    <col min="14853" max="14853" width="85.33203125" style="215" customWidth="1"/>
    <col min="14854" max="14854" width="11.5" style="215" customWidth="1"/>
    <col min="14855" max="14855" width="15.6640625" style="215" customWidth="1"/>
    <col min="14856" max="14861" width="8.83203125" style="215" customWidth="1"/>
    <col min="14862" max="14862" width="9.6640625" style="215" customWidth="1"/>
    <col min="14863" max="14863" width="4.83203125" style="215" customWidth="1"/>
    <col min="14864" max="14923" width="6.83203125" style="215" customWidth="1"/>
    <col min="14924" max="14924" width="26.6640625" style="215" customWidth="1"/>
    <col min="14925" max="14925" width="11.33203125" style="215" customWidth="1"/>
    <col min="14926" max="14926" width="7.5" style="215" customWidth="1"/>
    <col min="14927" max="14931" width="2.5" style="215"/>
    <col min="14932" max="14932" width="4" style="215" bestFit="1" customWidth="1"/>
    <col min="14933" max="15104" width="2.5" style="215"/>
    <col min="15105" max="15105" width="4" style="215" customWidth="1"/>
    <col min="15106" max="15107" width="14.6640625" style="215" customWidth="1"/>
    <col min="15108" max="15108" width="18.5" style="215" customWidth="1"/>
    <col min="15109" max="15109" width="85.33203125" style="215" customWidth="1"/>
    <col min="15110" max="15110" width="11.5" style="215" customWidth="1"/>
    <col min="15111" max="15111" width="15.6640625" style="215" customWidth="1"/>
    <col min="15112" max="15117" width="8.83203125" style="215" customWidth="1"/>
    <col min="15118" max="15118" width="9.6640625" style="215" customWidth="1"/>
    <col min="15119" max="15119" width="4.83203125" style="215" customWidth="1"/>
    <col min="15120" max="15179" width="6.83203125" style="215" customWidth="1"/>
    <col min="15180" max="15180" width="26.6640625" style="215" customWidth="1"/>
    <col min="15181" max="15181" width="11.33203125" style="215" customWidth="1"/>
    <col min="15182" max="15182" width="7.5" style="215" customWidth="1"/>
    <col min="15183" max="15187" width="2.5" style="215"/>
    <col min="15188" max="15188" width="4" style="215" bestFit="1" customWidth="1"/>
    <col min="15189" max="15360" width="2.5" style="215"/>
    <col min="15361" max="15361" width="4" style="215" customWidth="1"/>
    <col min="15362" max="15363" width="14.6640625" style="215" customWidth="1"/>
    <col min="15364" max="15364" width="18.5" style="215" customWidth="1"/>
    <col min="15365" max="15365" width="85.33203125" style="215" customWidth="1"/>
    <col min="15366" max="15366" width="11.5" style="215" customWidth="1"/>
    <col min="15367" max="15367" width="15.6640625" style="215" customWidth="1"/>
    <col min="15368" max="15373" width="8.83203125" style="215" customWidth="1"/>
    <col min="15374" max="15374" width="9.6640625" style="215" customWidth="1"/>
    <col min="15375" max="15375" width="4.83203125" style="215" customWidth="1"/>
    <col min="15376" max="15435" width="6.83203125" style="215" customWidth="1"/>
    <col min="15436" max="15436" width="26.6640625" style="215" customWidth="1"/>
    <col min="15437" max="15437" width="11.33203125" style="215" customWidth="1"/>
    <col min="15438" max="15438" width="7.5" style="215" customWidth="1"/>
    <col min="15439" max="15443" width="2.5" style="215"/>
    <col min="15444" max="15444" width="4" style="215" bestFit="1" customWidth="1"/>
    <col min="15445" max="15616" width="2.5" style="215"/>
    <col min="15617" max="15617" width="4" style="215" customWidth="1"/>
    <col min="15618" max="15619" width="14.6640625" style="215" customWidth="1"/>
    <col min="15620" max="15620" width="18.5" style="215" customWidth="1"/>
    <col min="15621" max="15621" width="85.33203125" style="215" customWidth="1"/>
    <col min="15622" max="15622" width="11.5" style="215" customWidth="1"/>
    <col min="15623" max="15623" width="15.6640625" style="215" customWidth="1"/>
    <col min="15624" max="15629" width="8.83203125" style="215" customWidth="1"/>
    <col min="15630" max="15630" width="9.6640625" style="215" customWidth="1"/>
    <col min="15631" max="15631" width="4.83203125" style="215" customWidth="1"/>
    <col min="15632" max="15691" width="6.83203125" style="215" customWidth="1"/>
    <col min="15692" max="15692" width="26.6640625" style="215" customWidth="1"/>
    <col min="15693" max="15693" width="11.33203125" style="215" customWidth="1"/>
    <col min="15694" max="15694" width="7.5" style="215" customWidth="1"/>
    <col min="15695" max="15699" width="2.5" style="215"/>
    <col min="15700" max="15700" width="4" style="215" bestFit="1" customWidth="1"/>
    <col min="15701" max="15872" width="2.5" style="215"/>
    <col min="15873" max="15873" width="4" style="215" customWidth="1"/>
    <col min="15874" max="15875" width="14.6640625" style="215" customWidth="1"/>
    <col min="15876" max="15876" width="18.5" style="215" customWidth="1"/>
    <col min="15877" max="15877" width="85.33203125" style="215" customWidth="1"/>
    <col min="15878" max="15878" width="11.5" style="215" customWidth="1"/>
    <col min="15879" max="15879" width="15.6640625" style="215" customWidth="1"/>
    <col min="15880" max="15885" width="8.83203125" style="215" customWidth="1"/>
    <col min="15886" max="15886" width="9.6640625" style="215" customWidth="1"/>
    <col min="15887" max="15887" width="4.83203125" style="215" customWidth="1"/>
    <col min="15888" max="15947" width="6.83203125" style="215" customWidth="1"/>
    <col min="15948" max="15948" width="26.6640625" style="215" customWidth="1"/>
    <col min="15949" max="15949" width="11.33203125" style="215" customWidth="1"/>
    <col min="15950" max="15950" width="7.5" style="215" customWidth="1"/>
    <col min="15951" max="15955" width="2.5" style="215"/>
    <col min="15956" max="15956" width="4" style="215" bestFit="1" customWidth="1"/>
    <col min="15957" max="16128" width="2.5" style="215"/>
    <col min="16129" max="16129" width="4" style="215" customWidth="1"/>
    <col min="16130" max="16131" width="14.6640625" style="215" customWidth="1"/>
    <col min="16132" max="16132" width="18.5" style="215" customWidth="1"/>
    <col min="16133" max="16133" width="85.33203125" style="215" customWidth="1"/>
    <col min="16134" max="16134" width="11.5" style="215" customWidth="1"/>
    <col min="16135" max="16135" width="15.6640625" style="215" customWidth="1"/>
    <col min="16136" max="16141" width="8.83203125" style="215" customWidth="1"/>
    <col min="16142" max="16142" width="9.6640625" style="215" customWidth="1"/>
    <col min="16143" max="16143" width="4.83203125" style="215" customWidth="1"/>
    <col min="16144" max="16203" width="6.83203125" style="215" customWidth="1"/>
    <col min="16204" max="16204" width="26.6640625" style="215" customWidth="1"/>
    <col min="16205" max="16205" width="11.33203125" style="215" customWidth="1"/>
    <col min="16206" max="16206" width="7.5" style="215" customWidth="1"/>
    <col min="16207" max="16211" width="2.5" style="215"/>
    <col min="16212" max="16212" width="4" style="215" bestFit="1" customWidth="1"/>
    <col min="16213" max="16384" width="2.5" style="215"/>
  </cols>
  <sheetData>
    <row r="1" spans="1:84" s="127" customFormat="1" ht="13.5" customHeight="1">
      <c r="A1" s="484"/>
      <c r="B1" s="485"/>
      <c r="C1" s="485"/>
      <c r="D1" s="485"/>
      <c r="E1" s="485"/>
      <c r="F1" s="485"/>
      <c r="G1" s="485"/>
      <c r="H1" s="485"/>
      <c r="I1" s="485"/>
      <c r="J1" s="485"/>
      <c r="K1" s="485"/>
      <c r="L1" s="485"/>
      <c r="M1" s="485"/>
      <c r="N1" s="485"/>
      <c r="O1" s="123"/>
      <c r="P1" s="124"/>
      <c r="Q1" s="125"/>
      <c r="R1" s="125"/>
      <c r="S1" s="125"/>
      <c r="T1" s="125"/>
      <c r="U1" s="125"/>
      <c r="V1" s="125"/>
      <c r="W1" s="125"/>
      <c r="X1" s="125"/>
      <c r="Y1" s="125"/>
      <c r="Z1" s="125"/>
      <c r="AA1" s="125"/>
      <c r="AB1" s="125"/>
      <c r="AC1" s="125"/>
      <c r="AD1" s="125"/>
      <c r="AE1" s="125"/>
      <c r="AF1" s="125"/>
      <c r="AG1" s="125"/>
      <c r="AH1" s="125"/>
      <c r="AI1" s="125"/>
      <c r="AJ1" s="125"/>
      <c r="AK1" s="125"/>
      <c r="AL1" s="125"/>
      <c r="AM1" s="125"/>
      <c r="AN1" s="125"/>
      <c r="AO1" s="125"/>
      <c r="AP1" s="125"/>
      <c r="AQ1" s="125"/>
      <c r="AR1" s="125"/>
      <c r="AS1" s="125"/>
      <c r="AT1" s="125"/>
      <c r="AU1" s="125"/>
      <c r="AV1" s="125"/>
      <c r="AW1" s="125"/>
      <c r="AX1" s="125"/>
      <c r="AY1" s="125"/>
      <c r="AZ1" s="125"/>
      <c r="BA1" s="125"/>
      <c r="BB1" s="125"/>
      <c r="BC1" s="125"/>
      <c r="BD1" s="125"/>
      <c r="BE1" s="126"/>
      <c r="BF1" s="126"/>
      <c r="BG1" s="126"/>
      <c r="BH1" s="126"/>
      <c r="BI1" s="126"/>
      <c r="BJ1" s="126"/>
      <c r="BK1" s="126"/>
      <c r="BL1" s="126"/>
      <c r="BM1" s="126"/>
      <c r="BN1" s="126"/>
      <c r="BO1" s="126"/>
      <c r="BP1" s="126"/>
      <c r="BQ1" s="126"/>
      <c r="BR1" s="126"/>
      <c r="BS1" s="126"/>
      <c r="BT1" s="126"/>
      <c r="BU1" s="126"/>
      <c r="BV1" s="126"/>
      <c r="BW1" s="126"/>
      <c r="BX1" s="125"/>
    </row>
    <row r="2" spans="1:84" s="127" customFormat="1" ht="13.5" customHeight="1">
      <c r="A2" s="128"/>
      <c r="B2" s="129"/>
      <c r="C2" s="130"/>
      <c r="D2" s="129"/>
      <c r="E2" s="129"/>
      <c r="F2" s="129"/>
      <c r="G2" s="129"/>
      <c r="H2" s="129"/>
      <c r="I2" s="129"/>
      <c r="J2" s="129"/>
      <c r="K2" s="131"/>
      <c r="L2" s="131"/>
      <c r="M2" s="132"/>
      <c r="N2" s="129"/>
      <c r="P2" s="133"/>
      <c r="V2" s="133"/>
      <c r="W2" s="134" t="s">
        <v>43</v>
      </c>
      <c r="X2" s="134" t="s">
        <v>44</v>
      </c>
      <c r="Y2" s="486" t="s">
        <v>45</v>
      </c>
      <c r="Z2" s="486"/>
      <c r="AA2" s="486"/>
      <c r="AB2" s="133"/>
      <c r="AC2" s="133"/>
      <c r="AD2" s="133"/>
      <c r="AE2" s="133"/>
      <c r="AF2" s="123"/>
      <c r="AG2" s="123"/>
      <c r="AH2" s="123"/>
      <c r="AI2" s="123"/>
      <c r="AJ2" s="133"/>
      <c r="AK2" s="133"/>
      <c r="AL2" s="133"/>
      <c r="AM2" s="133"/>
      <c r="AN2" s="133"/>
      <c r="AO2" s="133"/>
      <c r="AP2" s="133"/>
      <c r="AQ2" s="133"/>
      <c r="AR2" s="133"/>
      <c r="AS2" s="133"/>
      <c r="AT2" s="133"/>
      <c r="AU2" s="133"/>
      <c r="AV2" s="133"/>
      <c r="AW2" s="133"/>
      <c r="AX2" s="133"/>
      <c r="AY2" s="133"/>
      <c r="AZ2" s="133"/>
      <c r="BA2" s="133"/>
      <c r="BB2" s="133"/>
      <c r="BC2" s="133"/>
      <c r="BD2" s="133"/>
      <c r="BE2" s="135"/>
      <c r="BF2" s="136"/>
      <c r="BG2" s="136"/>
      <c r="BH2" s="136"/>
      <c r="BI2" s="136"/>
      <c r="BJ2" s="136"/>
      <c r="BK2" s="136"/>
      <c r="BL2" s="136"/>
      <c r="BM2" s="136"/>
      <c r="BN2" s="136"/>
      <c r="BO2" s="136"/>
      <c r="BP2" s="136"/>
      <c r="BQ2" s="136"/>
      <c r="BR2" s="136"/>
      <c r="BS2" s="136"/>
      <c r="BT2" s="136"/>
      <c r="BU2" s="136"/>
      <c r="BV2" s="136"/>
      <c r="BW2" s="136"/>
    </row>
    <row r="3" spans="1:84" s="47" customFormat="1" ht="18.75">
      <c r="A3" s="357" t="s">
        <v>33</v>
      </c>
      <c r="B3" s="357"/>
      <c r="C3" s="357"/>
      <c r="D3" s="357"/>
      <c r="E3" s="357"/>
      <c r="F3" s="357"/>
      <c r="G3" s="357"/>
      <c r="H3" s="357"/>
      <c r="I3" s="357"/>
      <c r="J3" s="357"/>
      <c r="K3" s="357"/>
      <c r="L3" s="357"/>
      <c r="M3" s="357"/>
      <c r="N3" s="357"/>
      <c r="U3" s="137"/>
      <c r="V3" s="137" t="s">
        <v>46</v>
      </c>
      <c r="W3" s="138"/>
      <c r="X3" s="139"/>
      <c r="Y3" s="140"/>
      <c r="Z3" s="141"/>
      <c r="AA3" s="142"/>
      <c r="AB3" s="487" t="s">
        <v>21</v>
      </c>
      <c r="AC3" s="487"/>
      <c r="AD3" s="487"/>
      <c r="AE3" s="487"/>
      <c r="AF3" s="487" t="s">
        <v>22</v>
      </c>
      <c r="AG3" s="487"/>
      <c r="AH3" s="487"/>
      <c r="AI3" s="487"/>
      <c r="AJ3" s="143"/>
      <c r="AK3" s="143"/>
      <c r="AL3" s="143"/>
      <c r="AM3" s="143"/>
      <c r="AN3" s="144"/>
      <c r="AO3" s="145"/>
      <c r="AP3" s="145"/>
      <c r="AR3" s="144"/>
      <c r="AS3" s="144"/>
      <c r="AT3" s="144"/>
      <c r="AU3" s="144"/>
      <c r="AV3" s="144"/>
      <c r="AW3" s="144"/>
      <c r="AX3" s="144"/>
      <c r="AY3" s="144"/>
      <c r="AZ3" s="144"/>
      <c r="BA3" s="144"/>
      <c r="BB3" s="48"/>
      <c r="BC3" s="143"/>
      <c r="BD3" s="143"/>
      <c r="BE3" s="143"/>
      <c r="BF3" s="143"/>
      <c r="BG3" s="146"/>
      <c r="BH3" s="146"/>
      <c r="BI3" s="146"/>
      <c r="BJ3" s="146"/>
      <c r="BK3" s="146"/>
      <c r="BL3" s="146"/>
      <c r="BM3" s="146"/>
      <c r="BN3" s="146"/>
      <c r="BO3" s="146"/>
      <c r="BP3" s="146"/>
      <c r="BQ3" s="146"/>
      <c r="BR3" s="146"/>
      <c r="BS3" s="146"/>
      <c r="BT3" s="146"/>
      <c r="BU3" s="146"/>
      <c r="BV3" s="146"/>
      <c r="BW3" s="146"/>
    </row>
    <row r="4" spans="1:84" s="151" customFormat="1" ht="13.5" customHeight="1">
      <c r="A4" s="479" t="s">
        <v>47</v>
      </c>
      <c r="B4" s="480"/>
      <c r="C4" s="480"/>
      <c r="D4" s="481"/>
      <c r="E4" s="487" t="s">
        <v>10</v>
      </c>
      <c r="F4" s="487"/>
      <c r="G4" s="487"/>
      <c r="H4" s="487"/>
      <c r="I4" s="487"/>
      <c r="J4" s="487"/>
      <c r="K4" s="487"/>
      <c r="L4" s="487"/>
      <c r="M4" s="487"/>
      <c r="N4" s="487"/>
      <c r="O4" s="479" t="s">
        <v>11</v>
      </c>
      <c r="P4" s="480"/>
      <c r="Q4" s="480"/>
      <c r="R4" s="480"/>
      <c r="S4" s="480"/>
      <c r="T4" s="480"/>
      <c r="U4" s="480"/>
      <c r="V4" s="481"/>
      <c r="W4" s="479" t="s">
        <v>17</v>
      </c>
      <c r="X4" s="480"/>
      <c r="Y4" s="480"/>
      <c r="Z4" s="480"/>
      <c r="AA4" s="481"/>
      <c r="AB4" s="482" t="s">
        <v>48</v>
      </c>
      <c r="AC4" s="483"/>
      <c r="AD4" s="483"/>
      <c r="AE4" s="483"/>
      <c r="AF4" s="482" t="s">
        <v>49</v>
      </c>
      <c r="AG4" s="483"/>
      <c r="AH4" s="483"/>
      <c r="AI4" s="483"/>
      <c r="AJ4" s="147"/>
      <c r="AK4" s="147"/>
      <c r="AL4" s="147"/>
      <c r="AM4" s="147"/>
      <c r="AN4" s="144"/>
      <c r="AO4" s="144"/>
      <c r="AP4" s="145"/>
      <c r="AQ4" s="144"/>
      <c r="AR4" s="144"/>
      <c r="AS4" s="144"/>
      <c r="AT4" s="144"/>
      <c r="AU4" s="144"/>
      <c r="AV4" s="144"/>
      <c r="AW4" s="144"/>
      <c r="AX4" s="144"/>
      <c r="AY4" s="144"/>
      <c r="AZ4" s="144"/>
      <c r="BA4" s="144"/>
      <c r="BB4" s="144"/>
      <c r="BC4" s="144"/>
      <c r="BD4" s="144"/>
      <c r="BE4" s="144"/>
      <c r="BF4" s="148"/>
      <c r="BG4" s="143"/>
      <c r="BH4" s="149"/>
      <c r="BI4" s="149"/>
      <c r="BJ4" s="149"/>
      <c r="BK4" s="150"/>
      <c r="BL4" s="150"/>
      <c r="BM4" s="150"/>
      <c r="BN4" s="150"/>
      <c r="BO4" s="150"/>
      <c r="BP4" s="150"/>
      <c r="BQ4" s="150"/>
      <c r="BR4" s="150"/>
      <c r="BS4" s="150"/>
      <c r="BT4" s="150"/>
      <c r="BU4" s="150"/>
      <c r="BV4" s="150"/>
      <c r="BW4" s="150"/>
    </row>
    <row r="5" spans="1:84" s="151" customFormat="1" ht="13.5" customHeight="1">
      <c r="A5" s="371" t="s">
        <v>50</v>
      </c>
      <c r="B5" s="372"/>
      <c r="C5" s="372"/>
      <c r="D5" s="373"/>
      <c r="E5" s="368" t="s">
        <v>51</v>
      </c>
      <c r="F5" s="369"/>
      <c r="G5" s="369"/>
      <c r="H5" s="369"/>
      <c r="I5" s="369"/>
      <c r="J5" s="369"/>
      <c r="K5" s="369"/>
      <c r="L5" s="369"/>
      <c r="M5" s="369"/>
      <c r="N5" s="370"/>
      <c r="O5" s="388"/>
      <c r="P5" s="372"/>
      <c r="Q5" s="372"/>
      <c r="R5" s="372"/>
      <c r="S5" s="372"/>
      <c r="T5" s="372"/>
      <c r="U5" s="372"/>
      <c r="V5" s="373"/>
      <c r="W5" s="503"/>
      <c r="X5" s="504"/>
      <c r="Y5" s="504"/>
      <c r="Z5" s="504"/>
      <c r="AA5" s="505"/>
      <c r="AB5" s="483"/>
      <c r="AC5" s="483"/>
      <c r="AD5" s="483"/>
      <c r="AE5" s="483"/>
      <c r="AF5" s="483"/>
      <c r="AG5" s="483"/>
      <c r="AH5" s="483"/>
      <c r="AI5" s="483"/>
      <c r="AJ5" s="147"/>
      <c r="AK5" s="147"/>
      <c r="AL5" s="147"/>
      <c r="AM5" s="147"/>
      <c r="AN5" s="144"/>
      <c r="AO5" s="144"/>
      <c r="AP5" s="145"/>
      <c r="AQ5" s="144"/>
      <c r="AR5" s="144"/>
      <c r="AS5" s="144"/>
      <c r="AT5" s="144"/>
      <c r="AU5" s="144"/>
      <c r="AV5" s="144"/>
      <c r="AW5" s="144"/>
      <c r="AX5" s="144"/>
      <c r="AY5" s="144"/>
      <c r="AZ5" s="144"/>
      <c r="BA5" s="144"/>
      <c r="BB5" s="144"/>
      <c r="BC5" s="144"/>
      <c r="BD5" s="144"/>
      <c r="BE5" s="144"/>
      <c r="BF5" s="148"/>
      <c r="BG5" s="149"/>
      <c r="BH5" s="149"/>
      <c r="BI5" s="149"/>
      <c r="BJ5" s="149"/>
      <c r="BK5" s="150"/>
      <c r="BL5" s="150"/>
      <c r="BM5" s="150"/>
      <c r="BN5" s="150"/>
      <c r="BO5" s="150"/>
      <c r="BP5" s="150"/>
      <c r="BQ5" s="150"/>
      <c r="BR5" s="150"/>
      <c r="BS5" s="150"/>
      <c r="BT5" s="150"/>
      <c r="BU5" s="150"/>
      <c r="BV5" s="150"/>
      <c r="BW5" s="150"/>
    </row>
    <row r="6" spans="1:84" s="152" customFormat="1" ht="13.5" customHeight="1">
      <c r="B6" s="153"/>
      <c r="C6" s="154"/>
      <c r="D6" s="153"/>
      <c r="G6" s="155"/>
      <c r="M6" s="156"/>
      <c r="N6" s="157"/>
    </row>
    <row r="7" spans="1:84" s="165" customFormat="1" ht="13.5" customHeight="1">
      <c r="A7" s="158"/>
      <c r="B7" s="159" t="s">
        <v>52</v>
      </c>
      <c r="C7" s="160"/>
      <c r="D7" s="159"/>
      <c r="E7" s="161" t="s">
        <v>53</v>
      </c>
      <c r="F7" s="161"/>
      <c r="G7" s="162"/>
      <c r="H7" s="506" t="s">
        <v>54</v>
      </c>
      <c r="I7" s="507"/>
      <c r="J7" s="506" t="s">
        <v>55</v>
      </c>
      <c r="K7" s="507"/>
      <c r="L7" s="508" t="s">
        <v>56</v>
      </c>
      <c r="M7" s="508"/>
      <c r="N7" s="163" t="s">
        <v>57</v>
      </c>
      <c r="O7" s="509" t="s">
        <v>58</v>
      </c>
      <c r="P7" s="510"/>
      <c r="Q7" s="510"/>
      <c r="R7" s="510"/>
      <c r="S7" s="510"/>
      <c r="T7" s="510"/>
      <c r="U7" s="510"/>
      <c r="V7" s="510"/>
      <c r="W7" s="510"/>
      <c r="X7" s="510"/>
      <c r="Y7" s="510"/>
      <c r="Z7" s="510"/>
      <c r="AA7" s="510"/>
      <c r="AB7" s="510"/>
      <c r="AC7" s="510"/>
      <c r="AD7" s="510"/>
      <c r="AE7" s="510"/>
      <c r="AF7" s="510"/>
      <c r="AG7" s="510"/>
      <c r="AH7" s="510"/>
      <c r="AI7" s="510"/>
      <c r="AJ7" s="510"/>
      <c r="AK7" s="510"/>
      <c r="AL7" s="510"/>
      <c r="AM7" s="510"/>
      <c r="AN7" s="510"/>
      <c r="AO7" s="510"/>
      <c r="AP7" s="510"/>
      <c r="AQ7" s="510"/>
      <c r="AR7" s="511"/>
      <c r="AS7" s="509" t="s">
        <v>59</v>
      </c>
      <c r="AT7" s="510"/>
      <c r="AU7" s="510"/>
      <c r="AV7" s="510"/>
      <c r="AW7" s="510"/>
      <c r="AX7" s="510"/>
      <c r="AY7" s="510"/>
      <c r="AZ7" s="510"/>
      <c r="BA7" s="510"/>
      <c r="BB7" s="510"/>
      <c r="BC7" s="510"/>
      <c r="BD7" s="510"/>
      <c r="BE7" s="510"/>
      <c r="BF7" s="510"/>
      <c r="BG7" s="510"/>
      <c r="BH7" s="510"/>
      <c r="BI7" s="510"/>
      <c r="BJ7" s="510"/>
      <c r="BK7" s="510"/>
      <c r="BL7" s="510"/>
      <c r="BM7" s="510"/>
      <c r="BN7" s="510"/>
      <c r="BO7" s="510"/>
      <c r="BP7" s="510"/>
      <c r="BQ7" s="510"/>
      <c r="BR7" s="510"/>
      <c r="BS7" s="510"/>
      <c r="BT7" s="510"/>
      <c r="BU7" s="510"/>
      <c r="BV7" s="510"/>
      <c r="BW7" s="511"/>
      <c r="BX7" s="164"/>
    </row>
    <row r="8" spans="1:84" s="176" customFormat="1" ht="13.5" customHeight="1">
      <c r="A8" s="166" t="s">
        <v>60</v>
      </c>
      <c r="B8" s="167" t="s">
        <v>61</v>
      </c>
      <c r="C8" s="168" t="s">
        <v>62</v>
      </c>
      <c r="D8" s="167" t="s">
        <v>63</v>
      </c>
      <c r="E8" s="169" t="s">
        <v>64</v>
      </c>
      <c r="F8" s="169" t="s">
        <v>65</v>
      </c>
      <c r="G8" s="170" t="s">
        <v>66</v>
      </c>
      <c r="H8" s="170" t="s">
        <v>67</v>
      </c>
      <c r="I8" s="170" t="s">
        <v>68</v>
      </c>
      <c r="J8" s="170" t="s">
        <v>67</v>
      </c>
      <c r="K8" s="170" t="s">
        <v>68</v>
      </c>
      <c r="L8" s="171" t="s">
        <v>54</v>
      </c>
      <c r="M8" s="172" t="s">
        <v>55</v>
      </c>
      <c r="N8" s="173" t="s">
        <v>69</v>
      </c>
      <c r="O8" s="174">
        <v>41693</v>
      </c>
      <c r="P8" s="174">
        <f>O8+1</f>
        <v>41694</v>
      </c>
      <c r="Q8" s="174">
        <f t="shared" ref="Q8:BW8" si="0">P8+1</f>
        <v>41695</v>
      </c>
      <c r="R8" s="174">
        <f t="shared" si="0"/>
        <v>41696</v>
      </c>
      <c r="S8" s="174">
        <f t="shared" si="0"/>
        <v>41697</v>
      </c>
      <c r="T8" s="174">
        <f t="shared" si="0"/>
        <v>41698</v>
      </c>
      <c r="U8" s="174">
        <f t="shared" si="0"/>
        <v>41699</v>
      </c>
      <c r="V8" s="174">
        <f t="shared" si="0"/>
        <v>41700</v>
      </c>
      <c r="W8" s="174">
        <f t="shared" si="0"/>
        <v>41701</v>
      </c>
      <c r="X8" s="174">
        <f t="shared" si="0"/>
        <v>41702</v>
      </c>
      <c r="Y8" s="174">
        <f t="shared" si="0"/>
        <v>41703</v>
      </c>
      <c r="Z8" s="174">
        <f t="shared" si="0"/>
        <v>41704</v>
      </c>
      <c r="AA8" s="174">
        <f t="shared" si="0"/>
        <v>41705</v>
      </c>
      <c r="AB8" s="174">
        <f t="shared" si="0"/>
        <v>41706</v>
      </c>
      <c r="AC8" s="174">
        <f t="shared" si="0"/>
        <v>41707</v>
      </c>
      <c r="AD8" s="174">
        <f t="shared" si="0"/>
        <v>41708</v>
      </c>
      <c r="AE8" s="174">
        <f t="shared" si="0"/>
        <v>41709</v>
      </c>
      <c r="AF8" s="174">
        <f t="shared" si="0"/>
        <v>41710</v>
      </c>
      <c r="AG8" s="174">
        <f t="shared" si="0"/>
        <v>41711</v>
      </c>
      <c r="AH8" s="174">
        <f t="shared" si="0"/>
        <v>41712</v>
      </c>
      <c r="AI8" s="174">
        <f t="shared" si="0"/>
        <v>41713</v>
      </c>
      <c r="AJ8" s="174">
        <f t="shared" si="0"/>
        <v>41714</v>
      </c>
      <c r="AK8" s="174">
        <f t="shared" si="0"/>
        <v>41715</v>
      </c>
      <c r="AL8" s="174">
        <f t="shared" si="0"/>
        <v>41716</v>
      </c>
      <c r="AM8" s="174">
        <f t="shared" si="0"/>
        <v>41717</v>
      </c>
      <c r="AN8" s="174">
        <f t="shared" si="0"/>
        <v>41718</v>
      </c>
      <c r="AO8" s="174">
        <f t="shared" si="0"/>
        <v>41719</v>
      </c>
      <c r="AP8" s="174">
        <f t="shared" si="0"/>
        <v>41720</v>
      </c>
      <c r="AQ8" s="174">
        <f t="shared" si="0"/>
        <v>41721</v>
      </c>
      <c r="AR8" s="174">
        <f t="shared" si="0"/>
        <v>41722</v>
      </c>
      <c r="AS8" s="174">
        <f t="shared" si="0"/>
        <v>41723</v>
      </c>
      <c r="AT8" s="174">
        <f t="shared" si="0"/>
        <v>41724</v>
      </c>
      <c r="AU8" s="174">
        <f t="shared" si="0"/>
        <v>41725</v>
      </c>
      <c r="AV8" s="174">
        <f t="shared" si="0"/>
        <v>41726</v>
      </c>
      <c r="AW8" s="174">
        <f t="shared" si="0"/>
        <v>41727</v>
      </c>
      <c r="AX8" s="174">
        <f t="shared" si="0"/>
        <v>41728</v>
      </c>
      <c r="AY8" s="174">
        <f t="shared" si="0"/>
        <v>41729</v>
      </c>
      <c r="AZ8" s="174">
        <f t="shared" si="0"/>
        <v>41730</v>
      </c>
      <c r="BA8" s="174">
        <f t="shared" si="0"/>
        <v>41731</v>
      </c>
      <c r="BB8" s="174">
        <f t="shared" si="0"/>
        <v>41732</v>
      </c>
      <c r="BC8" s="174">
        <f t="shared" si="0"/>
        <v>41733</v>
      </c>
      <c r="BD8" s="174">
        <f t="shared" si="0"/>
        <v>41734</v>
      </c>
      <c r="BE8" s="174">
        <f t="shared" si="0"/>
        <v>41735</v>
      </c>
      <c r="BF8" s="174">
        <f t="shared" si="0"/>
        <v>41736</v>
      </c>
      <c r="BG8" s="174">
        <f t="shared" si="0"/>
        <v>41737</v>
      </c>
      <c r="BH8" s="174">
        <f t="shared" si="0"/>
        <v>41738</v>
      </c>
      <c r="BI8" s="174">
        <f t="shared" si="0"/>
        <v>41739</v>
      </c>
      <c r="BJ8" s="174">
        <f t="shared" si="0"/>
        <v>41740</v>
      </c>
      <c r="BK8" s="174">
        <f t="shared" si="0"/>
        <v>41741</v>
      </c>
      <c r="BL8" s="174">
        <f t="shared" si="0"/>
        <v>41742</v>
      </c>
      <c r="BM8" s="174">
        <f t="shared" si="0"/>
        <v>41743</v>
      </c>
      <c r="BN8" s="174">
        <f t="shared" si="0"/>
        <v>41744</v>
      </c>
      <c r="BO8" s="174">
        <f t="shared" si="0"/>
        <v>41745</v>
      </c>
      <c r="BP8" s="174">
        <f t="shared" si="0"/>
        <v>41746</v>
      </c>
      <c r="BQ8" s="174">
        <f t="shared" si="0"/>
        <v>41747</v>
      </c>
      <c r="BR8" s="174">
        <f t="shared" si="0"/>
        <v>41748</v>
      </c>
      <c r="BS8" s="174">
        <f t="shared" si="0"/>
        <v>41749</v>
      </c>
      <c r="BT8" s="174">
        <f t="shared" si="0"/>
        <v>41750</v>
      </c>
      <c r="BU8" s="174">
        <f t="shared" si="0"/>
        <v>41751</v>
      </c>
      <c r="BV8" s="174">
        <f t="shared" si="0"/>
        <v>41752</v>
      </c>
      <c r="BW8" s="174">
        <f t="shared" si="0"/>
        <v>41753</v>
      </c>
      <c r="BX8" s="175" t="s">
        <v>70</v>
      </c>
    </row>
    <row r="9" spans="1:84" s="187" customFormat="1" ht="13.5" customHeight="1">
      <c r="A9" s="177">
        <v>1</v>
      </c>
      <c r="B9" s="488" t="s">
        <v>71</v>
      </c>
      <c r="C9" s="492"/>
      <c r="D9" s="496" t="s">
        <v>72</v>
      </c>
      <c r="E9" s="178" t="s">
        <v>73</v>
      </c>
      <c r="F9" s="178" t="s">
        <v>74</v>
      </c>
      <c r="G9" s="179" t="s">
        <v>75</v>
      </c>
      <c r="H9" s="180">
        <v>41912</v>
      </c>
      <c r="I9" s="180">
        <v>41920</v>
      </c>
      <c r="J9" s="180">
        <v>41912</v>
      </c>
      <c r="K9" s="180">
        <v>41921</v>
      </c>
      <c r="L9" s="181">
        <v>16</v>
      </c>
      <c r="M9" s="182">
        <v>14.3</v>
      </c>
      <c r="N9" s="183">
        <v>1</v>
      </c>
      <c r="O9" s="500"/>
      <c r="P9" s="184"/>
      <c r="Q9" s="184"/>
      <c r="R9" s="184"/>
      <c r="S9" s="184"/>
      <c r="T9" s="184"/>
      <c r="U9" s="184"/>
      <c r="V9" s="184"/>
      <c r="W9" s="184"/>
      <c r="X9" s="184"/>
      <c r="Y9" s="184"/>
      <c r="Z9" s="184"/>
      <c r="AA9" s="184"/>
      <c r="AB9" s="184"/>
      <c r="AC9" s="184"/>
      <c r="AD9" s="184"/>
      <c r="AE9" s="184"/>
      <c r="AF9" s="184"/>
      <c r="AG9" s="184"/>
      <c r="AH9" s="184"/>
      <c r="AI9" s="184"/>
      <c r="AJ9" s="184"/>
      <c r="AK9" s="184"/>
      <c r="AL9" s="184"/>
      <c r="AM9" s="184"/>
      <c r="AN9" s="184"/>
      <c r="AO9" s="184"/>
      <c r="AP9" s="184"/>
      <c r="AQ9" s="184"/>
      <c r="AR9" s="184"/>
      <c r="AS9" s="184"/>
      <c r="AT9" s="184"/>
      <c r="AU9" s="184"/>
      <c r="AV9" s="184"/>
      <c r="AW9" s="184"/>
      <c r="AX9" s="184"/>
      <c r="AY9" s="184"/>
      <c r="AZ9" s="184"/>
      <c r="BA9" s="184"/>
      <c r="BB9" s="184"/>
      <c r="BC9" s="184"/>
      <c r="BD9" s="184"/>
      <c r="BE9" s="184"/>
      <c r="BF9" s="184"/>
      <c r="BG9" s="184"/>
      <c r="BH9" s="184"/>
      <c r="BI9" s="184"/>
      <c r="BJ9" s="184"/>
      <c r="BK9" s="184"/>
      <c r="BL9" s="184"/>
      <c r="BM9" s="184"/>
      <c r="BN9" s="184"/>
      <c r="BO9" s="184"/>
      <c r="BP9" s="184"/>
      <c r="BQ9" s="184"/>
      <c r="BR9" s="184"/>
      <c r="BS9" s="184"/>
      <c r="BT9" s="184"/>
      <c r="BU9" s="184"/>
      <c r="BV9" s="184"/>
      <c r="BW9" s="184"/>
      <c r="BX9" s="185" t="str">
        <f>IF(OR(AND(BX$8&gt;=$J9,BX$8&lt;=$K9),AND(BX$8&gt;=$J9,ISBLANK($K9),NOT(ISBLANK($J9)),BX$8&lt;=$W$5)),"■","")</f>
        <v/>
      </c>
      <c r="BY9" s="186"/>
      <c r="BZ9" s="187">
        <v>0</v>
      </c>
    </row>
    <row r="10" spans="1:84" s="187" customFormat="1" ht="13.5" customHeight="1">
      <c r="A10" s="177">
        <v>1</v>
      </c>
      <c r="B10" s="490"/>
      <c r="C10" s="494"/>
      <c r="D10" s="498"/>
      <c r="E10" s="188" t="s">
        <v>76</v>
      </c>
      <c r="F10" s="178" t="s">
        <v>74</v>
      </c>
      <c r="G10" s="179" t="s">
        <v>77</v>
      </c>
      <c r="H10" s="180">
        <v>41920</v>
      </c>
      <c r="I10" s="180">
        <v>41920</v>
      </c>
      <c r="J10" s="189">
        <v>41921</v>
      </c>
      <c r="K10" s="189">
        <v>41921</v>
      </c>
      <c r="L10" s="181">
        <v>1.5</v>
      </c>
      <c r="M10" s="182">
        <v>1.3</v>
      </c>
      <c r="N10" s="183">
        <v>1</v>
      </c>
      <c r="O10" s="501"/>
      <c r="P10" s="184"/>
      <c r="Q10" s="184"/>
      <c r="R10" s="184"/>
      <c r="S10" s="184"/>
      <c r="T10" s="184"/>
      <c r="U10" s="184"/>
      <c r="V10" s="184"/>
      <c r="W10" s="184"/>
      <c r="X10" s="184"/>
      <c r="Y10" s="184"/>
      <c r="Z10" s="184"/>
      <c r="AA10" s="184"/>
      <c r="AB10" s="184"/>
      <c r="AC10" s="184"/>
      <c r="AD10" s="184"/>
      <c r="AE10" s="184"/>
      <c r="AF10" s="184"/>
      <c r="AG10" s="184"/>
      <c r="AH10" s="184"/>
      <c r="AI10" s="184"/>
      <c r="AJ10" s="184"/>
      <c r="AK10" s="184"/>
      <c r="AL10" s="184"/>
      <c r="AM10" s="184"/>
      <c r="AN10" s="184"/>
      <c r="AO10" s="184"/>
      <c r="AP10" s="184"/>
      <c r="AQ10" s="184"/>
      <c r="AR10" s="184"/>
      <c r="AS10" s="184"/>
      <c r="AT10" s="184"/>
      <c r="AU10" s="184"/>
      <c r="AV10" s="184"/>
      <c r="AW10" s="184"/>
      <c r="AX10" s="184"/>
      <c r="AY10" s="184"/>
      <c r="AZ10" s="184"/>
      <c r="BA10" s="184"/>
      <c r="BB10" s="184"/>
      <c r="BC10" s="184"/>
      <c r="BD10" s="184"/>
      <c r="BE10" s="184"/>
      <c r="BF10" s="184"/>
      <c r="BG10" s="184"/>
      <c r="BH10" s="184"/>
      <c r="BI10" s="184"/>
      <c r="BJ10" s="184"/>
      <c r="BK10" s="184"/>
      <c r="BL10" s="184"/>
      <c r="BM10" s="184"/>
      <c r="BN10" s="184"/>
      <c r="BO10" s="184"/>
      <c r="BP10" s="184"/>
      <c r="BQ10" s="184"/>
      <c r="BR10" s="184"/>
      <c r="BS10" s="184"/>
      <c r="BT10" s="184"/>
      <c r="BU10" s="184"/>
      <c r="BV10" s="184"/>
      <c r="BW10" s="184"/>
      <c r="BX10" s="185" t="str">
        <f>IF(OR(AND(BX$8&gt;=$J10,BX$8&lt;=$K10),AND(BX$8&gt;=$J10,ISBLANK($K10),NOT(ISBLANK($J10)),BX$8&lt;=$W$5)),"■","")</f>
        <v/>
      </c>
      <c r="BY10" s="186"/>
      <c r="BZ10" s="187">
        <v>0</v>
      </c>
    </row>
    <row r="11" spans="1:84" s="187" customFormat="1" ht="13.5" customHeight="1">
      <c r="A11" s="177">
        <v>1</v>
      </c>
      <c r="B11" s="490"/>
      <c r="C11" s="494"/>
      <c r="D11" s="498"/>
      <c r="E11" s="188" t="s">
        <v>78</v>
      </c>
      <c r="F11" s="178" t="s">
        <v>74</v>
      </c>
      <c r="G11" s="179" t="s">
        <v>75</v>
      </c>
      <c r="H11" s="180">
        <v>41922</v>
      </c>
      <c r="I11" s="180">
        <v>41926</v>
      </c>
      <c r="J11" s="189">
        <v>41922</v>
      </c>
      <c r="K11" s="189">
        <v>41926</v>
      </c>
      <c r="L11" s="181">
        <v>48</v>
      </c>
      <c r="M11" s="182">
        <v>26</v>
      </c>
      <c r="N11" s="183">
        <v>1</v>
      </c>
      <c r="O11" s="501"/>
      <c r="P11" s="184"/>
      <c r="Q11" s="184"/>
      <c r="R11" s="184"/>
      <c r="S11" s="184"/>
      <c r="T11" s="184"/>
      <c r="U11" s="184"/>
      <c r="V11" s="184"/>
      <c r="W11" s="184"/>
      <c r="X11" s="184"/>
      <c r="Y11" s="184"/>
      <c r="Z11" s="184"/>
      <c r="AA11" s="184"/>
      <c r="AB11" s="184"/>
      <c r="AC11" s="184"/>
      <c r="AD11" s="184"/>
      <c r="AE11" s="184"/>
      <c r="AF11" s="184"/>
      <c r="AG11" s="184"/>
      <c r="AH11" s="184"/>
      <c r="AI11" s="184"/>
      <c r="AJ11" s="184"/>
      <c r="AK11" s="184"/>
      <c r="AL11" s="184"/>
      <c r="AM11" s="184"/>
      <c r="AN11" s="184"/>
      <c r="AO11" s="184"/>
      <c r="AP11" s="184"/>
      <c r="AQ11" s="184"/>
      <c r="AR11" s="184"/>
      <c r="AS11" s="184"/>
      <c r="AT11" s="184"/>
      <c r="AU11" s="184"/>
      <c r="AV11" s="184"/>
      <c r="AW11" s="184"/>
      <c r="AX11" s="184"/>
      <c r="AY11" s="184"/>
      <c r="AZ11" s="184"/>
      <c r="BA11" s="184"/>
      <c r="BB11" s="184"/>
      <c r="BC11" s="184"/>
      <c r="BD11" s="184"/>
      <c r="BE11" s="184"/>
      <c r="BF11" s="184"/>
      <c r="BG11" s="184"/>
      <c r="BH11" s="184"/>
      <c r="BI11" s="184"/>
      <c r="BJ11" s="184"/>
      <c r="BK11" s="184"/>
      <c r="BL11" s="184"/>
      <c r="BM11" s="184"/>
      <c r="BN11" s="184"/>
      <c r="BO11" s="184"/>
      <c r="BP11" s="184"/>
      <c r="BQ11" s="184"/>
      <c r="BR11" s="184"/>
      <c r="BS11" s="184"/>
      <c r="BT11" s="184"/>
      <c r="BU11" s="184"/>
      <c r="BV11" s="184"/>
      <c r="BW11" s="184"/>
      <c r="BX11" s="185"/>
      <c r="BY11" s="186"/>
    </row>
    <row r="12" spans="1:84" s="187" customFormat="1" ht="13.5" customHeight="1">
      <c r="A12" s="177">
        <v>1</v>
      </c>
      <c r="B12" s="490"/>
      <c r="C12" s="494"/>
      <c r="D12" s="498"/>
      <c r="E12" s="188" t="s">
        <v>79</v>
      </c>
      <c r="F12" s="178" t="s">
        <v>74</v>
      </c>
      <c r="G12" s="179" t="s">
        <v>80</v>
      </c>
      <c r="H12" s="180">
        <v>41926</v>
      </c>
      <c r="I12" s="180">
        <v>41926</v>
      </c>
      <c r="J12" s="189">
        <v>41926</v>
      </c>
      <c r="K12" s="189">
        <v>41927</v>
      </c>
      <c r="L12" s="181">
        <v>3</v>
      </c>
      <c r="M12" s="182">
        <v>4</v>
      </c>
      <c r="N12" s="183">
        <v>0.7</v>
      </c>
      <c r="O12" s="501"/>
      <c r="P12" s="184"/>
      <c r="Q12" s="184"/>
      <c r="R12" s="184"/>
      <c r="S12" s="184"/>
      <c r="T12" s="184"/>
      <c r="U12" s="184"/>
      <c r="V12" s="184"/>
      <c r="W12" s="184"/>
      <c r="X12" s="184"/>
      <c r="Y12" s="184"/>
      <c r="Z12" s="184"/>
      <c r="AA12" s="184"/>
      <c r="AB12" s="184"/>
      <c r="AC12" s="184"/>
      <c r="AD12" s="184"/>
      <c r="AE12" s="184"/>
      <c r="AF12" s="184"/>
      <c r="AG12" s="184"/>
      <c r="AH12" s="184"/>
      <c r="AI12" s="184"/>
      <c r="AJ12" s="184"/>
      <c r="AK12" s="184"/>
      <c r="AL12" s="184"/>
      <c r="AM12" s="184"/>
      <c r="AN12" s="184"/>
      <c r="AO12" s="184"/>
      <c r="AP12" s="184"/>
      <c r="AQ12" s="184"/>
      <c r="AR12" s="184"/>
      <c r="AS12" s="184"/>
      <c r="AT12" s="184"/>
      <c r="AU12" s="184"/>
      <c r="AV12" s="184"/>
      <c r="AW12" s="184"/>
      <c r="AX12" s="184"/>
      <c r="AY12" s="184"/>
      <c r="AZ12" s="184"/>
      <c r="BA12" s="184"/>
      <c r="BB12" s="184"/>
      <c r="BC12" s="184"/>
      <c r="BD12" s="184"/>
      <c r="BE12" s="184"/>
      <c r="BF12" s="184"/>
      <c r="BG12" s="184"/>
      <c r="BH12" s="184"/>
      <c r="BI12" s="184"/>
      <c r="BJ12" s="184"/>
      <c r="BK12" s="184"/>
      <c r="BL12" s="184"/>
      <c r="BM12" s="184"/>
      <c r="BN12" s="184"/>
      <c r="BO12" s="184"/>
      <c r="BP12" s="184"/>
      <c r="BQ12" s="184"/>
      <c r="BR12" s="184"/>
      <c r="BS12" s="184"/>
      <c r="BT12" s="184"/>
      <c r="BU12" s="184"/>
      <c r="BV12" s="184"/>
      <c r="BW12" s="184"/>
      <c r="BX12" s="185"/>
      <c r="BY12" s="186"/>
    </row>
    <row r="13" spans="1:84" s="187" customFormat="1" ht="13.5" customHeight="1">
      <c r="A13" s="177">
        <v>1</v>
      </c>
      <c r="B13" s="490"/>
      <c r="C13" s="494"/>
      <c r="D13" s="498"/>
      <c r="E13" s="178" t="s">
        <v>81</v>
      </c>
      <c r="F13" s="178" t="s">
        <v>74</v>
      </c>
      <c r="G13" s="179" t="s">
        <v>75</v>
      </c>
      <c r="H13" s="180">
        <v>41927</v>
      </c>
      <c r="I13" s="180">
        <v>41929</v>
      </c>
      <c r="J13" s="189">
        <v>41926</v>
      </c>
      <c r="K13" s="189">
        <v>41929</v>
      </c>
      <c r="L13" s="181">
        <v>13</v>
      </c>
      <c r="M13" s="182">
        <v>13</v>
      </c>
      <c r="N13" s="183">
        <v>0.7</v>
      </c>
      <c r="O13" s="501"/>
      <c r="P13" s="184"/>
      <c r="Q13" s="184"/>
      <c r="R13" s="184"/>
      <c r="S13" s="184"/>
      <c r="T13" s="184"/>
      <c r="U13" s="184"/>
      <c r="V13" s="184"/>
      <c r="W13" s="184"/>
      <c r="X13" s="184"/>
      <c r="Y13" s="184"/>
      <c r="Z13" s="184"/>
      <c r="AA13" s="184"/>
      <c r="AB13" s="184"/>
      <c r="AC13" s="184"/>
      <c r="AD13" s="184"/>
      <c r="AE13" s="184"/>
      <c r="AF13" s="184"/>
      <c r="AG13" s="184"/>
      <c r="AH13" s="184"/>
      <c r="AI13" s="184"/>
      <c r="AJ13" s="184"/>
      <c r="AK13" s="184"/>
      <c r="AL13" s="184"/>
      <c r="AM13" s="184"/>
      <c r="AN13" s="184"/>
      <c r="AO13" s="184"/>
      <c r="AP13" s="184"/>
      <c r="AQ13" s="184"/>
      <c r="AR13" s="184"/>
      <c r="AS13" s="184"/>
      <c r="AT13" s="184"/>
      <c r="AU13" s="184"/>
      <c r="AV13" s="184"/>
      <c r="AW13" s="184"/>
      <c r="AX13" s="184"/>
      <c r="AY13" s="184"/>
      <c r="AZ13" s="184"/>
      <c r="BA13" s="184"/>
      <c r="BB13" s="184"/>
      <c r="BC13" s="184"/>
      <c r="BD13" s="184"/>
      <c r="BE13" s="184"/>
      <c r="BF13" s="184"/>
      <c r="BG13" s="184"/>
      <c r="BH13" s="184"/>
      <c r="BI13" s="184"/>
      <c r="BJ13" s="184"/>
      <c r="BK13" s="184"/>
      <c r="BL13" s="184"/>
      <c r="BM13" s="184"/>
      <c r="BN13" s="184"/>
      <c r="BO13" s="184"/>
      <c r="BP13" s="184"/>
      <c r="BQ13" s="184"/>
      <c r="BR13" s="184"/>
      <c r="BS13" s="184"/>
      <c r="BT13" s="184"/>
      <c r="BU13" s="184"/>
      <c r="BV13" s="184"/>
      <c r="BW13" s="184"/>
      <c r="BX13" s="185" t="str">
        <f>IF(OR(AND(BX$8&gt;=$J13,BX$8&lt;=$K13),AND(BX$8&gt;=$J13,ISBLANK($K13),NOT(ISBLANK($J13)),BX$8&lt;=$W$5)),"■","")</f>
        <v/>
      </c>
      <c r="BY13" s="186"/>
      <c r="BZ13" s="187">
        <v>0</v>
      </c>
    </row>
    <row r="14" spans="1:84" s="198" customFormat="1">
      <c r="A14" s="177">
        <v>1</v>
      </c>
      <c r="B14" s="491"/>
      <c r="C14" s="495"/>
      <c r="D14" s="499"/>
      <c r="E14" s="190" t="s">
        <v>14</v>
      </c>
      <c r="F14" s="190"/>
      <c r="G14" s="191"/>
      <c r="H14" s="192"/>
      <c r="I14" s="192"/>
      <c r="J14" s="192"/>
      <c r="K14" s="192"/>
      <c r="L14" s="193">
        <f>SUM(L9:L13)</f>
        <v>81.5</v>
      </c>
      <c r="M14" s="193">
        <f>SUM(M9:M13)</f>
        <v>58.6</v>
      </c>
      <c r="N14" s="194">
        <f>SUM(N9:N13)/6</f>
        <v>0.73333333333333339</v>
      </c>
      <c r="O14" s="502"/>
      <c r="P14" s="195"/>
      <c r="Q14" s="195"/>
      <c r="R14" s="195"/>
      <c r="S14" s="195"/>
      <c r="T14" s="195"/>
      <c r="U14" s="195"/>
      <c r="V14" s="195"/>
      <c r="W14" s="195"/>
      <c r="X14" s="195"/>
      <c r="Y14" s="195"/>
      <c r="Z14" s="195"/>
      <c r="AA14" s="195"/>
      <c r="AB14" s="195"/>
      <c r="AC14" s="195"/>
      <c r="AD14" s="195"/>
      <c r="AE14" s="195"/>
      <c r="AF14" s="195"/>
      <c r="AG14" s="195"/>
      <c r="AH14" s="195"/>
      <c r="AI14" s="195"/>
      <c r="AJ14" s="195"/>
      <c r="AK14" s="195"/>
      <c r="AL14" s="195"/>
      <c r="AM14" s="195"/>
      <c r="AN14" s="195"/>
      <c r="AO14" s="195"/>
      <c r="AP14" s="195"/>
      <c r="AQ14" s="195"/>
      <c r="AR14" s="195"/>
      <c r="AS14" s="195"/>
      <c r="AT14" s="195"/>
      <c r="AU14" s="195"/>
      <c r="AV14" s="195"/>
      <c r="AW14" s="195"/>
      <c r="AX14" s="195"/>
      <c r="AY14" s="195"/>
      <c r="AZ14" s="195"/>
      <c r="BA14" s="195"/>
      <c r="BB14" s="195"/>
      <c r="BC14" s="195"/>
      <c r="BD14" s="195"/>
      <c r="BE14" s="195"/>
      <c r="BF14" s="195"/>
      <c r="BG14" s="195"/>
      <c r="BH14" s="195"/>
      <c r="BI14" s="195"/>
      <c r="BJ14" s="195"/>
      <c r="BK14" s="195"/>
      <c r="BL14" s="195"/>
      <c r="BM14" s="195"/>
      <c r="BN14" s="195"/>
      <c r="BO14" s="195"/>
      <c r="BP14" s="195"/>
      <c r="BQ14" s="195"/>
      <c r="BR14" s="195"/>
      <c r="BS14" s="195"/>
      <c r="BT14" s="195"/>
      <c r="BU14" s="195"/>
      <c r="BV14" s="195"/>
      <c r="BW14" s="195"/>
      <c r="BX14" s="196" t="str">
        <f>IF(OR(AND(BX$8&gt;=$J14,BX$8&lt;=$K14),AND(BX$8&gt;=$J14,ISBLANK($K14),NOT(ISBLANK($J14)),BX$8&lt;=$W$5)),"■","")</f>
        <v/>
      </c>
      <c r="BY14" s="197"/>
      <c r="BZ14" s="187">
        <v>0</v>
      </c>
      <c r="CF14" s="187"/>
    </row>
    <row r="15" spans="1:84" s="187" customFormat="1" ht="13.5" customHeight="1">
      <c r="A15" s="177">
        <v>2</v>
      </c>
      <c r="B15" s="488" t="s">
        <v>82</v>
      </c>
      <c r="C15" s="492" t="s">
        <v>83</v>
      </c>
      <c r="D15" s="496" t="s">
        <v>84</v>
      </c>
      <c r="E15" s="178" t="s">
        <v>85</v>
      </c>
      <c r="F15" s="178" t="s">
        <v>86</v>
      </c>
      <c r="G15" s="179" t="s">
        <v>87</v>
      </c>
      <c r="H15" s="180"/>
      <c r="I15" s="180"/>
      <c r="J15" s="189"/>
      <c r="K15" s="189"/>
      <c r="L15" s="181"/>
      <c r="M15" s="182"/>
      <c r="N15" s="183"/>
      <c r="O15" s="500"/>
      <c r="P15" s="184"/>
      <c r="Q15" s="184"/>
      <c r="R15" s="184"/>
      <c r="S15" s="184"/>
      <c r="T15" s="184"/>
      <c r="U15" s="184"/>
      <c r="V15" s="184"/>
      <c r="W15" s="184"/>
      <c r="X15" s="184"/>
      <c r="Y15" s="184"/>
      <c r="Z15" s="184"/>
      <c r="AA15" s="184"/>
      <c r="AB15" s="184"/>
      <c r="AC15" s="184"/>
      <c r="AD15" s="184"/>
      <c r="AE15" s="184"/>
      <c r="AF15" s="184"/>
      <c r="AG15" s="184"/>
      <c r="AH15" s="184"/>
      <c r="AI15" s="184"/>
      <c r="AJ15" s="184"/>
      <c r="AK15" s="184"/>
      <c r="AL15" s="184"/>
      <c r="AM15" s="184"/>
      <c r="AN15" s="184"/>
      <c r="AO15" s="184"/>
      <c r="AP15" s="184"/>
      <c r="AQ15" s="184"/>
      <c r="AR15" s="184"/>
      <c r="AS15" s="184"/>
      <c r="AT15" s="184"/>
      <c r="AU15" s="184"/>
      <c r="AV15" s="184"/>
      <c r="AW15" s="184"/>
      <c r="AX15" s="184"/>
      <c r="AY15" s="184"/>
      <c r="AZ15" s="184"/>
      <c r="BA15" s="184"/>
      <c r="BB15" s="184"/>
      <c r="BC15" s="184"/>
      <c r="BD15" s="184"/>
      <c r="BE15" s="184"/>
      <c r="BF15" s="184"/>
      <c r="BG15" s="184"/>
      <c r="BH15" s="184"/>
      <c r="BI15" s="184"/>
      <c r="BJ15" s="184"/>
      <c r="BK15" s="184"/>
      <c r="BL15" s="184"/>
      <c r="BM15" s="184"/>
      <c r="BN15" s="184"/>
      <c r="BO15" s="184"/>
      <c r="BP15" s="184"/>
      <c r="BQ15" s="184"/>
      <c r="BR15" s="184"/>
      <c r="BS15" s="184"/>
      <c r="BT15" s="184"/>
      <c r="BU15" s="184"/>
      <c r="BV15" s="184"/>
      <c r="BW15" s="184"/>
      <c r="BX15" s="185" t="str">
        <f>IF(OR(AND(BX$8&gt;=$J15,BX$8&lt;=$K15),AND(BX$8&gt;=$J15,ISBLANK($K15),NOT(ISBLANK($J15)),BX$8&lt;=$W$5)),"■","")</f>
        <v/>
      </c>
      <c r="BY15" s="186"/>
      <c r="BZ15" s="187">
        <v>0</v>
      </c>
    </row>
    <row r="16" spans="1:84" s="187" customFormat="1" ht="13.5" customHeight="1">
      <c r="A16" s="177">
        <v>2</v>
      </c>
      <c r="B16" s="489"/>
      <c r="C16" s="493"/>
      <c r="D16" s="497"/>
      <c r="E16" s="178" t="s">
        <v>88</v>
      </c>
      <c r="F16" s="178" t="s">
        <v>86</v>
      </c>
      <c r="G16" s="179" t="s">
        <v>89</v>
      </c>
      <c r="H16" s="180"/>
      <c r="I16" s="180"/>
      <c r="J16" s="189"/>
      <c r="K16" s="189"/>
      <c r="L16" s="181"/>
      <c r="M16" s="182"/>
      <c r="N16" s="183"/>
      <c r="O16" s="501"/>
      <c r="P16" s="184"/>
      <c r="Q16" s="184"/>
      <c r="R16" s="184"/>
      <c r="S16" s="184"/>
      <c r="T16" s="184"/>
      <c r="U16" s="184"/>
      <c r="V16" s="184"/>
      <c r="W16" s="184"/>
      <c r="X16" s="184"/>
      <c r="Y16" s="184"/>
      <c r="Z16" s="184"/>
      <c r="AA16" s="184"/>
      <c r="AB16" s="184"/>
      <c r="AC16" s="184"/>
      <c r="AD16" s="184"/>
      <c r="AE16" s="184"/>
      <c r="AF16" s="184"/>
      <c r="AG16" s="184"/>
      <c r="AH16" s="184"/>
      <c r="AI16" s="184"/>
      <c r="AJ16" s="184"/>
      <c r="AK16" s="184"/>
      <c r="AL16" s="184"/>
      <c r="AM16" s="184"/>
      <c r="AN16" s="184"/>
      <c r="AO16" s="184"/>
      <c r="AP16" s="184"/>
      <c r="AQ16" s="184"/>
      <c r="AR16" s="184"/>
      <c r="AS16" s="184"/>
      <c r="AT16" s="184"/>
      <c r="AU16" s="184"/>
      <c r="AV16" s="184"/>
      <c r="AW16" s="184"/>
      <c r="AX16" s="184"/>
      <c r="AY16" s="184"/>
      <c r="AZ16" s="184"/>
      <c r="BA16" s="184"/>
      <c r="BB16" s="184"/>
      <c r="BC16" s="184"/>
      <c r="BD16" s="184"/>
      <c r="BE16" s="184"/>
      <c r="BF16" s="184"/>
      <c r="BG16" s="184"/>
      <c r="BH16" s="184"/>
      <c r="BI16" s="184"/>
      <c r="BJ16" s="184"/>
      <c r="BK16" s="184"/>
      <c r="BL16" s="184"/>
      <c r="BM16" s="184"/>
      <c r="BN16" s="184"/>
      <c r="BO16" s="184"/>
      <c r="BP16" s="184"/>
      <c r="BQ16" s="184"/>
      <c r="BR16" s="184"/>
      <c r="BS16" s="184"/>
      <c r="BT16" s="184"/>
      <c r="BU16" s="184"/>
      <c r="BV16" s="184"/>
      <c r="BW16" s="184"/>
      <c r="BX16" s="185"/>
      <c r="BY16" s="186"/>
    </row>
    <row r="17" spans="1:78" s="187" customFormat="1" ht="13.5" customHeight="1">
      <c r="A17" s="177">
        <v>2</v>
      </c>
      <c r="B17" s="490"/>
      <c r="C17" s="494"/>
      <c r="D17" s="498"/>
      <c r="E17" s="188" t="s">
        <v>90</v>
      </c>
      <c r="F17" s="178" t="s">
        <v>74</v>
      </c>
      <c r="G17" s="179" t="s">
        <v>91</v>
      </c>
      <c r="H17" s="180">
        <v>41930</v>
      </c>
      <c r="I17" s="180">
        <v>41930</v>
      </c>
      <c r="J17" s="189">
        <v>41930</v>
      </c>
      <c r="K17" s="189">
        <v>41930</v>
      </c>
      <c r="L17" s="181">
        <v>8</v>
      </c>
      <c r="M17" s="182">
        <v>8</v>
      </c>
      <c r="N17" s="183">
        <v>1</v>
      </c>
      <c r="O17" s="501"/>
      <c r="P17" s="184"/>
      <c r="Q17" s="184"/>
      <c r="R17" s="184"/>
      <c r="S17" s="184"/>
      <c r="T17" s="184"/>
      <c r="U17" s="184"/>
      <c r="V17" s="184"/>
      <c r="W17" s="184"/>
      <c r="X17" s="184"/>
      <c r="Y17" s="184"/>
      <c r="Z17" s="184"/>
      <c r="AA17" s="184"/>
      <c r="AB17" s="184"/>
      <c r="AC17" s="184"/>
      <c r="AD17" s="184"/>
      <c r="AE17" s="184"/>
      <c r="AF17" s="184"/>
      <c r="AG17" s="184"/>
      <c r="AH17" s="184"/>
      <c r="AI17" s="184"/>
      <c r="AJ17" s="184"/>
      <c r="AK17" s="184"/>
      <c r="AL17" s="184"/>
      <c r="AM17" s="184"/>
      <c r="AN17" s="184"/>
      <c r="AO17" s="184"/>
      <c r="AP17" s="184"/>
      <c r="AQ17" s="184"/>
      <c r="AR17" s="184"/>
      <c r="AS17" s="184"/>
      <c r="AT17" s="184"/>
      <c r="AU17" s="184"/>
      <c r="AV17" s="184"/>
      <c r="AW17" s="184"/>
      <c r="AX17" s="184"/>
      <c r="AY17" s="184"/>
      <c r="AZ17" s="184"/>
      <c r="BA17" s="184"/>
      <c r="BB17" s="184"/>
      <c r="BC17" s="184"/>
      <c r="BD17" s="184"/>
      <c r="BE17" s="184"/>
      <c r="BF17" s="184"/>
      <c r="BG17" s="184"/>
      <c r="BH17" s="184"/>
      <c r="BI17" s="184"/>
      <c r="BJ17" s="184"/>
      <c r="BK17" s="184"/>
      <c r="BL17" s="184"/>
      <c r="BM17" s="184"/>
      <c r="BN17" s="184"/>
      <c r="BO17" s="184"/>
      <c r="BP17" s="184"/>
      <c r="BQ17" s="184"/>
      <c r="BR17" s="184"/>
      <c r="BS17" s="184"/>
      <c r="BT17" s="184"/>
      <c r="BU17" s="184"/>
      <c r="BV17" s="184"/>
      <c r="BW17" s="184"/>
      <c r="BX17" s="185" t="str">
        <f>IF(OR(AND(BX$8&gt;=$J17,BX$8&lt;=$K17),AND(BX$8&gt;=$J17,ISBLANK($K17),NOT(ISBLANK($J17)),BX$8&lt;=$W$5)),"■","")</f>
        <v/>
      </c>
      <c r="BY17" s="186"/>
      <c r="BZ17" s="187">
        <v>0</v>
      </c>
    </row>
    <row r="18" spans="1:78" s="187" customFormat="1" ht="13.5" customHeight="1">
      <c r="A18" s="177">
        <v>2</v>
      </c>
      <c r="B18" s="490"/>
      <c r="C18" s="494"/>
      <c r="D18" s="498"/>
      <c r="E18" s="188" t="s">
        <v>92</v>
      </c>
      <c r="F18" s="178" t="s">
        <v>74</v>
      </c>
      <c r="G18" s="179" t="s">
        <v>93</v>
      </c>
      <c r="H18" s="180">
        <v>41930</v>
      </c>
      <c r="I18" s="180">
        <v>41935</v>
      </c>
      <c r="J18" s="189">
        <v>41930</v>
      </c>
      <c r="K18" s="189">
        <v>41935</v>
      </c>
      <c r="L18" s="181">
        <v>33</v>
      </c>
      <c r="M18" s="182">
        <v>33</v>
      </c>
      <c r="N18" s="183">
        <v>1</v>
      </c>
      <c r="O18" s="501"/>
      <c r="P18" s="184"/>
      <c r="Q18" s="184"/>
      <c r="R18" s="184"/>
      <c r="S18" s="184"/>
      <c r="T18" s="184"/>
      <c r="U18" s="184"/>
      <c r="V18" s="184"/>
      <c r="W18" s="184"/>
      <c r="X18" s="184"/>
      <c r="Y18" s="184"/>
      <c r="Z18" s="184"/>
      <c r="AA18" s="184"/>
      <c r="AB18" s="184"/>
      <c r="AC18" s="184"/>
      <c r="AD18" s="184"/>
      <c r="AE18" s="184"/>
      <c r="AF18" s="184"/>
      <c r="AG18" s="184"/>
      <c r="AH18" s="184"/>
      <c r="AI18" s="184"/>
      <c r="AJ18" s="184"/>
      <c r="AK18" s="184"/>
      <c r="AL18" s="184"/>
      <c r="AM18" s="184"/>
      <c r="AN18" s="184"/>
      <c r="AO18" s="184"/>
      <c r="AP18" s="184"/>
      <c r="AQ18" s="184"/>
      <c r="AR18" s="184"/>
      <c r="AS18" s="184"/>
      <c r="AT18" s="184"/>
      <c r="AU18" s="184"/>
      <c r="AV18" s="184"/>
      <c r="AW18" s="184"/>
      <c r="AX18" s="184"/>
      <c r="AY18" s="184"/>
      <c r="AZ18" s="184"/>
      <c r="BA18" s="184"/>
      <c r="BB18" s="184"/>
      <c r="BC18" s="184"/>
      <c r="BD18" s="184"/>
      <c r="BE18" s="184"/>
      <c r="BF18" s="184"/>
      <c r="BG18" s="184"/>
      <c r="BH18" s="184"/>
      <c r="BI18" s="184"/>
      <c r="BJ18" s="184"/>
      <c r="BK18" s="184"/>
      <c r="BL18" s="184"/>
      <c r="BM18" s="184"/>
      <c r="BN18" s="184"/>
      <c r="BO18" s="184"/>
      <c r="BP18" s="184"/>
      <c r="BQ18" s="184"/>
      <c r="BR18" s="184"/>
      <c r="BS18" s="184"/>
      <c r="BT18" s="184"/>
      <c r="BU18" s="184"/>
      <c r="BV18" s="184"/>
      <c r="BW18" s="184"/>
      <c r="BX18" s="185"/>
      <c r="BY18" s="186"/>
    </row>
    <row r="19" spans="1:78" s="187" customFormat="1" ht="13.5" customHeight="1">
      <c r="A19" s="177">
        <v>2</v>
      </c>
      <c r="B19" s="490"/>
      <c r="C19" s="494"/>
      <c r="D19" s="498"/>
      <c r="E19" s="188" t="s">
        <v>94</v>
      </c>
      <c r="F19" s="178" t="s">
        <v>74</v>
      </c>
      <c r="G19" s="179" t="s">
        <v>75</v>
      </c>
      <c r="H19" s="180">
        <v>41930</v>
      </c>
      <c r="I19" s="180">
        <v>41936</v>
      </c>
      <c r="J19" s="189">
        <v>41930</v>
      </c>
      <c r="K19" s="189">
        <v>41933</v>
      </c>
      <c r="L19" s="181">
        <v>10</v>
      </c>
      <c r="M19" s="182">
        <v>10</v>
      </c>
      <c r="N19" s="183">
        <v>1</v>
      </c>
      <c r="O19" s="501"/>
      <c r="P19" s="184"/>
      <c r="Q19" s="184"/>
      <c r="R19" s="184"/>
      <c r="S19" s="184"/>
      <c r="T19" s="184"/>
      <c r="U19" s="184"/>
      <c r="V19" s="184"/>
      <c r="W19" s="184"/>
      <c r="X19" s="184"/>
      <c r="Y19" s="184"/>
      <c r="Z19" s="184"/>
      <c r="AA19" s="184"/>
      <c r="AB19" s="184"/>
      <c r="AC19" s="184"/>
      <c r="AD19" s="184"/>
      <c r="AE19" s="184"/>
      <c r="AF19" s="184"/>
      <c r="AG19" s="184"/>
      <c r="AH19" s="184"/>
      <c r="AI19" s="184"/>
      <c r="AJ19" s="184"/>
      <c r="AK19" s="184"/>
      <c r="AL19" s="184"/>
      <c r="AM19" s="184"/>
      <c r="AN19" s="184"/>
      <c r="AO19" s="184"/>
      <c r="AP19" s="184"/>
      <c r="AQ19" s="184"/>
      <c r="AR19" s="184"/>
      <c r="AS19" s="184"/>
      <c r="AT19" s="184"/>
      <c r="AU19" s="184"/>
      <c r="AV19" s="184"/>
      <c r="AW19" s="184"/>
      <c r="AX19" s="184"/>
      <c r="AY19" s="184"/>
      <c r="AZ19" s="184"/>
      <c r="BA19" s="184"/>
      <c r="BB19" s="184"/>
      <c r="BC19" s="184"/>
      <c r="BD19" s="184"/>
      <c r="BE19" s="184"/>
      <c r="BF19" s="184"/>
      <c r="BG19" s="184"/>
      <c r="BH19" s="184"/>
      <c r="BI19" s="184"/>
      <c r="BJ19" s="184"/>
      <c r="BK19" s="184"/>
      <c r="BL19" s="184"/>
      <c r="BM19" s="184"/>
      <c r="BN19" s="184"/>
      <c r="BO19" s="184"/>
      <c r="BP19" s="184"/>
      <c r="BQ19" s="184"/>
      <c r="BR19" s="184"/>
      <c r="BS19" s="184"/>
      <c r="BT19" s="184"/>
      <c r="BU19" s="184"/>
      <c r="BV19" s="184"/>
      <c r="BW19" s="184"/>
      <c r="BX19" s="185"/>
      <c r="BY19" s="186"/>
    </row>
    <row r="20" spans="1:78" s="187" customFormat="1" ht="13.5" customHeight="1">
      <c r="A20" s="177">
        <v>2</v>
      </c>
      <c r="B20" s="490"/>
      <c r="C20" s="494"/>
      <c r="D20" s="498"/>
      <c r="E20" s="188" t="s">
        <v>95</v>
      </c>
      <c r="F20" s="178" t="s">
        <v>86</v>
      </c>
      <c r="G20" s="179" t="s">
        <v>96</v>
      </c>
      <c r="H20" s="180">
        <v>41934</v>
      </c>
      <c r="I20" s="180">
        <v>41936</v>
      </c>
      <c r="J20" s="189">
        <v>41933</v>
      </c>
      <c r="K20" s="189">
        <v>41936</v>
      </c>
      <c r="L20" s="181">
        <v>15</v>
      </c>
      <c r="M20" s="182">
        <v>15</v>
      </c>
      <c r="N20" s="183">
        <v>1</v>
      </c>
      <c r="O20" s="501"/>
      <c r="P20" s="184"/>
      <c r="Q20" s="184"/>
      <c r="R20" s="184"/>
      <c r="S20" s="184"/>
      <c r="T20" s="184"/>
      <c r="U20" s="184"/>
      <c r="V20" s="184"/>
      <c r="W20" s="184"/>
      <c r="X20" s="184"/>
      <c r="Y20" s="184"/>
      <c r="Z20" s="184"/>
      <c r="AA20" s="184"/>
      <c r="AB20" s="184"/>
      <c r="AC20" s="184"/>
      <c r="AD20" s="184"/>
      <c r="AE20" s="184"/>
      <c r="AF20" s="184"/>
      <c r="AG20" s="184"/>
      <c r="AH20" s="184"/>
      <c r="AI20" s="184"/>
      <c r="AJ20" s="184"/>
      <c r="AK20" s="184"/>
      <c r="AL20" s="184"/>
      <c r="AM20" s="184"/>
      <c r="AN20" s="184"/>
      <c r="AO20" s="184"/>
      <c r="AP20" s="184"/>
      <c r="AQ20" s="184"/>
      <c r="AR20" s="184"/>
      <c r="AS20" s="184"/>
      <c r="AT20" s="184"/>
      <c r="AU20" s="184"/>
      <c r="AV20" s="184"/>
      <c r="AW20" s="184"/>
      <c r="AX20" s="184"/>
      <c r="AY20" s="184"/>
      <c r="AZ20" s="184"/>
      <c r="BA20" s="184"/>
      <c r="BB20" s="184"/>
      <c r="BC20" s="184"/>
      <c r="BD20" s="184"/>
      <c r="BE20" s="184"/>
      <c r="BF20" s="184"/>
      <c r="BG20" s="184"/>
      <c r="BH20" s="184"/>
      <c r="BI20" s="184"/>
      <c r="BJ20" s="184"/>
      <c r="BK20" s="184"/>
      <c r="BL20" s="184"/>
      <c r="BM20" s="184"/>
      <c r="BN20" s="184"/>
      <c r="BO20" s="184"/>
      <c r="BP20" s="184"/>
      <c r="BQ20" s="184"/>
      <c r="BR20" s="184"/>
      <c r="BS20" s="184"/>
      <c r="BT20" s="184"/>
      <c r="BU20" s="184"/>
      <c r="BV20" s="184"/>
      <c r="BW20" s="184"/>
      <c r="BX20" s="185"/>
      <c r="BY20" s="186"/>
    </row>
    <row r="21" spans="1:78" s="187" customFormat="1" ht="13.5" customHeight="1">
      <c r="A21" s="177">
        <v>2</v>
      </c>
      <c r="B21" s="490"/>
      <c r="C21" s="494"/>
      <c r="D21" s="498"/>
      <c r="E21" s="178" t="s">
        <v>97</v>
      </c>
      <c r="F21" s="178" t="s">
        <v>74</v>
      </c>
      <c r="G21" s="179" t="s">
        <v>96</v>
      </c>
      <c r="H21" s="180">
        <v>41939</v>
      </c>
      <c r="I21" s="180">
        <v>41941</v>
      </c>
      <c r="J21" s="189">
        <v>41939</v>
      </c>
      <c r="K21" s="189">
        <v>41939</v>
      </c>
      <c r="L21" s="181">
        <v>3</v>
      </c>
      <c r="M21" s="182">
        <v>3</v>
      </c>
      <c r="N21" s="183">
        <v>1</v>
      </c>
      <c r="O21" s="501"/>
      <c r="P21" s="184"/>
      <c r="Q21" s="184"/>
      <c r="R21" s="184"/>
      <c r="S21" s="184"/>
      <c r="T21" s="184"/>
      <c r="U21" s="184"/>
      <c r="V21" s="184"/>
      <c r="W21" s="184"/>
      <c r="X21" s="184"/>
      <c r="Y21" s="184"/>
      <c r="Z21" s="184"/>
      <c r="AA21" s="184"/>
      <c r="AB21" s="184"/>
      <c r="AC21" s="184"/>
      <c r="AD21" s="184"/>
      <c r="AE21" s="184"/>
      <c r="AF21" s="184"/>
      <c r="AG21" s="184"/>
      <c r="AH21" s="184"/>
      <c r="AI21" s="184"/>
      <c r="AJ21" s="184"/>
      <c r="AK21" s="184"/>
      <c r="AL21" s="184"/>
      <c r="AM21" s="184"/>
      <c r="AN21" s="184"/>
      <c r="AO21" s="184"/>
      <c r="AP21" s="184"/>
      <c r="AQ21" s="184"/>
      <c r="AR21" s="184"/>
      <c r="AS21" s="184"/>
      <c r="AT21" s="184"/>
      <c r="AU21" s="184"/>
      <c r="AV21" s="184"/>
      <c r="AW21" s="184"/>
      <c r="AX21" s="184"/>
      <c r="AY21" s="184"/>
      <c r="AZ21" s="184"/>
      <c r="BA21" s="184"/>
      <c r="BB21" s="184"/>
      <c r="BC21" s="184"/>
      <c r="BD21" s="184"/>
      <c r="BE21" s="184"/>
      <c r="BF21" s="184"/>
      <c r="BG21" s="184"/>
      <c r="BH21" s="184"/>
      <c r="BI21" s="184"/>
      <c r="BJ21" s="184"/>
      <c r="BK21" s="184"/>
      <c r="BL21" s="184"/>
      <c r="BM21" s="184"/>
      <c r="BN21" s="184"/>
      <c r="BO21" s="184"/>
      <c r="BP21" s="184"/>
      <c r="BQ21" s="184"/>
      <c r="BR21" s="184"/>
      <c r="BS21" s="184"/>
      <c r="BT21" s="184"/>
      <c r="BU21" s="184"/>
      <c r="BV21" s="184"/>
      <c r="BW21" s="184"/>
      <c r="BX21" s="185" t="str">
        <f>IF(OR(AND(BX$8&gt;=$J21,BX$8&lt;=$K21),AND(BX$8&gt;=$J21,ISBLANK($K21),NOT(ISBLANK($J21)),BX$8&lt;=$W$5)),"■","")</f>
        <v/>
      </c>
      <c r="BY21" s="186"/>
      <c r="BZ21" s="187">
        <v>0</v>
      </c>
    </row>
    <row r="22" spans="1:78" s="187" customFormat="1" ht="13.5" customHeight="1">
      <c r="A22" s="177">
        <v>2</v>
      </c>
      <c r="B22" s="490"/>
      <c r="C22" s="494"/>
      <c r="D22" s="498"/>
      <c r="E22" s="178" t="s">
        <v>98</v>
      </c>
      <c r="F22" s="178" t="s">
        <v>86</v>
      </c>
      <c r="G22" s="179" t="s">
        <v>93</v>
      </c>
      <c r="H22" s="180">
        <v>41939</v>
      </c>
      <c r="I22" s="180">
        <v>41941</v>
      </c>
      <c r="J22" s="189">
        <v>41936</v>
      </c>
      <c r="K22" s="189">
        <v>41940</v>
      </c>
      <c r="L22" s="181">
        <v>8</v>
      </c>
      <c r="M22" s="182">
        <v>8</v>
      </c>
      <c r="N22" s="183">
        <v>1</v>
      </c>
      <c r="O22" s="501"/>
      <c r="P22" s="184"/>
      <c r="Q22" s="184"/>
      <c r="R22" s="184"/>
      <c r="S22" s="184"/>
      <c r="T22" s="184"/>
      <c r="U22" s="184"/>
      <c r="V22" s="184"/>
      <c r="W22" s="184"/>
      <c r="X22" s="184"/>
      <c r="Y22" s="184"/>
      <c r="Z22" s="184"/>
      <c r="AA22" s="184"/>
      <c r="AB22" s="184"/>
      <c r="AC22" s="184"/>
      <c r="AD22" s="184"/>
      <c r="AE22" s="184"/>
      <c r="AF22" s="184"/>
      <c r="AG22" s="184"/>
      <c r="AH22" s="184"/>
      <c r="AI22" s="184"/>
      <c r="AJ22" s="184"/>
      <c r="AK22" s="184"/>
      <c r="AL22" s="184"/>
      <c r="AM22" s="184"/>
      <c r="AN22" s="184"/>
      <c r="AO22" s="184"/>
      <c r="AP22" s="184"/>
      <c r="AQ22" s="184"/>
      <c r="AR22" s="184"/>
      <c r="AS22" s="184"/>
      <c r="AT22" s="184"/>
      <c r="AU22" s="184"/>
      <c r="AV22" s="184"/>
      <c r="AW22" s="184"/>
      <c r="AX22" s="184"/>
      <c r="AY22" s="184"/>
      <c r="AZ22" s="184"/>
      <c r="BA22" s="184"/>
      <c r="BB22" s="184"/>
      <c r="BC22" s="184"/>
      <c r="BD22" s="184"/>
      <c r="BE22" s="184"/>
      <c r="BF22" s="184"/>
      <c r="BG22" s="184"/>
      <c r="BH22" s="184"/>
      <c r="BI22" s="184"/>
      <c r="BJ22" s="184"/>
      <c r="BK22" s="184"/>
      <c r="BL22" s="184"/>
      <c r="BM22" s="184"/>
      <c r="BN22" s="184"/>
      <c r="BO22" s="184"/>
      <c r="BP22" s="184"/>
      <c r="BQ22" s="184"/>
      <c r="BR22" s="184"/>
      <c r="BS22" s="184"/>
      <c r="BT22" s="184"/>
      <c r="BU22" s="184"/>
      <c r="BV22" s="184"/>
      <c r="BW22" s="184"/>
      <c r="BX22" s="185" t="str">
        <f>IF(OR(AND(BX$8&gt;=$J22,BX$8&lt;=$K22),AND(BX$8&gt;=$J22,ISBLANK($K22),NOT(ISBLANK($J22)),BX$8&lt;=$W$5)),"■","")</f>
        <v/>
      </c>
      <c r="BY22" s="186"/>
      <c r="BZ22" s="187">
        <v>0</v>
      </c>
    </row>
    <row r="23" spans="1:78" s="187" customFormat="1" ht="13.5" customHeight="1">
      <c r="A23" s="177">
        <v>2</v>
      </c>
      <c r="B23" s="490"/>
      <c r="C23" s="494"/>
      <c r="D23" s="498"/>
      <c r="E23" s="178" t="s">
        <v>99</v>
      </c>
      <c r="F23" s="178" t="s">
        <v>86</v>
      </c>
      <c r="G23" s="179" t="s">
        <v>96</v>
      </c>
      <c r="H23" s="180">
        <v>41939</v>
      </c>
      <c r="I23" s="180">
        <v>41941</v>
      </c>
      <c r="J23" s="189">
        <v>41939</v>
      </c>
      <c r="K23" s="189">
        <v>41940</v>
      </c>
      <c r="L23" s="181">
        <v>11</v>
      </c>
      <c r="M23" s="182">
        <v>11</v>
      </c>
      <c r="N23" s="183">
        <v>1</v>
      </c>
      <c r="O23" s="501"/>
      <c r="P23" s="184"/>
      <c r="Q23" s="184"/>
      <c r="R23" s="184"/>
      <c r="S23" s="184"/>
      <c r="T23" s="184"/>
      <c r="U23" s="184"/>
      <c r="V23" s="184"/>
      <c r="W23" s="184"/>
      <c r="X23" s="184"/>
      <c r="Y23" s="184"/>
      <c r="Z23" s="184"/>
      <c r="AA23" s="184"/>
      <c r="AB23" s="184"/>
      <c r="AC23" s="184"/>
      <c r="AD23" s="184"/>
      <c r="AE23" s="184"/>
      <c r="AF23" s="184"/>
      <c r="AG23" s="184"/>
      <c r="AH23" s="184"/>
      <c r="AI23" s="184"/>
      <c r="AJ23" s="184"/>
      <c r="AK23" s="184"/>
      <c r="AL23" s="184"/>
      <c r="AM23" s="184"/>
      <c r="AN23" s="184"/>
      <c r="AO23" s="184"/>
      <c r="AP23" s="184"/>
      <c r="AQ23" s="184"/>
      <c r="AR23" s="184"/>
      <c r="AS23" s="184"/>
      <c r="AT23" s="184"/>
      <c r="AU23" s="184"/>
      <c r="AV23" s="184"/>
      <c r="AW23" s="184"/>
      <c r="AX23" s="184"/>
      <c r="AY23" s="184"/>
      <c r="AZ23" s="184"/>
      <c r="BA23" s="184"/>
      <c r="BB23" s="184"/>
      <c r="BC23" s="184"/>
      <c r="BD23" s="184"/>
      <c r="BE23" s="184"/>
      <c r="BF23" s="184"/>
      <c r="BG23" s="184"/>
      <c r="BH23" s="184"/>
      <c r="BI23" s="184"/>
      <c r="BJ23" s="184"/>
      <c r="BK23" s="184"/>
      <c r="BL23" s="184"/>
      <c r="BM23" s="184"/>
      <c r="BN23" s="184"/>
      <c r="BO23" s="184"/>
      <c r="BP23" s="184"/>
      <c r="BQ23" s="184"/>
      <c r="BR23" s="184"/>
      <c r="BS23" s="184"/>
      <c r="BT23" s="184"/>
      <c r="BU23" s="184"/>
      <c r="BV23" s="184"/>
      <c r="BW23" s="184"/>
      <c r="BX23" s="185"/>
      <c r="BY23" s="186"/>
    </row>
    <row r="24" spans="1:78" s="187" customFormat="1" ht="13.5" customHeight="1">
      <c r="A24" s="177">
        <v>2</v>
      </c>
      <c r="B24" s="490"/>
      <c r="C24" s="494"/>
      <c r="D24" s="498"/>
      <c r="E24" s="178" t="s">
        <v>100</v>
      </c>
      <c r="F24" s="178" t="s">
        <v>86</v>
      </c>
      <c r="G24" s="179" t="s">
        <v>96</v>
      </c>
      <c r="H24" s="180">
        <v>41941</v>
      </c>
      <c r="I24" s="180">
        <v>41943</v>
      </c>
      <c r="J24" s="189">
        <v>41941</v>
      </c>
      <c r="K24" s="189">
        <v>41942</v>
      </c>
      <c r="L24" s="181">
        <v>9</v>
      </c>
      <c r="M24" s="182">
        <v>9</v>
      </c>
      <c r="N24" s="183">
        <v>1</v>
      </c>
      <c r="O24" s="501"/>
      <c r="P24" s="184"/>
      <c r="Q24" s="184"/>
      <c r="R24" s="184"/>
      <c r="S24" s="184"/>
      <c r="T24" s="184"/>
      <c r="U24" s="184"/>
      <c r="V24" s="184"/>
      <c r="W24" s="184"/>
      <c r="X24" s="184"/>
      <c r="Y24" s="184"/>
      <c r="Z24" s="184"/>
      <c r="AA24" s="184"/>
      <c r="AB24" s="184"/>
      <c r="AC24" s="184"/>
      <c r="AD24" s="184"/>
      <c r="AE24" s="184"/>
      <c r="AF24" s="184"/>
      <c r="AG24" s="184"/>
      <c r="AH24" s="184"/>
      <c r="AI24" s="184"/>
      <c r="AJ24" s="184"/>
      <c r="AK24" s="184"/>
      <c r="AL24" s="184"/>
      <c r="AM24" s="184"/>
      <c r="AN24" s="184"/>
      <c r="AO24" s="184"/>
      <c r="AP24" s="184"/>
      <c r="AQ24" s="184"/>
      <c r="AR24" s="184"/>
      <c r="AS24" s="184"/>
      <c r="AT24" s="184"/>
      <c r="AU24" s="184"/>
      <c r="AV24" s="184"/>
      <c r="AW24" s="184"/>
      <c r="AX24" s="184"/>
      <c r="AY24" s="184"/>
      <c r="AZ24" s="184"/>
      <c r="BA24" s="184"/>
      <c r="BB24" s="184"/>
      <c r="BC24" s="184"/>
      <c r="BD24" s="184"/>
      <c r="BE24" s="184"/>
      <c r="BF24" s="184"/>
      <c r="BG24" s="184"/>
      <c r="BH24" s="184"/>
      <c r="BI24" s="184"/>
      <c r="BJ24" s="184"/>
      <c r="BK24" s="184"/>
      <c r="BL24" s="184"/>
      <c r="BM24" s="184"/>
      <c r="BN24" s="184"/>
      <c r="BO24" s="184"/>
      <c r="BP24" s="184"/>
      <c r="BQ24" s="184"/>
      <c r="BR24" s="184"/>
      <c r="BS24" s="184"/>
      <c r="BT24" s="184"/>
      <c r="BU24" s="184"/>
      <c r="BV24" s="184"/>
      <c r="BW24" s="184"/>
      <c r="BX24" s="185"/>
      <c r="BY24" s="186"/>
    </row>
    <row r="25" spans="1:78" s="187" customFormat="1" ht="13.5" customHeight="1">
      <c r="A25" s="177">
        <v>2</v>
      </c>
      <c r="B25" s="490"/>
      <c r="C25" s="494"/>
      <c r="D25" s="498"/>
      <c r="E25" s="178" t="s">
        <v>101</v>
      </c>
      <c r="F25" s="178" t="s">
        <v>102</v>
      </c>
      <c r="G25" s="179" t="s">
        <v>103</v>
      </c>
      <c r="H25" s="180">
        <v>41932</v>
      </c>
      <c r="I25" s="180">
        <v>41932</v>
      </c>
      <c r="J25" s="189">
        <v>41934</v>
      </c>
      <c r="K25" s="189">
        <v>41934</v>
      </c>
      <c r="L25" s="181">
        <v>3.5</v>
      </c>
      <c r="M25" s="182">
        <v>4.5999999999999996</v>
      </c>
      <c r="N25" s="183">
        <v>1</v>
      </c>
      <c r="O25" s="501"/>
      <c r="P25" s="184"/>
      <c r="Q25" s="184"/>
      <c r="R25" s="184"/>
      <c r="S25" s="184"/>
      <c r="T25" s="184"/>
      <c r="U25" s="184"/>
      <c r="V25" s="184"/>
      <c r="W25" s="184"/>
      <c r="X25" s="184"/>
      <c r="Y25" s="184"/>
      <c r="Z25" s="184"/>
      <c r="AA25" s="184"/>
      <c r="AB25" s="184"/>
      <c r="AC25" s="184"/>
      <c r="AD25" s="184"/>
      <c r="AE25" s="184"/>
      <c r="AF25" s="184"/>
      <c r="AG25" s="184"/>
      <c r="AH25" s="184"/>
      <c r="AI25" s="184"/>
      <c r="AJ25" s="184"/>
      <c r="AK25" s="184"/>
      <c r="AL25" s="184"/>
      <c r="AM25" s="184"/>
      <c r="AN25" s="184"/>
      <c r="AO25" s="184"/>
      <c r="AP25" s="184"/>
      <c r="AQ25" s="184"/>
      <c r="AR25" s="184"/>
      <c r="AS25" s="184"/>
      <c r="AT25" s="184"/>
      <c r="AU25" s="184"/>
      <c r="AV25" s="184"/>
      <c r="AW25" s="184"/>
      <c r="AX25" s="184"/>
      <c r="AY25" s="184"/>
      <c r="AZ25" s="184"/>
      <c r="BA25" s="184"/>
      <c r="BB25" s="184"/>
      <c r="BC25" s="184"/>
      <c r="BD25" s="184"/>
      <c r="BE25" s="184"/>
      <c r="BF25" s="184"/>
      <c r="BG25" s="184"/>
      <c r="BH25" s="184"/>
      <c r="BI25" s="184"/>
      <c r="BJ25" s="184"/>
      <c r="BK25" s="184"/>
      <c r="BL25" s="184"/>
      <c r="BM25" s="184"/>
      <c r="BN25" s="184"/>
      <c r="BO25" s="184"/>
      <c r="BP25" s="184"/>
      <c r="BQ25" s="184"/>
      <c r="BR25" s="184"/>
      <c r="BS25" s="184"/>
      <c r="BT25" s="184"/>
      <c r="BU25" s="184"/>
      <c r="BV25" s="184"/>
      <c r="BW25" s="184"/>
      <c r="BX25" s="185"/>
      <c r="BY25" s="186"/>
    </row>
    <row r="26" spans="1:78" s="187" customFormat="1" ht="13.5" customHeight="1">
      <c r="A26" s="177">
        <v>2</v>
      </c>
      <c r="B26" s="490"/>
      <c r="C26" s="494"/>
      <c r="D26" s="498"/>
      <c r="E26" s="178" t="s">
        <v>104</v>
      </c>
      <c r="F26" s="178" t="s">
        <v>74</v>
      </c>
      <c r="G26" s="179" t="s">
        <v>75</v>
      </c>
      <c r="H26" s="180">
        <v>41934</v>
      </c>
      <c r="I26" s="180">
        <v>41941</v>
      </c>
      <c r="J26" s="189">
        <v>41934</v>
      </c>
      <c r="K26" s="189">
        <v>41941</v>
      </c>
      <c r="L26" s="181">
        <v>43</v>
      </c>
      <c r="M26" s="182">
        <v>43</v>
      </c>
      <c r="N26" s="183">
        <v>1</v>
      </c>
      <c r="O26" s="501"/>
      <c r="P26" s="184"/>
      <c r="Q26" s="184"/>
      <c r="R26" s="184"/>
      <c r="S26" s="184"/>
      <c r="T26" s="184"/>
      <c r="U26" s="184"/>
      <c r="V26" s="184"/>
      <c r="W26" s="184"/>
      <c r="X26" s="184"/>
      <c r="Y26" s="184"/>
      <c r="Z26" s="184"/>
      <c r="AA26" s="184"/>
      <c r="AB26" s="184"/>
      <c r="AC26" s="184"/>
      <c r="AD26" s="184"/>
      <c r="AE26" s="184"/>
      <c r="AF26" s="184"/>
      <c r="AG26" s="184"/>
      <c r="AH26" s="184"/>
      <c r="AI26" s="184"/>
      <c r="AJ26" s="184"/>
      <c r="AK26" s="184"/>
      <c r="AL26" s="184"/>
      <c r="AM26" s="184"/>
      <c r="AN26" s="184"/>
      <c r="AO26" s="184"/>
      <c r="AP26" s="184"/>
      <c r="AQ26" s="184"/>
      <c r="AR26" s="184"/>
      <c r="AS26" s="184"/>
      <c r="AT26" s="184"/>
      <c r="AU26" s="184"/>
      <c r="AV26" s="184"/>
      <c r="AW26" s="184"/>
      <c r="AX26" s="184"/>
      <c r="AY26" s="184"/>
      <c r="AZ26" s="184"/>
      <c r="BA26" s="184"/>
      <c r="BB26" s="184"/>
      <c r="BC26" s="184"/>
      <c r="BD26" s="184"/>
      <c r="BE26" s="184"/>
      <c r="BF26" s="184"/>
      <c r="BG26" s="184"/>
      <c r="BH26" s="184"/>
      <c r="BI26" s="184"/>
      <c r="BJ26" s="184"/>
      <c r="BK26" s="184"/>
      <c r="BL26" s="184"/>
      <c r="BM26" s="184"/>
      <c r="BN26" s="184"/>
      <c r="BO26" s="184"/>
      <c r="BP26" s="184"/>
      <c r="BQ26" s="184"/>
      <c r="BR26" s="184"/>
      <c r="BS26" s="184"/>
      <c r="BT26" s="184"/>
      <c r="BU26" s="184"/>
      <c r="BV26" s="184"/>
      <c r="BW26" s="184"/>
      <c r="BX26" s="185"/>
      <c r="BY26" s="186"/>
    </row>
    <row r="27" spans="1:78" s="187" customFormat="1" ht="13.5" customHeight="1">
      <c r="A27" s="177">
        <v>2</v>
      </c>
      <c r="B27" s="490"/>
      <c r="C27" s="494"/>
      <c r="D27" s="498"/>
      <c r="E27" s="178" t="s">
        <v>105</v>
      </c>
      <c r="F27" s="178" t="s">
        <v>102</v>
      </c>
      <c r="G27" s="179" t="s">
        <v>106</v>
      </c>
      <c r="H27" s="180">
        <v>41932</v>
      </c>
      <c r="I27" s="180">
        <v>41941</v>
      </c>
      <c r="J27" s="189">
        <v>41934</v>
      </c>
      <c r="K27" s="189">
        <v>41941</v>
      </c>
      <c r="L27" s="181">
        <v>23</v>
      </c>
      <c r="M27" s="182">
        <v>23</v>
      </c>
      <c r="N27" s="183">
        <v>1</v>
      </c>
      <c r="O27" s="501"/>
      <c r="P27" s="184"/>
      <c r="Q27" s="184"/>
      <c r="R27" s="184"/>
      <c r="S27" s="184"/>
      <c r="T27" s="184"/>
      <c r="U27" s="184"/>
      <c r="V27" s="184"/>
      <c r="W27" s="184"/>
      <c r="X27" s="184"/>
      <c r="Y27" s="184"/>
      <c r="Z27" s="184"/>
      <c r="AA27" s="184"/>
      <c r="AB27" s="184"/>
      <c r="AC27" s="184"/>
      <c r="AD27" s="184"/>
      <c r="AE27" s="184"/>
      <c r="AF27" s="184"/>
      <c r="AG27" s="184"/>
      <c r="AH27" s="184"/>
      <c r="AI27" s="184"/>
      <c r="AJ27" s="184"/>
      <c r="AK27" s="184"/>
      <c r="AL27" s="184"/>
      <c r="AM27" s="184"/>
      <c r="AN27" s="184"/>
      <c r="AO27" s="184"/>
      <c r="AP27" s="184"/>
      <c r="AQ27" s="184"/>
      <c r="AR27" s="184"/>
      <c r="AS27" s="184"/>
      <c r="AT27" s="184"/>
      <c r="AU27" s="184"/>
      <c r="AV27" s="184"/>
      <c r="AW27" s="184"/>
      <c r="AX27" s="184"/>
      <c r="AY27" s="184"/>
      <c r="AZ27" s="184"/>
      <c r="BA27" s="184"/>
      <c r="BB27" s="184"/>
      <c r="BC27" s="184"/>
      <c r="BD27" s="184"/>
      <c r="BE27" s="184"/>
      <c r="BF27" s="184"/>
      <c r="BG27" s="184"/>
      <c r="BH27" s="184"/>
      <c r="BI27" s="184"/>
      <c r="BJ27" s="184"/>
      <c r="BK27" s="184"/>
      <c r="BL27" s="184"/>
      <c r="BM27" s="184"/>
      <c r="BN27" s="184"/>
      <c r="BO27" s="184"/>
      <c r="BP27" s="184"/>
      <c r="BQ27" s="184"/>
      <c r="BR27" s="184"/>
      <c r="BS27" s="184"/>
      <c r="BT27" s="184"/>
      <c r="BU27" s="184"/>
      <c r="BV27" s="184"/>
      <c r="BW27" s="184"/>
      <c r="BX27" s="185"/>
      <c r="BY27" s="186"/>
    </row>
    <row r="28" spans="1:78" s="187" customFormat="1" ht="13.5" customHeight="1">
      <c r="A28" s="177">
        <v>2</v>
      </c>
      <c r="B28" s="490"/>
      <c r="C28" s="494"/>
      <c r="D28" s="498"/>
      <c r="E28" s="178" t="s">
        <v>107</v>
      </c>
      <c r="F28" s="178" t="s">
        <v>102</v>
      </c>
      <c r="G28" s="179" t="s">
        <v>103</v>
      </c>
      <c r="H28" s="180">
        <v>41940</v>
      </c>
      <c r="I28" s="180">
        <v>41940</v>
      </c>
      <c r="J28" s="189">
        <v>41941</v>
      </c>
      <c r="K28" s="189">
        <v>41941</v>
      </c>
      <c r="L28" s="181">
        <v>3.2</v>
      </c>
      <c r="M28" s="182">
        <v>3.2</v>
      </c>
      <c r="N28" s="183">
        <v>1</v>
      </c>
      <c r="O28" s="501"/>
      <c r="P28" s="184"/>
      <c r="Q28" s="184"/>
      <c r="R28" s="184"/>
      <c r="S28" s="184"/>
      <c r="T28" s="184"/>
      <c r="U28" s="184"/>
      <c r="V28" s="184"/>
      <c r="W28" s="184"/>
      <c r="X28" s="184"/>
      <c r="Y28" s="184"/>
      <c r="Z28" s="184"/>
      <c r="AA28" s="184"/>
      <c r="AB28" s="184"/>
      <c r="AC28" s="184"/>
      <c r="AD28" s="184"/>
      <c r="AE28" s="184"/>
      <c r="AF28" s="184"/>
      <c r="AG28" s="184"/>
      <c r="AH28" s="184"/>
      <c r="AI28" s="184"/>
      <c r="AJ28" s="184"/>
      <c r="AK28" s="184"/>
      <c r="AL28" s="184"/>
      <c r="AM28" s="184"/>
      <c r="AN28" s="184"/>
      <c r="AO28" s="184"/>
      <c r="AP28" s="184"/>
      <c r="AQ28" s="184"/>
      <c r="AR28" s="184"/>
      <c r="AS28" s="184"/>
      <c r="AT28" s="184"/>
      <c r="AU28" s="184"/>
      <c r="AV28" s="184"/>
      <c r="AW28" s="184"/>
      <c r="AX28" s="184"/>
      <c r="AY28" s="184"/>
      <c r="AZ28" s="184"/>
      <c r="BA28" s="184"/>
      <c r="BB28" s="184"/>
      <c r="BC28" s="184"/>
      <c r="BD28" s="184"/>
      <c r="BE28" s="184"/>
      <c r="BF28" s="184"/>
      <c r="BG28" s="184"/>
      <c r="BH28" s="184"/>
      <c r="BI28" s="184"/>
      <c r="BJ28" s="184"/>
      <c r="BK28" s="184"/>
      <c r="BL28" s="184"/>
      <c r="BM28" s="184"/>
      <c r="BN28" s="184"/>
      <c r="BO28" s="184"/>
      <c r="BP28" s="184"/>
      <c r="BQ28" s="184"/>
      <c r="BR28" s="184"/>
      <c r="BS28" s="184"/>
      <c r="BT28" s="184"/>
      <c r="BU28" s="184"/>
      <c r="BV28" s="184"/>
      <c r="BW28" s="184"/>
      <c r="BX28" s="185"/>
      <c r="BY28" s="186"/>
    </row>
    <row r="29" spans="1:78" s="187" customFormat="1" ht="13.5" customHeight="1">
      <c r="A29" s="177">
        <v>2</v>
      </c>
      <c r="B29" s="490"/>
      <c r="C29" s="494"/>
      <c r="D29" s="498"/>
      <c r="E29" s="178" t="s">
        <v>108</v>
      </c>
      <c r="F29" s="178" t="s">
        <v>74</v>
      </c>
      <c r="G29" s="179" t="s">
        <v>96</v>
      </c>
      <c r="H29" s="180">
        <v>41943</v>
      </c>
      <c r="I29" s="180">
        <v>41947</v>
      </c>
      <c r="J29" s="189">
        <v>41942</v>
      </c>
      <c r="K29" s="189">
        <v>41947</v>
      </c>
      <c r="L29" s="181">
        <v>13</v>
      </c>
      <c r="M29" s="182">
        <v>13</v>
      </c>
      <c r="N29" s="183">
        <v>1</v>
      </c>
      <c r="O29" s="501"/>
      <c r="P29" s="184"/>
      <c r="Q29" s="184"/>
      <c r="R29" s="184"/>
      <c r="S29" s="184"/>
      <c r="T29" s="184"/>
      <c r="U29" s="184"/>
      <c r="V29" s="184"/>
      <c r="W29" s="184"/>
      <c r="X29" s="184"/>
      <c r="Y29" s="184"/>
      <c r="Z29" s="184"/>
      <c r="AA29" s="184"/>
      <c r="AB29" s="184"/>
      <c r="AC29" s="184"/>
      <c r="AD29" s="184"/>
      <c r="AE29" s="184"/>
      <c r="AF29" s="184"/>
      <c r="AG29" s="184"/>
      <c r="AH29" s="184"/>
      <c r="AI29" s="184"/>
      <c r="AJ29" s="184"/>
      <c r="AK29" s="184"/>
      <c r="AL29" s="184"/>
      <c r="AM29" s="184"/>
      <c r="AN29" s="184"/>
      <c r="AO29" s="184"/>
      <c r="AP29" s="184"/>
      <c r="AQ29" s="184"/>
      <c r="AR29" s="184"/>
      <c r="AS29" s="184"/>
      <c r="AT29" s="184"/>
      <c r="AU29" s="184"/>
      <c r="AV29" s="184"/>
      <c r="AW29" s="184"/>
      <c r="AX29" s="184"/>
      <c r="AY29" s="184"/>
      <c r="AZ29" s="184"/>
      <c r="BA29" s="184"/>
      <c r="BB29" s="184"/>
      <c r="BC29" s="184"/>
      <c r="BD29" s="184"/>
      <c r="BE29" s="184"/>
      <c r="BF29" s="184"/>
      <c r="BG29" s="184"/>
      <c r="BH29" s="184"/>
      <c r="BI29" s="184"/>
      <c r="BJ29" s="184"/>
      <c r="BK29" s="184"/>
      <c r="BL29" s="184"/>
      <c r="BM29" s="184"/>
      <c r="BN29" s="184"/>
      <c r="BO29" s="184"/>
      <c r="BP29" s="184"/>
      <c r="BQ29" s="184"/>
      <c r="BR29" s="184"/>
      <c r="BS29" s="184"/>
      <c r="BT29" s="184"/>
      <c r="BU29" s="184"/>
      <c r="BV29" s="184"/>
      <c r="BW29" s="184"/>
      <c r="BX29" s="185"/>
      <c r="BY29" s="186"/>
    </row>
    <row r="30" spans="1:78" s="187" customFormat="1" ht="13.5" customHeight="1">
      <c r="A30" s="177">
        <v>2</v>
      </c>
      <c r="B30" s="490"/>
      <c r="C30" s="494"/>
      <c r="D30" s="498"/>
      <c r="E30" s="178" t="s">
        <v>109</v>
      </c>
      <c r="F30" s="178" t="s">
        <v>86</v>
      </c>
      <c r="G30" s="179" t="s">
        <v>110</v>
      </c>
      <c r="H30" s="180">
        <v>41941</v>
      </c>
      <c r="I30" s="180">
        <v>41943</v>
      </c>
      <c r="J30" s="189">
        <v>41941</v>
      </c>
      <c r="K30" s="189">
        <v>41942</v>
      </c>
      <c r="L30" s="181">
        <v>13.5</v>
      </c>
      <c r="M30" s="182">
        <v>13.5</v>
      </c>
      <c r="N30" s="183">
        <v>1</v>
      </c>
      <c r="O30" s="501"/>
      <c r="P30" s="184"/>
      <c r="Q30" s="184"/>
      <c r="R30" s="184"/>
      <c r="S30" s="184"/>
      <c r="T30" s="184"/>
      <c r="U30" s="184"/>
      <c r="V30" s="184"/>
      <c r="W30" s="184"/>
      <c r="X30" s="184"/>
      <c r="Y30" s="184"/>
      <c r="Z30" s="184"/>
      <c r="AA30" s="184"/>
      <c r="AB30" s="184"/>
      <c r="AC30" s="184"/>
      <c r="AD30" s="184"/>
      <c r="AE30" s="184"/>
      <c r="AF30" s="184"/>
      <c r="AG30" s="184"/>
      <c r="AH30" s="184"/>
      <c r="AI30" s="184"/>
      <c r="AJ30" s="184"/>
      <c r="AK30" s="184"/>
      <c r="AL30" s="184"/>
      <c r="AM30" s="184"/>
      <c r="AN30" s="184"/>
      <c r="AO30" s="184"/>
      <c r="AP30" s="184"/>
      <c r="AQ30" s="184"/>
      <c r="AR30" s="184"/>
      <c r="AS30" s="184"/>
      <c r="AT30" s="184"/>
      <c r="AU30" s="184"/>
      <c r="AV30" s="184"/>
      <c r="AW30" s="184"/>
      <c r="AX30" s="184"/>
      <c r="AY30" s="184"/>
      <c r="AZ30" s="184"/>
      <c r="BA30" s="184"/>
      <c r="BB30" s="184"/>
      <c r="BC30" s="184"/>
      <c r="BD30" s="184"/>
      <c r="BE30" s="184"/>
      <c r="BF30" s="184"/>
      <c r="BG30" s="184"/>
      <c r="BH30" s="184"/>
      <c r="BI30" s="184"/>
      <c r="BJ30" s="184"/>
      <c r="BK30" s="184"/>
      <c r="BL30" s="184"/>
      <c r="BM30" s="184"/>
      <c r="BN30" s="184"/>
      <c r="BO30" s="184"/>
      <c r="BP30" s="184"/>
      <c r="BQ30" s="184"/>
      <c r="BR30" s="184"/>
      <c r="BS30" s="184"/>
      <c r="BT30" s="184"/>
      <c r="BU30" s="184"/>
      <c r="BV30" s="184"/>
      <c r="BW30" s="184"/>
      <c r="BX30" s="185"/>
      <c r="BY30" s="186"/>
    </row>
    <row r="31" spans="1:78" s="187" customFormat="1" ht="13.5" customHeight="1">
      <c r="A31" s="177">
        <v>2</v>
      </c>
      <c r="B31" s="490"/>
      <c r="C31" s="494"/>
      <c r="D31" s="498"/>
      <c r="E31" s="178" t="s">
        <v>111</v>
      </c>
      <c r="F31" s="178" t="s">
        <v>102</v>
      </c>
      <c r="G31" s="179" t="s">
        <v>110</v>
      </c>
      <c r="H31" s="180">
        <v>41944</v>
      </c>
      <c r="I31" s="180">
        <v>41946</v>
      </c>
      <c r="J31" s="189">
        <v>41944</v>
      </c>
      <c r="K31" s="189">
        <v>41946</v>
      </c>
      <c r="L31" s="181">
        <v>9</v>
      </c>
      <c r="M31" s="182">
        <v>9</v>
      </c>
      <c r="N31" s="183">
        <v>1</v>
      </c>
      <c r="O31" s="501"/>
      <c r="P31" s="184"/>
      <c r="Q31" s="184"/>
      <c r="R31" s="184"/>
      <c r="S31" s="184"/>
      <c r="T31" s="184"/>
      <c r="U31" s="184"/>
      <c r="V31" s="184"/>
      <c r="W31" s="184"/>
      <c r="X31" s="184"/>
      <c r="Y31" s="184"/>
      <c r="Z31" s="184"/>
      <c r="AA31" s="184"/>
      <c r="AB31" s="184"/>
      <c r="AC31" s="184"/>
      <c r="AD31" s="184"/>
      <c r="AE31" s="184"/>
      <c r="AF31" s="184"/>
      <c r="AG31" s="184"/>
      <c r="AH31" s="184"/>
      <c r="AI31" s="184"/>
      <c r="AJ31" s="184"/>
      <c r="AK31" s="184"/>
      <c r="AL31" s="184"/>
      <c r="AM31" s="184"/>
      <c r="AN31" s="184"/>
      <c r="AO31" s="184"/>
      <c r="AP31" s="184"/>
      <c r="AQ31" s="184"/>
      <c r="AR31" s="184"/>
      <c r="AS31" s="184"/>
      <c r="AT31" s="184"/>
      <c r="AU31" s="184"/>
      <c r="AV31" s="184"/>
      <c r="AW31" s="184"/>
      <c r="AX31" s="184"/>
      <c r="AY31" s="184"/>
      <c r="AZ31" s="184"/>
      <c r="BA31" s="184"/>
      <c r="BB31" s="184"/>
      <c r="BC31" s="184"/>
      <c r="BD31" s="184"/>
      <c r="BE31" s="184"/>
      <c r="BF31" s="184"/>
      <c r="BG31" s="184"/>
      <c r="BH31" s="184"/>
      <c r="BI31" s="184"/>
      <c r="BJ31" s="184"/>
      <c r="BK31" s="184"/>
      <c r="BL31" s="184"/>
      <c r="BM31" s="184"/>
      <c r="BN31" s="184"/>
      <c r="BO31" s="184"/>
      <c r="BP31" s="184"/>
      <c r="BQ31" s="184"/>
      <c r="BR31" s="184"/>
      <c r="BS31" s="184"/>
      <c r="BT31" s="184"/>
      <c r="BU31" s="184"/>
      <c r="BV31" s="184"/>
      <c r="BW31" s="184"/>
      <c r="BX31" s="185"/>
      <c r="BY31" s="186"/>
    </row>
    <row r="32" spans="1:78" s="187" customFormat="1" ht="13.5" customHeight="1">
      <c r="A32" s="177">
        <v>2</v>
      </c>
      <c r="B32" s="490"/>
      <c r="C32" s="494"/>
      <c r="D32" s="498"/>
      <c r="E32" s="178" t="s">
        <v>112</v>
      </c>
      <c r="F32" s="178" t="s">
        <v>74</v>
      </c>
      <c r="G32" s="179" t="s">
        <v>93</v>
      </c>
      <c r="H32" s="180">
        <v>41941</v>
      </c>
      <c r="I32" s="180">
        <v>41944</v>
      </c>
      <c r="J32" s="189">
        <v>41941</v>
      </c>
      <c r="K32" s="189" t="s">
        <v>113</v>
      </c>
      <c r="L32" s="181">
        <v>26</v>
      </c>
      <c r="M32" s="182">
        <v>26</v>
      </c>
      <c r="N32" s="183">
        <v>1</v>
      </c>
      <c r="O32" s="501"/>
      <c r="P32" s="184"/>
      <c r="Q32" s="184"/>
      <c r="R32" s="184"/>
      <c r="S32" s="184"/>
      <c r="T32" s="184"/>
      <c r="U32" s="184"/>
      <c r="V32" s="184"/>
      <c r="W32" s="184"/>
      <c r="X32" s="184"/>
      <c r="Y32" s="184"/>
      <c r="Z32" s="184"/>
      <c r="AA32" s="184"/>
      <c r="AB32" s="184"/>
      <c r="AC32" s="184"/>
      <c r="AD32" s="184"/>
      <c r="AE32" s="184"/>
      <c r="AF32" s="184"/>
      <c r="AG32" s="184"/>
      <c r="AH32" s="184"/>
      <c r="AI32" s="184"/>
      <c r="AJ32" s="184"/>
      <c r="AK32" s="184"/>
      <c r="AL32" s="184"/>
      <c r="AM32" s="184"/>
      <c r="AN32" s="184"/>
      <c r="AO32" s="184"/>
      <c r="AP32" s="184"/>
      <c r="AQ32" s="184"/>
      <c r="AR32" s="184"/>
      <c r="AS32" s="184"/>
      <c r="AT32" s="184"/>
      <c r="AU32" s="184"/>
      <c r="AV32" s="184"/>
      <c r="AW32" s="184"/>
      <c r="AX32" s="184"/>
      <c r="AY32" s="184"/>
      <c r="AZ32" s="184"/>
      <c r="BA32" s="184"/>
      <c r="BB32" s="184"/>
      <c r="BC32" s="184"/>
      <c r="BD32" s="184"/>
      <c r="BE32" s="184"/>
      <c r="BF32" s="184"/>
      <c r="BG32" s="184"/>
      <c r="BH32" s="184"/>
      <c r="BI32" s="184"/>
      <c r="BJ32" s="184"/>
      <c r="BK32" s="184"/>
      <c r="BL32" s="184"/>
      <c r="BM32" s="184"/>
      <c r="BN32" s="184"/>
      <c r="BO32" s="184"/>
      <c r="BP32" s="184"/>
      <c r="BQ32" s="184"/>
      <c r="BR32" s="184"/>
      <c r="BS32" s="184"/>
      <c r="BT32" s="184"/>
      <c r="BU32" s="184"/>
      <c r="BV32" s="184"/>
      <c r="BW32" s="184"/>
      <c r="BX32" s="185"/>
      <c r="BY32" s="186"/>
    </row>
    <row r="33" spans="1:84" s="187" customFormat="1" ht="13.5" customHeight="1">
      <c r="A33" s="177">
        <v>2</v>
      </c>
      <c r="B33" s="490"/>
      <c r="C33" s="494"/>
      <c r="D33" s="498"/>
      <c r="E33" s="178" t="s">
        <v>114</v>
      </c>
      <c r="F33" s="178" t="s">
        <v>86</v>
      </c>
      <c r="G33" s="179" t="s">
        <v>115</v>
      </c>
      <c r="H33" s="180">
        <v>41944</v>
      </c>
      <c r="I33" s="180">
        <v>41947</v>
      </c>
      <c r="J33" s="189">
        <v>41944</v>
      </c>
      <c r="K33" s="189">
        <v>41947</v>
      </c>
      <c r="L33" s="181">
        <v>19</v>
      </c>
      <c r="M33" s="182">
        <v>19</v>
      </c>
      <c r="N33" s="183">
        <v>1</v>
      </c>
      <c r="O33" s="501"/>
      <c r="P33" s="184"/>
      <c r="Q33" s="184"/>
      <c r="R33" s="184"/>
      <c r="S33" s="184"/>
      <c r="T33" s="184"/>
      <c r="U33" s="184"/>
      <c r="V33" s="184"/>
      <c r="W33" s="184"/>
      <c r="X33" s="184"/>
      <c r="Y33" s="184"/>
      <c r="Z33" s="184"/>
      <c r="AA33" s="184"/>
      <c r="AB33" s="184"/>
      <c r="AC33" s="184"/>
      <c r="AD33" s="184"/>
      <c r="AE33" s="184"/>
      <c r="AF33" s="184"/>
      <c r="AG33" s="184"/>
      <c r="AH33" s="184"/>
      <c r="AI33" s="184"/>
      <c r="AJ33" s="184"/>
      <c r="AK33" s="184"/>
      <c r="AL33" s="184"/>
      <c r="AM33" s="184"/>
      <c r="AN33" s="184"/>
      <c r="AO33" s="184"/>
      <c r="AP33" s="184"/>
      <c r="AQ33" s="184"/>
      <c r="AR33" s="184"/>
      <c r="AS33" s="184"/>
      <c r="AT33" s="184"/>
      <c r="AU33" s="184"/>
      <c r="AV33" s="184"/>
      <c r="AW33" s="184"/>
      <c r="AX33" s="184"/>
      <c r="AY33" s="184"/>
      <c r="AZ33" s="184"/>
      <c r="BA33" s="184"/>
      <c r="BB33" s="184"/>
      <c r="BC33" s="184"/>
      <c r="BD33" s="184"/>
      <c r="BE33" s="184"/>
      <c r="BF33" s="184"/>
      <c r="BG33" s="184"/>
      <c r="BH33" s="184"/>
      <c r="BI33" s="184"/>
      <c r="BJ33" s="184"/>
      <c r="BK33" s="184"/>
      <c r="BL33" s="184"/>
      <c r="BM33" s="184"/>
      <c r="BN33" s="184"/>
      <c r="BO33" s="184"/>
      <c r="BP33" s="184"/>
      <c r="BQ33" s="184"/>
      <c r="BR33" s="184"/>
      <c r="BS33" s="184"/>
      <c r="BT33" s="184"/>
      <c r="BU33" s="184"/>
      <c r="BV33" s="184"/>
      <c r="BW33" s="184"/>
      <c r="BX33" s="185"/>
      <c r="BY33" s="186"/>
    </row>
    <row r="34" spans="1:84" s="187" customFormat="1" ht="13.5" customHeight="1">
      <c r="A34" s="177">
        <v>2</v>
      </c>
      <c r="B34" s="490"/>
      <c r="C34" s="494"/>
      <c r="D34" s="498"/>
      <c r="E34" s="178" t="s">
        <v>116</v>
      </c>
      <c r="F34" s="178" t="s">
        <v>74</v>
      </c>
      <c r="G34" s="179" t="s">
        <v>75</v>
      </c>
      <c r="H34" s="180">
        <v>41942</v>
      </c>
      <c r="I34" s="180">
        <v>41947</v>
      </c>
      <c r="J34" s="189">
        <v>41942</v>
      </c>
      <c r="K34" s="189">
        <v>41947</v>
      </c>
      <c r="L34" s="181">
        <v>28</v>
      </c>
      <c r="M34" s="182">
        <v>28</v>
      </c>
      <c r="N34" s="183">
        <v>1</v>
      </c>
      <c r="O34" s="501"/>
      <c r="P34" s="184"/>
      <c r="Q34" s="184"/>
      <c r="R34" s="184"/>
      <c r="S34" s="184"/>
      <c r="T34" s="184"/>
      <c r="U34" s="184"/>
      <c r="V34" s="184"/>
      <c r="W34" s="184"/>
      <c r="X34" s="184"/>
      <c r="Y34" s="184"/>
      <c r="Z34" s="184"/>
      <c r="AA34" s="184"/>
      <c r="AB34" s="184"/>
      <c r="AC34" s="184"/>
      <c r="AD34" s="184"/>
      <c r="AE34" s="184"/>
      <c r="AF34" s="184"/>
      <c r="AG34" s="184"/>
      <c r="AH34" s="184"/>
      <c r="AI34" s="184"/>
      <c r="AJ34" s="184"/>
      <c r="AK34" s="184"/>
      <c r="AL34" s="184"/>
      <c r="AM34" s="184"/>
      <c r="AN34" s="184"/>
      <c r="AO34" s="184"/>
      <c r="AP34" s="184"/>
      <c r="AQ34" s="184"/>
      <c r="AR34" s="184"/>
      <c r="AS34" s="184"/>
      <c r="AT34" s="184"/>
      <c r="AU34" s="184"/>
      <c r="AV34" s="184"/>
      <c r="AW34" s="184"/>
      <c r="AX34" s="184"/>
      <c r="AY34" s="184"/>
      <c r="AZ34" s="184"/>
      <c r="BA34" s="184"/>
      <c r="BB34" s="184"/>
      <c r="BC34" s="184"/>
      <c r="BD34" s="184"/>
      <c r="BE34" s="184"/>
      <c r="BF34" s="184"/>
      <c r="BG34" s="184"/>
      <c r="BH34" s="184"/>
      <c r="BI34" s="184"/>
      <c r="BJ34" s="184"/>
      <c r="BK34" s="184"/>
      <c r="BL34" s="184"/>
      <c r="BM34" s="184"/>
      <c r="BN34" s="184"/>
      <c r="BO34" s="184"/>
      <c r="BP34" s="184"/>
      <c r="BQ34" s="184"/>
      <c r="BR34" s="184"/>
      <c r="BS34" s="184"/>
      <c r="BT34" s="184"/>
      <c r="BU34" s="184"/>
      <c r="BV34" s="184"/>
      <c r="BW34" s="184"/>
      <c r="BX34" s="185"/>
      <c r="BY34" s="186"/>
    </row>
    <row r="35" spans="1:84" s="187" customFormat="1" ht="13.5" customHeight="1">
      <c r="A35" s="177">
        <v>2</v>
      </c>
      <c r="B35" s="490"/>
      <c r="C35" s="494"/>
      <c r="D35" s="498"/>
      <c r="E35" s="178" t="s">
        <v>117</v>
      </c>
      <c r="F35" s="178" t="s">
        <v>74</v>
      </c>
      <c r="G35" s="179" t="s">
        <v>118</v>
      </c>
      <c r="H35" s="180">
        <v>41947</v>
      </c>
      <c r="I35" s="180">
        <v>41947</v>
      </c>
      <c r="J35" s="189">
        <v>41947</v>
      </c>
      <c r="K35" s="189">
        <v>41948</v>
      </c>
      <c r="L35" s="181">
        <v>6</v>
      </c>
      <c r="M35" s="182">
        <v>6</v>
      </c>
      <c r="N35" s="183">
        <v>1</v>
      </c>
      <c r="O35" s="501"/>
      <c r="P35" s="184"/>
      <c r="Q35" s="184"/>
      <c r="R35" s="184"/>
      <c r="S35" s="184"/>
      <c r="T35" s="184"/>
      <c r="U35" s="184"/>
      <c r="V35" s="184"/>
      <c r="W35" s="184"/>
      <c r="X35" s="184"/>
      <c r="Y35" s="184"/>
      <c r="Z35" s="184"/>
      <c r="AA35" s="184"/>
      <c r="AB35" s="184"/>
      <c r="AC35" s="184"/>
      <c r="AD35" s="184"/>
      <c r="AE35" s="184"/>
      <c r="AF35" s="184"/>
      <c r="AG35" s="184"/>
      <c r="AH35" s="184"/>
      <c r="AI35" s="184"/>
      <c r="AJ35" s="184"/>
      <c r="AK35" s="184"/>
      <c r="AL35" s="184"/>
      <c r="AM35" s="184"/>
      <c r="AN35" s="184"/>
      <c r="AO35" s="184"/>
      <c r="AP35" s="184"/>
      <c r="AQ35" s="184"/>
      <c r="AR35" s="184"/>
      <c r="AS35" s="184"/>
      <c r="AT35" s="184"/>
      <c r="AU35" s="184"/>
      <c r="AV35" s="184"/>
      <c r="AW35" s="184"/>
      <c r="AX35" s="184"/>
      <c r="AY35" s="184"/>
      <c r="AZ35" s="184"/>
      <c r="BA35" s="184"/>
      <c r="BB35" s="184"/>
      <c r="BC35" s="184"/>
      <c r="BD35" s="184"/>
      <c r="BE35" s="184"/>
      <c r="BF35" s="184"/>
      <c r="BG35" s="184"/>
      <c r="BH35" s="184"/>
      <c r="BI35" s="184"/>
      <c r="BJ35" s="184"/>
      <c r="BK35" s="184"/>
      <c r="BL35" s="184"/>
      <c r="BM35" s="184"/>
      <c r="BN35" s="184"/>
      <c r="BO35" s="184"/>
      <c r="BP35" s="184"/>
      <c r="BQ35" s="184"/>
      <c r="BR35" s="184"/>
      <c r="BS35" s="184"/>
      <c r="BT35" s="184"/>
      <c r="BU35" s="184"/>
      <c r="BV35" s="184"/>
      <c r="BW35" s="184"/>
      <c r="BX35" s="185"/>
      <c r="BY35" s="186"/>
    </row>
    <row r="36" spans="1:84" s="198" customFormat="1">
      <c r="A36" s="177">
        <v>2</v>
      </c>
      <c r="B36" s="491"/>
      <c r="C36" s="495"/>
      <c r="D36" s="499"/>
      <c r="E36" s="190" t="s">
        <v>14</v>
      </c>
      <c r="F36" s="178"/>
      <c r="G36" s="191"/>
      <c r="H36" s="192"/>
      <c r="I36" s="192"/>
      <c r="J36" s="192"/>
      <c r="K36" s="192"/>
      <c r="L36" s="199"/>
      <c r="M36" s="199"/>
      <c r="N36" s="200"/>
      <c r="O36" s="502"/>
      <c r="P36" s="195"/>
      <c r="Q36" s="195"/>
      <c r="R36" s="195"/>
      <c r="S36" s="195"/>
      <c r="T36" s="195"/>
      <c r="U36" s="195"/>
      <c r="V36" s="195"/>
      <c r="W36" s="195"/>
      <c r="X36" s="195"/>
      <c r="Y36" s="195"/>
      <c r="Z36" s="195"/>
      <c r="AA36" s="195"/>
      <c r="AB36" s="195"/>
      <c r="AC36" s="195"/>
      <c r="AD36" s="195"/>
      <c r="AE36" s="195"/>
      <c r="AF36" s="195"/>
      <c r="AG36" s="195"/>
      <c r="AH36" s="195"/>
      <c r="AI36" s="195"/>
      <c r="AJ36" s="195"/>
      <c r="AK36" s="195"/>
      <c r="AL36" s="195"/>
      <c r="AM36" s="195"/>
      <c r="AN36" s="195"/>
      <c r="AO36" s="195"/>
      <c r="AP36" s="195"/>
      <c r="AQ36" s="195"/>
      <c r="AR36" s="195"/>
      <c r="AS36" s="195"/>
      <c r="AT36" s="195"/>
      <c r="AU36" s="195"/>
      <c r="AV36" s="195"/>
      <c r="AW36" s="195"/>
      <c r="AX36" s="195"/>
      <c r="AY36" s="195"/>
      <c r="AZ36" s="195"/>
      <c r="BA36" s="195"/>
      <c r="BB36" s="195"/>
      <c r="BC36" s="195"/>
      <c r="BD36" s="195"/>
      <c r="BE36" s="195"/>
      <c r="BF36" s="195"/>
      <c r="BG36" s="195"/>
      <c r="BH36" s="195"/>
      <c r="BI36" s="195"/>
      <c r="BJ36" s="195"/>
      <c r="BK36" s="195"/>
      <c r="BL36" s="195"/>
      <c r="BM36" s="195"/>
      <c r="BN36" s="195"/>
      <c r="BO36" s="195"/>
      <c r="BP36" s="195"/>
      <c r="BQ36" s="195"/>
      <c r="BR36" s="195"/>
      <c r="BS36" s="195"/>
      <c r="BT36" s="195"/>
      <c r="BU36" s="195"/>
      <c r="BV36" s="195"/>
      <c r="BW36" s="195"/>
      <c r="BX36" s="196" t="str">
        <f>IF(OR(AND(BX$8&gt;=$J36,BX$8&lt;=$K36),AND(BX$8&gt;=$J36,ISBLANK($K36),NOT(ISBLANK($J36)),BX$8&lt;=$W$5)),"■","")</f>
        <v/>
      </c>
      <c r="BY36" s="197"/>
      <c r="BZ36" s="187">
        <v>0</v>
      </c>
      <c r="CF36" s="187"/>
    </row>
    <row r="37" spans="1:84" s="187" customFormat="1" ht="13.5" customHeight="1">
      <c r="A37" s="177">
        <v>3</v>
      </c>
      <c r="B37" s="489" t="s">
        <v>119</v>
      </c>
      <c r="C37" s="493" t="s">
        <v>120</v>
      </c>
      <c r="D37" s="498" t="s">
        <v>121</v>
      </c>
      <c r="E37" s="178" t="s">
        <v>122</v>
      </c>
      <c r="F37" s="178" t="s">
        <v>74</v>
      </c>
      <c r="G37" s="179" t="s">
        <v>75</v>
      </c>
      <c r="H37" s="180">
        <v>41948</v>
      </c>
      <c r="I37" s="180">
        <v>41955</v>
      </c>
      <c r="J37" s="189">
        <v>41948</v>
      </c>
      <c r="K37" s="189">
        <v>41955</v>
      </c>
      <c r="L37" s="181">
        <v>19</v>
      </c>
      <c r="M37" s="182">
        <v>19</v>
      </c>
      <c r="N37" s="183">
        <v>1</v>
      </c>
      <c r="O37" s="501"/>
      <c r="P37" s="184"/>
      <c r="Q37" s="184"/>
      <c r="R37" s="184"/>
      <c r="S37" s="184"/>
      <c r="T37" s="184"/>
      <c r="U37" s="184"/>
      <c r="V37" s="184"/>
      <c r="W37" s="184"/>
      <c r="X37" s="184"/>
      <c r="Y37" s="184"/>
      <c r="Z37" s="184"/>
      <c r="AA37" s="184"/>
      <c r="AB37" s="184"/>
      <c r="AC37" s="184"/>
      <c r="AD37" s="184"/>
      <c r="AE37" s="184"/>
      <c r="AF37" s="184"/>
      <c r="AG37" s="184"/>
      <c r="AH37" s="184"/>
      <c r="AI37" s="184"/>
      <c r="AJ37" s="184"/>
      <c r="AK37" s="184"/>
      <c r="AL37" s="184"/>
      <c r="AM37" s="184"/>
      <c r="AN37" s="184"/>
      <c r="AO37" s="184"/>
      <c r="AP37" s="184"/>
      <c r="AQ37" s="184"/>
      <c r="AR37" s="184"/>
      <c r="AS37" s="184"/>
      <c r="AT37" s="184"/>
      <c r="AU37" s="184"/>
      <c r="AV37" s="184"/>
      <c r="AW37" s="184"/>
      <c r="AX37" s="184"/>
      <c r="AY37" s="184"/>
      <c r="AZ37" s="184"/>
      <c r="BA37" s="184"/>
      <c r="BB37" s="184"/>
      <c r="BC37" s="184"/>
      <c r="BD37" s="184"/>
      <c r="BE37" s="184"/>
      <c r="BF37" s="184"/>
      <c r="BG37" s="184"/>
      <c r="BH37" s="184"/>
      <c r="BI37" s="184"/>
      <c r="BJ37" s="184"/>
      <c r="BK37" s="184"/>
      <c r="BL37" s="184"/>
      <c r="BM37" s="184"/>
      <c r="BN37" s="184"/>
      <c r="BO37" s="184"/>
      <c r="BP37" s="184"/>
      <c r="BQ37" s="184"/>
      <c r="BR37" s="184"/>
      <c r="BS37" s="184"/>
      <c r="BT37" s="184"/>
      <c r="BU37" s="184"/>
      <c r="BV37" s="184"/>
      <c r="BW37" s="184"/>
      <c r="BX37" s="185"/>
      <c r="BY37" s="186"/>
    </row>
    <row r="38" spans="1:84" s="187" customFormat="1" ht="13.5" customHeight="1">
      <c r="A38" s="177">
        <v>3</v>
      </c>
      <c r="B38" s="490"/>
      <c r="C38" s="494"/>
      <c r="D38" s="498"/>
      <c r="E38" s="178" t="s">
        <v>123</v>
      </c>
      <c r="F38" s="178" t="s">
        <v>102</v>
      </c>
      <c r="G38" s="179" t="s">
        <v>96</v>
      </c>
      <c r="H38" s="180">
        <v>41950</v>
      </c>
      <c r="I38" s="180">
        <v>41950</v>
      </c>
      <c r="J38" s="189">
        <v>41950</v>
      </c>
      <c r="K38" s="189">
        <v>41950</v>
      </c>
      <c r="L38" s="181">
        <v>7</v>
      </c>
      <c r="M38" s="182">
        <v>7</v>
      </c>
      <c r="N38" s="183">
        <v>1</v>
      </c>
      <c r="O38" s="501"/>
      <c r="P38" s="184"/>
      <c r="Q38" s="184"/>
      <c r="R38" s="184"/>
      <c r="S38" s="184"/>
      <c r="T38" s="184"/>
      <c r="U38" s="184"/>
      <c r="V38" s="184"/>
      <c r="W38" s="184"/>
      <c r="X38" s="184"/>
      <c r="Y38" s="184"/>
      <c r="Z38" s="184"/>
      <c r="AA38" s="184"/>
      <c r="AB38" s="184"/>
      <c r="AC38" s="184"/>
      <c r="AD38" s="184"/>
      <c r="AE38" s="184"/>
      <c r="AF38" s="184"/>
      <c r="AG38" s="184"/>
      <c r="AH38" s="184"/>
      <c r="AI38" s="184"/>
      <c r="AJ38" s="184"/>
      <c r="AK38" s="184"/>
      <c r="AL38" s="184"/>
      <c r="AM38" s="184"/>
      <c r="AN38" s="184"/>
      <c r="AO38" s="184"/>
      <c r="AP38" s="184"/>
      <c r="AQ38" s="184"/>
      <c r="AR38" s="184"/>
      <c r="AS38" s="184"/>
      <c r="AT38" s="184"/>
      <c r="AU38" s="184"/>
      <c r="AV38" s="184"/>
      <c r="AW38" s="184"/>
      <c r="AX38" s="184"/>
      <c r="AY38" s="184"/>
      <c r="AZ38" s="184"/>
      <c r="BA38" s="184"/>
      <c r="BB38" s="184"/>
      <c r="BC38" s="184"/>
      <c r="BD38" s="184"/>
      <c r="BE38" s="184"/>
      <c r="BF38" s="184"/>
      <c r="BG38" s="184"/>
      <c r="BH38" s="184"/>
      <c r="BI38" s="184"/>
      <c r="BJ38" s="184"/>
      <c r="BK38" s="184"/>
      <c r="BL38" s="184"/>
      <c r="BM38" s="184"/>
      <c r="BN38" s="184"/>
      <c r="BO38" s="184"/>
      <c r="BP38" s="184"/>
      <c r="BQ38" s="184"/>
      <c r="BR38" s="184"/>
      <c r="BS38" s="184"/>
      <c r="BT38" s="184"/>
      <c r="BU38" s="184"/>
      <c r="BV38" s="184"/>
      <c r="BW38" s="184"/>
      <c r="BX38" s="185"/>
      <c r="BY38" s="186"/>
    </row>
    <row r="39" spans="1:84" s="187" customFormat="1" ht="13.5" customHeight="1">
      <c r="A39" s="177">
        <v>3</v>
      </c>
      <c r="B39" s="490"/>
      <c r="C39" s="494"/>
      <c r="D39" s="498"/>
      <c r="E39" s="178" t="s">
        <v>124</v>
      </c>
      <c r="F39" s="178" t="s">
        <v>74</v>
      </c>
      <c r="G39" s="179" t="s">
        <v>96</v>
      </c>
      <c r="H39" s="180">
        <v>41951</v>
      </c>
      <c r="I39" s="180">
        <v>41955</v>
      </c>
      <c r="J39" s="189">
        <v>41951</v>
      </c>
      <c r="K39" s="189">
        <v>41955</v>
      </c>
      <c r="L39" s="181">
        <v>23</v>
      </c>
      <c r="M39" s="182">
        <v>23</v>
      </c>
      <c r="N39" s="183">
        <v>1</v>
      </c>
      <c r="O39" s="501"/>
      <c r="P39" s="184"/>
      <c r="Q39" s="184"/>
      <c r="R39" s="184"/>
      <c r="S39" s="184"/>
      <c r="T39" s="184"/>
      <c r="U39" s="184"/>
      <c r="V39" s="184"/>
      <c r="W39" s="184"/>
      <c r="X39" s="184"/>
      <c r="Y39" s="184"/>
      <c r="Z39" s="184"/>
      <c r="AA39" s="184"/>
      <c r="AB39" s="184"/>
      <c r="AC39" s="184"/>
      <c r="AD39" s="184"/>
      <c r="AE39" s="184"/>
      <c r="AF39" s="184"/>
      <c r="AG39" s="184"/>
      <c r="AH39" s="184"/>
      <c r="AI39" s="184"/>
      <c r="AJ39" s="184"/>
      <c r="AK39" s="184"/>
      <c r="AL39" s="184"/>
      <c r="AM39" s="184"/>
      <c r="AN39" s="184"/>
      <c r="AO39" s="184"/>
      <c r="AP39" s="184"/>
      <c r="AQ39" s="184"/>
      <c r="AR39" s="184"/>
      <c r="AS39" s="184"/>
      <c r="AT39" s="184"/>
      <c r="AU39" s="184"/>
      <c r="AV39" s="184"/>
      <c r="AW39" s="184"/>
      <c r="AX39" s="184"/>
      <c r="AY39" s="184"/>
      <c r="AZ39" s="184"/>
      <c r="BA39" s="184"/>
      <c r="BB39" s="184"/>
      <c r="BC39" s="184"/>
      <c r="BD39" s="184"/>
      <c r="BE39" s="184"/>
      <c r="BF39" s="184"/>
      <c r="BG39" s="184"/>
      <c r="BH39" s="184"/>
      <c r="BI39" s="184"/>
      <c r="BJ39" s="184"/>
      <c r="BK39" s="184"/>
      <c r="BL39" s="184"/>
      <c r="BM39" s="184"/>
      <c r="BN39" s="184"/>
      <c r="BO39" s="184"/>
      <c r="BP39" s="184"/>
      <c r="BQ39" s="184"/>
      <c r="BR39" s="184"/>
      <c r="BS39" s="184"/>
      <c r="BT39" s="184"/>
      <c r="BU39" s="184"/>
      <c r="BV39" s="184"/>
      <c r="BW39" s="184"/>
      <c r="BX39" s="185"/>
      <c r="BY39" s="186"/>
    </row>
    <row r="40" spans="1:84" s="187" customFormat="1" ht="13.5" customHeight="1">
      <c r="A40" s="177">
        <v>3</v>
      </c>
      <c r="B40" s="490"/>
      <c r="C40" s="494"/>
      <c r="D40" s="498"/>
      <c r="E40" s="178" t="s">
        <v>125</v>
      </c>
      <c r="F40" s="178" t="s">
        <v>74</v>
      </c>
      <c r="G40" s="179" t="s">
        <v>126</v>
      </c>
      <c r="H40" s="180">
        <v>41949</v>
      </c>
      <c r="I40" s="180">
        <v>41955</v>
      </c>
      <c r="J40" s="189">
        <v>41949</v>
      </c>
      <c r="K40" s="189">
        <v>41955</v>
      </c>
      <c r="L40" s="181">
        <v>40</v>
      </c>
      <c r="M40" s="182">
        <v>40</v>
      </c>
      <c r="N40" s="183">
        <v>1</v>
      </c>
      <c r="O40" s="501"/>
      <c r="P40" s="184"/>
      <c r="Q40" s="184"/>
      <c r="R40" s="184"/>
      <c r="S40" s="184"/>
      <c r="T40" s="184"/>
      <c r="U40" s="184"/>
      <c r="V40" s="184"/>
      <c r="W40" s="184"/>
      <c r="X40" s="184"/>
      <c r="Y40" s="184"/>
      <c r="Z40" s="184"/>
      <c r="AA40" s="184"/>
      <c r="AB40" s="184"/>
      <c r="AC40" s="184"/>
      <c r="AD40" s="184"/>
      <c r="AE40" s="184"/>
      <c r="AF40" s="184"/>
      <c r="AG40" s="184"/>
      <c r="AH40" s="184"/>
      <c r="AI40" s="184"/>
      <c r="AJ40" s="184"/>
      <c r="AK40" s="184"/>
      <c r="AL40" s="184"/>
      <c r="AM40" s="184"/>
      <c r="AN40" s="184"/>
      <c r="AO40" s="184"/>
      <c r="AP40" s="184"/>
      <c r="AQ40" s="184"/>
      <c r="AR40" s="184"/>
      <c r="AS40" s="184"/>
      <c r="AT40" s="184"/>
      <c r="AU40" s="184"/>
      <c r="AV40" s="184"/>
      <c r="AW40" s="184"/>
      <c r="AX40" s="184"/>
      <c r="AY40" s="184"/>
      <c r="AZ40" s="184"/>
      <c r="BA40" s="184"/>
      <c r="BB40" s="184"/>
      <c r="BC40" s="184"/>
      <c r="BD40" s="184"/>
      <c r="BE40" s="184"/>
      <c r="BF40" s="184"/>
      <c r="BG40" s="184"/>
      <c r="BH40" s="184"/>
      <c r="BI40" s="184"/>
      <c r="BJ40" s="184"/>
      <c r="BK40" s="184"/>
      <c r="BL40" s="184"/>
      <c r="BM40" s="184"/>
      <c r="BN40" s="184"/>
      <c r="BO40" s="184"/>
      <c r="BP40" s="184"/>
      <c r="BQ40" s="184"/>
      <c r="BR40" s="184"/>
      <c r="BS40" s="184"/>
      <c r="BT40" s="184"/>
      <c r="BU40" s="184"/>
      <c r="BV40" s="184"/>
      <c r="BW40" s="184"/>
      <c r="BX40" s="185"/>
      <c r="BY40" s="186"/>
    </row>
    <row r="41" spans="1:84" s="187" customFormat="1" ht="13.5" customHeight="1">
      <c r="A41" s="177">
        <v>3</v>
      </c>
      <c r="B41" s="490"/>
      <c r="C41" s="494"/>
      <c r="D41" s="498"/>
      <c r="E41" s="178" t="s">
        <v>127</v>
      </c>
      <c r="F41" s="178" t="s">
        <v>86</v>
      </c>
      <c r="G41" s="179" t="s">
        <v>87</v>
      </c>
      <c r="H41" s="180">
        <v>41949</v>
      </c>
      <c r="I41" s="180">
        <v>41955</v>
      </c>
      <c r="J41" s="189">
        <v>41949</v>
      </c>
      <c r="K41" s="189">
        <v>41955</v>
      </c>
      <c r="L41" s="181"/>
      <c r="M41" s="182"/>
      <c r="N41" s="183"/>
      <c r="O41" s="501"/>
      <c r="P41" s="184"/>
      <c r="Q41" s="184"/>
      <c r="R41" s="184"/>
      <c r="S41" s="184"/>
      <c r="T41" s="184"/>
      <c r="U41" s="184"/>
      <c r="V41" s="184"/>
      <c r="W41" s="184"/>
      <c r="X41" s="184"/>
      <c r="Y41" s="184"/>
      <c r="Z41" s="184"/>
      <c r="AA41" s="184"/>
      <c r="AB41" s="184"/>
      <c r="AC41" s="184"/>
      <c r="AD41" s="184"/>
      <c r="AE41" s="184"/>
      <c r="AF41" s="184"/>
      <c r="AG41" s="184"/>
      <c r="AH41" s="184"/>
      <c r="AI41" s="184"/>
      <c r="AJ41" s="184"/>
      <c r="AK41" s="184"/>
      <c r="AL41" s="184"/>
      <c r="AM41" s="184"/>
      <c r="AN41" s="184"/>
      <c r="AO41" s="184"/>
      <c r="AP41" s="184"/>
      <c r="AQ41" s="184"/>
      <c r="AR41" s="184"/>
      <c r="AS41" s="184"/>
      <c r="AT41" s="184"/>
      <c r="AU41" s="184"/>
      <c r="AV41" s="184"/>
      <c r="AW41" s="184"/>
      <c r="AX41" s="184"/>
      <c r="AY41" s="184"/>
      <c r="AZ41" s="184"/>
      <c r="BA41" s="184"/>
      <c r="BB41" s="184"/>
      <c r="BC41" s="184"/>
      <c r="BD41" s="184"/>
      <c r="BE41" s="184"/>
      <c r="BF41" s="184"/>
      <c r="BG41" s="184"/>
      <c r="BH41" s="184"/>
      <c r="BI41" s="184"/>
      <c r="BJ41" s="184"/>
      <c r="BK41" s="184"/>
      <c r="BL41" s="184"/>
      <c r="BM41" s="184"/>
      <c r="BN41" s="184"/>
      <c r="BO41" s="184"/>
      <c r="BP41" s="184"/>
      <c r="BQ41" s="184"/>
      <c r="BR41" s="184"/>
      <c r="BS41" s="184"/>
      <c r="BT41" s="184"/>
      <c r="BU41" s="184"/>
      <c r="BV41" s="184"/>
      <c r="BW41" s="184"/>
      <c r="BX41" s="185"/>
      <c r="BY41" s="186"/>
    </row>
    <row r="42" spans="1:84" s="187" customFormat="1" ht="13.5" customHeight="1">
      <c r="A42" s="177">
        <v>3</v>
      </c>
      <c r="B42" s="490"/>
      <c r="C42" s="494"/>
      <c r="D42" s="498"/>
      <c r="E42" s="178" t="s">
        <v>128</v>
      </c>
      <c r="F42" s="178" t="s">
        <v>86</v>
      </c>
      <c r="G42" s="179" t="s">
        <v>129</v>
      </c>
      <c r="H42" s="180">
        <v>41950</v>
      </c>
      <c r="I42" s="180">
        <v>41955</v>
      </c>
      <c r="J42" s="189">
        <v>41950</v>
      </c>
      <c r="K42" s="189">
        <v>41954</v>
      </c>
      <c r="L42" s="181"/>
      <c r="M42" s="182"/>
      <c r="N42" s="183"/>
      <c r="O42" s="501"/>
      <c r="P42" s="184"/>
      <c r="Q42" s="184"/>
      <c r="R42" s="184"/>
      <c r="S42" s="184"/>
      <c r="T42" s="184"/>
      <c r="U42" s="184"/>
      <c r="V42" s="184"/>
      <c r="W42" s="184"/>
      <c r="X42" s="184"/>
      <c r="Y42" s="184"/>
      <c r="Z42" s="184"/>
      <c r="AA42" s="184"/>
      <c r="AB42" s="184"/>
      <c r="AC42" s="184"/>
      <c r="AD42" s="184"/>
      <c r="AE42" s="184"/>
      <c r="AF42" s="184"/>
      <c r="AG42" s="184"/>
      <c r="AH42" s="184"/>
      <c r="AI42" s="184"/>
      <c r="AJ42" s="184"/>
      <c r="AK42" s="184"/>
      <c r="AL42" s="184"/>
      <c r="AM42" s="184"/>
      <c r="AN42" s="184"/>
      <c r="AO42" s="184"/>
      <c r="AP42" s="184"/>
      <c r="AQ42" s="184"/>
      <c r="AR42" s="184"/>
      <c r="AS42" s="184"/>
      <c r="AT42" s="184"/>
      <c r="AU42" s="184"/>
      <c r="AV42" s="184"/>
      <c r="AW42" s="184"/>
      <c r="AX42" s="184"/>
      <c r="AY42" s="184"/>
      <c r="AZ42" s="184"/>
      <c r="BA42" s="184"/>
      <c r="BB42" s="184"/>
      <c r="BC42" s="184"/>
      <c r="BD42" s="184"/>
      <c r="BE42" s="184"/>
      <c r="BF42" s="184"/>
      <c r="BG42" s="184"/>
      <c r="BH42" s="184"/>
      <c r="BI42" s="184"/>
      <c r="BJ42" s="184"/>
      <c r="BK42" s="184"/>
      <c r="BL42" s="184"/>
      <c r="BM42" s="184"/>
      <c r="BN42" s="184"/>
      <c r="BO42" s="184"/>
      <c r="BP42" s="184"/>
      <c r="BQ42" s="184"/>
      <c r="BR42" s="184"/>
      <c r="BS42" s="184"/>
      <c r="BT42" s="184"/>
      <c r="BU42" s="184"/>
      <c r="BV42" s="184"/>
      <c r="BW42" s="184"/>
      <c r="BX42" s="185"/>
      <c r="BY42" s="186"/>
    </row>
    <row r="43" spans="1:84" s="198" customFormat="1">
      <c r="A43" s="177">
        <v>3</v>
      </c>
      <c r="B43" s="491"/>
      <c r="C43" s="495"/>
      <c r="D43" s="499"/>
      <c r="E43" s="190" t="s">
        <v>14</v>
      </c>
      <c r="F43" s="178"/>
      <c r="G43" s="191"/>
      <c r="H43" s="192"/>
      <c r="I43" s="192"/>
      <c r="J43" s="192"/>
      <c r="K43" s="192"/>
      <c r="L43" s="199"/>
      <c r="M43" s="199"/>
      <c r="N43" s="200"/>
      <c r="O43" s="502"/>
      <c r="P43" s="195"/>
      <c r="Q43" s="195"/>
      <c r="R43" s="195"/>
      <c r="S43" s="195"/>
      <c r="T43" s="195"/>
      <c r="U43" s="195"/>
      <c r="V43" s="195"/>
      <c r="W43" s="195"/>
      <c r="X43" s="195"/>
      <c r="Y43" s="195"/>
      <c r="Z43" s="195"/>
      <c r="AA43" s="195"/>
      <c r="AB43" s="195"/>
      <c r="AC43" s="195"/>
      <c r="AD43" s="195"/>
      <c r="AE43" s="195"/>
      <c r="AF43" s="195"/>
      <c r="AG43" s="195"/>
      <c r="AH43" s="195"/>
      <c r="AI43" s="195"/>
      <c r="AJ43" s="195"/>
      <c r="AK43" s="195"/>
      <c r="AL43" s="195"/>
      <c r="AM43" s="195"/>
      <c r="AN43" s="195"/>
      <c r="AO43" s="195"/>
      <c r="AP43" s="195"/>
      <c r="AQ43" s="195"/>
      <c r="AR43" s="195"/>
      <c r="AS43" s="195"/>
      <c r="AT43" s="195"/>
      <c r="AU43" s="195"/>
      <c r="AV43" s="195"/>
      <c r="AW43" s="195"/>
      <c r="AX43" s="195"/>
      <c r="AY43" s="195"/>
      <c r="AZ43" s="195"/>
      <c r="BA43" s="195"/>
      <c r="BB43" s="195"/>
      <c r="BC43" s="195"/>
      <c r="BD43" s="195"/>
      <c r="BE43" s="195"/>
      <c r="BF43" s="195"/>
      <c r="BG43" s="195"/>
      <c r="BH43" s="195"/>
      <c r="BI43" s="195"/>
      <c r="BJ43" s="195"/>
      <c r="BK43" s="195"/>
      <c r="BL43" s="195"/>
      <c r="BM43" s="195"/>
      <c r="BN43" s="195"/>
      <c r="BO43" s="195"/>
      <c r="BP43" s="195"/>
      <c r="BQ43" s="195"/>
      <c r="BR43" s="195"/>
      <c r="BS43" s="195"/>
      <c r="BT43" s="195"/>
      <c r="BU43" s="195"/>
      <c r="BV43" s="195"/>
      <c r="BW43" s="195"/>
      <c r="BX43" s="196" t="str">
        <f>IF(OR(AND(BX$8&gt;=$J43,BX$8&lt;=$K43),AND(BX$8&gt;=$J43,ISBLANK($K43),NOT(ISBLANK($J43)),BX$8&lt;=$W$5)),"■","")</f>
        <v/>
      </c>
      <c r="BY43" s="197"/>
      <c r="BZ43" s="187">
        <v>0</v>
      </c>
      <c r="CF43" s="187"/>
    </row>
    <row r="44" spans="1:84" s="187" customFormat="1" ht="13.5" customHeight="1">
      <c r="A44" s="177">
        <v>4</v>
      </c>
      <c r="B44" s="488" t="s">
        <v>130</v>
      </c>
      <c r="C44" s="492" t="s">
        <v>131</v>
      </c>
      <c r="D44" s="512" t="s">
        <v>121</v>
      </c>
      <c r="E44" s="178" t="s">
        <v>132</v>
      </c>
      <c r="F44" s="178" t="s">
        <v>74</v>
      </c>
      <c r="G44" s="179" t="s">
        <v>118</v>
      </c>
      <c r="H44" s="180">
        <v>41955</v>
      </c>
      <c r="I44" s="180">
        <v>41955</v>
      </c>
      <c r="J44" s="189">
        <v>41955</v>
      </c>
      <c r="K44" s="189">
        <v>41955</v>
      </c>
      <c r="L44" s="181">
        <v>3.3</v>
      </c>
      <c r="M44" s="182">
        <v>3.3</v>
      </c>
      <c r="N44" s="183">
        <v>1</v>
      </c>
      <c r="O44" s="500"/>
      <c r="P44" s="184"/>
      <c r="Q44" s="184"/>
      <c r="R44" s="184"/>
      <c r="S44" s="184"/>
      <c r="T44" s="184"/>
      <c r="U44" s="184"/>
      <c r="V44" s="184"/>
      <c r="W44" s="184"/>
      <c r="X44" s="184"/>
      <c r="Y44" s="184"/>
      <c r="Z44" s="184"/>
      <c r="AA44" s="184"/>
      <c r="AB44" s="184"/>
      <c r="AC44" s="184"/>
      <c r="AD44" s="184"/>
      <c r="AE44" s="184"/>
      <c r="AF44" s="184"/>
      <c r="AG44" s="184"/>
      <c r="AH44" s="184"/>
      <c r="AI44" s="184"/>
      <c r="AJ44" s="184"/>
      <c r="AK44" s="184"/>
      <c r="AL44" s="184"/>
      <c r="AM44" s="184"/>
      <c r="AN44" s="184"/>
      <c r="AO44" s="184"/>
      <c r="AP44" s="184"/>
      <c r="AQ44" s="184"/>
      <c r="AR44" s="184"/>
      <c r="AS44" s="184"/>
      <c r="AT44" s="184"/>
      <c r="AU44" s="184"/>
      <c r="AV44" s="184"/>
      <c r="AW44" s="184"/>
      <c r="AX44" s="184"/>
      <c r="AY44" s="184"/>
      <c r="AZ44" s="184"/>
      <c r="BA44" s="184"/>
      <c r="BB44" s="184"/>
      <c r="BC44" s="184"/>
      <c r="BD44" s="184"/>
      <c r="BE44" s="184"/>
      <c r="BF44" s="184"/>
      <c r="BG44" s="184"/>
      <c r="BH44" s="184"/>
      <c r="BI44" s="184"/>
      <c r="BJ44" s="184"/>
      <c r="BK44" s="184"/>
      <c r="BL44" s="184"/>
      <c r="BM44" s="184"/>
      <c r="BN44" s="184"/>
      <c r="BO44" s="184"/>
      <c r="BP44" s="184"/>
      <c r="BQ44" s="184"/>
      <c r="BR44" s="184"/>
      <c r="BS44" s="184"/>
      <c r="BT44" s="184"/>
      <c r="BU44" s="184"/>
      <c r="BV44" s="184"/>
      <c r="BW44" s="184"/>
      <c r="BX44" s="185" t="str">
        <f>IF(OR(AND(BX$8&gt;=$J44,BX$8&lt;=$K44),AND(BX$8&gt;=$J44,ISBLANK($K44),NOT(ISBLANK($J44)),BX$8&lt;=$W$5)),"■","")</f>
        <v/>
      </c>
      <c r="BY44" s="186"/>
      <c r="BZ44" s="187">
        <v>0</v>
      </c>
    </row>
    <row r="45" spans="1:84" s="187" customFormat="1" ht="13.5" customHeight="1">
      <c r="A45" s="177">
        <v>4</v>
      </c>
      <c r="B45" s="489"/>
      <c r="C45" s="493"/>
      <c r="D45" s="497"/>
      <c r="E45" s="178" t="s">
        <v>133</v>
      </c>
      <c r="F45" s="178" t="s">
        <v>74</v>
      </c>
      <c r="G45" s="179" t="s">
        <v>93</v>
      </c>
      <c r="H45" s="180">
        <v>41956</v>
      </c>
      <c r="I45" s="180">
        <v>41957</v>
      </c>
      <c r="J45" s="189">
        <v>41956</v>
      </c>
      <c r="K45" s="189">
        <v>41958</v>
      </c>
      <c r="L45" s="181">
        <v>22</v>
      </c>
      <c r="M45" s="182">
        <v>22</v>
      </c>
      <c r="N45" s="183">
        <v>1</v>
      </c>
      <c r="O45" s="501"/>
      <c r="P45" s="184"/>
      <c r="Q45" s="184"/>
      <c r="R45" s="184"/>
      <c r="S45" s="184"/>
      <c r="T45" s="184"/>
      <c r="U45" s="184"/>
      <c r="V45" s="184"/>
      <c r="W45" s="184"/>
      <c r="X45" s="184"/>
      <c r="Y45" s="184"/>
      <c r="Z45" s="184"/>
      <c r="AA45" s="184"/>
      <c r="AB45" s="184"/>
      <c r="AC45" s="184"/>
      <c r="AD45" s="184"/>
      <c r="AE45" s="184"/>
      <c r="AF45" s="184"/>
      <c r="AG45" s="184"/>
      <c r="AH45" s="184"/>
      <c r="AI45" s="184"/>
      <c r="AJ45" s="184"/>
      <c r="AK45" s="184"/>
      <c r="AL45" s="184"/>
      <c r="AM45" s="184"/>
      <c r="AN45" s="184"/>
      <c r="AO45" s="184"/>
      <c r="AP45" s="184"/>
      <c r="AQ45" s="184"/>
      <c r="AR45" s="184"/>
      <c r="AS45" s="184"/>
      <c r="AT45" s="184"/>
      <c r="AU45" s="184"/>
      <c r="AV45" s="184"/>
      <c r="AW45" s="184"/>
      <c r="AX45" s="184"/>
      <c r="AY45" s="184"/>
      <c r="AZ45" s="184"/>
      <c r="BA45" s="184"/>
      <c r="BB45" s="184"/>
      <c r="BC45" s="184"/>
      <c r="BD45" s="184"/>
      <c r="BE45" s="184"/>
      <c r="BF45" s="184"/>
      <c r="BG45" s="184"/>
      <c r="BH45" s="184"/>
      <c r="BI45" s="184"/>
      <c r="BJ45" s="184"/>
      <c r="BK45" s="184"/>
      <c r="BL45" s="184"/>
      <c r="BM45" s="184"/>
      <c r="BN45" s="184"/>
      <c r="BO45" s="184"/>
      <c r="BP45" s="184"/>
      <c r="BQ45" s="184"/>
      <c r="BR45" s="184"/>
      <c r="BS45" s="184"/>
      <c r="BT45" s="184"/>
      <c r="BU45" s="184"/>
      <c r="BV45" s="184"/>
      <c r="BW45" s="184"/>
      <c r="BX45" s="185"/>
      <c r="BY45" s="186"/>
    </row>
    <row r="46" spans="1:84" s="187" customFormat="1" ht="13.5" customHeight="1">
      <c r="A46" s="177">
        <v>4</v>
      </c>
      <c r="B46" s="490"/>
      <c r="C46" s="494"/>
      <c r="D46" s="498"/>
      <c r="E46" s="178" t="s">
        <v>134</v>
      </c>
      <c r="F46" s="178" t="s">
        <v>74</v>
      </c>
      <c r="G46" s="179" t="s">
        <v>135</v>
      </c>
      <c r="H46" s="180">
        <v>41956</v>
      </c>
      <c r="I46" s="180">
        <v>41957</v>
      </c>
      <c r="J46" s="189">
        <v>41956</v>
      </c>
      <c r="K46" s="189">
        <v>41958</v>
      </c>
      <c r="L46" s="181">
        <v>18</v>
      </c>
      <c r="M46" s="182">
        <v>18</v>
      </c>
      <c r="N46" s="183">
        <v>1</v>
      </c>
      <c r="O46" s="501"/>
      <c r="P46" s="184"/>
      <c r="Q46" s="184"/>
      <c r="R46" s="184"/>
      <c r="S46" s="184"/>
      <c r="T46" s="184"/>
      <c r="U46" s="184"/>
      <c r="V46" s="184"/>
      <c r="W46" s="184"/>
      <c r="X46" s="184"/>
      <c r="Y46" s="184"/>
      <c r="Z46" s="184"/>
      <c r="AA46" s="184"/>
      <c r="AB46" s="184"/>
      <c r="AC46" s="184"/>
      <c r="AD46" s="184"/>
      <c r="AE46" s="184"/>
      <c r="AF46" s="184"/>
      <c r="AG46" s="184"/>
      <c r="AH46" s="184"/>
      <c r="AI46" s="184"/>
      <c r="AJ46" s="184"/>
      <c r="AK46" s="184"/>
      <c r="AL46" s="184"/>
      <c r="AM46" s="184"/>
      <c r="AN46" s="184"/>
      <c r="AO46" s="184"/>
      <c r="AP46" s="184"/>
      <c r="AQ46" s="184"/>
      <c r="AR46" s="184"/>
      <c r="AS46" s="184"/>
      <c r="AT46" s="184"/>
      <c r="AU46" s="184"/>
      <c r="AV46" s="184"/>
      <c r="AW46" s="184"/>
      <c r="AX46" s="184"/>
      <c r="AY46" s="184"/>
      <c r="AZ46" s="184"/>
      <c r="BA46" s="184"/>
      <c r="BB46" s="184"/>
      <c r="BC46" s="184"/>
      <c r="BD46" s="184"/>
      <c r="BE46" s="184"/>
      <c r="BF46" s="184"/>
      <c r="BG46" s="184"/>
      <c r="BH46" s="184"/>
      <c r="BI46" s="184"/>
      <c r="BJ46" s="184"/>
      <c r="BK46" s="184"/>
      <c r="BL46" s="184"/>
      <c r="BM46" s="184"/>
      <c r="BN46" s="184"/>
      <c r="BO46" s="184"/>
      <c r="BP46" s="184"/>
      <c r="BQ46" s="184"/>
      <c r="BR46" s="184"/>
      <c r="BS46" s="184"/>
      <c r="BT46" s="184"/>
      <c r="BU46" s="184"/>
      <c r="BV46" s="184"/>
      <c r="BW46" s="184"/>
      <c r="BX46" s="185"/>
      <c r="BY46" s="186"/>
    </row>
    <row r="47" spans="1:84" s="187" customFormat="1" ht="13.5" customHeight="1">
      <c r="A47" s="177"/>
      <c r="B47" s="490"/>
      <c r="C47" s="494"/>
      <c r="D47" s="498"/>
      <c r="E47" s="178" t="s">
        <v>136</v>
      </c>
      <c r="F47" s="178" t="s">
        <v>74</v>
      </c>
      <c r="G47" s="179" t="s">
        <v>137</v>
      </c>
      <c r="H47" s="180">
        <v>41956</v>
      </c>
      <c r="I47" s="180">
        <v>41957</v>
      </c>
      <c r="J47" s="189">
        <v>41956</v>
      </c>
      <c r="K47" s="189">
        <v>41958</v>
      </c>
      <c r="L47" s="181">
        <v>8</v>
      </c>
      <c r="M47" s="182">
        <v>8</v>
      </c>
      <c r="N47" s="183">
        <v>1</v>
      </c>
      <c r="O47" s="501"/>
      <c r="P47" s="184"/>
      <c r="Q47" s="184"/>
      <c r="R47" s="184"/>
      <c r="S47" s="184"/>
      <c r="T47" s="184"/>
      <c r="U47" s="184"/>
      <c r="V47" s="184"/>
      <c r="W47" s="184"/>
      <c r="X47" s="184"/>
      <c r="Y47" s="184"/>
      <c r="Z47" s="184"/>
      <c r="AA47" s="184"/>
      <c r="AB47" s="184"/>
      <c r="AC47" s="184"/>
      <c r="AD47" s="184"/>
      <c r="AE47" s="184"/>
      <c r="AF47" s="184"/>
      <c r="AG47" s="184"/>
      <c r="AH47" s="184"/>
      <c r="AI47" s="184"/>
      <c r="AJ47" s="184"/>
      <c r="AK47" s="184"/>
      <c r="AL47" s="184"/>
      <c r="AM47" s="184"/>
      <c r="AN47" s="184"/>
      <c r="AO47" s="184"/>
      <c r="AP47" s="184"/>
      <c r="AQ47" s="184"/>
      <c r="AR47" s="184"/>
      <c r="AS47" s="184"/>
      <c r="AT47" s="184"/>
      <c r="AU47" s="184"/>
      <c r="AV47" s="184"/>
      <c r="AW47" s="184"/>
      <c r="AX47" s="184"/>
      <c r="AY47" s="184"/>
      <c r="AZ47" s="184"/>
      <c r="BA47" s="184"/>
      <c r="BB47" s="184"/>
      <c r="BC47" s="184"/>
      <c r="BD47" s="184"/>
      <c r="BE47" s="184"/>
      <c r="BF47" s="184"/>
      <c r="BG47" s="184"/>
      <c r="BH47" s="184"/>
      <c r="BI47" s="184"/>
      <c r="BJ47" s="184"/>
      <c r="BK47" s="184"/>
      <c r="BL47" s="184"/>
      <c r="BM47" s="184"/>
      <c r="BN47" s="184"/>
      <c r="BO47" s="184"/>
      <c r="BP47" s="184"/>
      <c r="BQ47" s="184"/>
      <c r="BR47" s="184"/>
      <c r="BS47" s="184"/>
      <c r="BT47" s="184"/>
      <c r="BU47" s="184"/>
      <c r="BV47" s="184"/>
      <c r="BW47" s="184"/>
      <c r="BX47" s="185"/>
      <c r="BY47" s="186"/>
    </row>
    <row r="48" spans="1:84" s="187" customFormat="1" ht="13.5" customHeight="1">
      <c r="A48" s="177">
        <v>4</v>
      </c>
      <c r="B48" s="490"/>
      <c r="C48" s="494"/>
      <c r="D48" s="498"/>
      <c r="E48" s="178" t="s">
        <v>138</v>
      </c>
      <c r="F48" s="178" t="s">
        <v>74</v>
      </c>
      <c r="G48" s="179" t="s">
        <v>139</v>
      </c>
      <c r="H48" s="180">
        <v>41957</v>
      </c>
      <c r="I48" s="180">
        <v>41957</v>
      </c>
      <c r="J48" s="189">
        <v>41955</v>
      </c>
      <c r="K48" s="189">
        <v>41958</v>
      </c>
      <c r="L48" s="181">
        <v>12</v>
      </c>
      <c r="M48" s="182">
        <v>12</v>
      </c>
      <c r="N48" s="183">
        <v>1</v>
      </c>
      <c r="O48" s="501"/>
      <c r="P48" s="184"/>
      <c r="Q48" s="184"/>
      <c r="R48" s="184"/>
      <c r="S48" s="184"/>
      <c r="T48" s="184"/>
      <c r="U48" s="184"/>
      <c r="V48" s="184"/>
      <c r="W48" s="184"/>
      <c r="X48" s="184"/>
      <c r="Y48" s="184"/>
      <c r="Z48" s="184"/>
      <c r="AA48" s="184"/>
      <c r="AB48" s="184"/>
      <c r="AC48" s="184"/>
      <c r="AD48" s="184"/>
      <c r="AE48" s="184"/>
      <c r="AF48" s="184"/>
      <c r="AG48" s="184"/>
      <c r="AH48" s="184"/>
      <c r="AI48" s="184"/>
      <c r="AJ48" s="184"/>
      <c r="AK48" s="184"/>
      <c r="AL48" s="184"/>
      <c r="AM48" s="184"/>
      <c r="AN48" s="184"/>
      <c r="AO48" s="184"/>
      <c r="AP48" s="184"/>
      <c r="AQ48" s="184"/>
      <c r="AR48" s="184"/>
      <c r="AS48" s="184"/>
      <c r="AT48" s="184"/>
      <c r="AU48" s="184"/>
      <c r="AV48" s="184"/>
      <c r="AW48" s="184"/>
      <c r="AX48" s="184"/>
      <c r="AY48" s="184"/>
      <c r="AZ48" s="184"/>
      <c r="BA48" s="184"/>
      <c r="BB48" s="184"/>
      <c r="BC48" s="184"/>
      <c r="BD48" s="184"/>
      <c r="BE48" s="184"/>
      <c r="BF48" s="184"/>
      <c r="BG48" s="184"/>
      <c r="BH48" s="184"/>
      <c r="BI48" s="184"/>
      <c r="BJ48" s="184"/>
      <c r="BK48" s="184"/>
      <c r="BL48" s="184"/>
      <c r="BM48" s="184"/>
      <c r="BN48" s="184"/>
      <c r="BO48" s="184"/>
      <c r="BP48" s="184"/>
      <c r="BQ48" s="184"/>
      <c r="BR48" s="184"/>
      <c r="BS48" s="184"/>
      <c r="BT48" s="184"/>
      <c r="BU48" s="184"/>
      <c r="BV48" s="184"/>
      <c r="BW48" s="184"/>
      <c r="BX48" s="185"/>
      <c r="BY48" s="186"/>
    </row>
    <row r="49" spans="1:84" s="198" customFormat="1">
      <c r="A49" s="177">
        <v>4</v>
      </c>
      <c r="B49" s="491"/>
      <c r="C49" s="495"/>
      <c r="D49" s="499"/>
      <c r="E49" s="190" t="s">
        <v>14</v>
      </c>
      <c r="F49" s="178"/>
      <c r="G49" s="191"/>
      <c r="H49" s="192"/>
      <c r="I49" s="192"/>
      <c r="J49" s="192"/>
      <c r="K49" s="192"/>
      <c r="L49" s="199"/>
      <c r="M49" s="199"/>
      <c r="N49" s="200"/>
      <c r="O49" s="502"/>
      <c r="P49" s="195"/>
      <c r="Q49" s="195"/>
      <c r="R49" s="195"/>
      <c r="S49" s="195"/>
      <c r="T49" s="195"/>
      <c r="U49" s="195"/>
      <c r="V49" s="195"/>
      <c r="W49" s="195"/>
      <c r="X49" s="195"/>
      <c r="Y49" s="195"/>
      <c r="Z49" s="195"/>
      <c r="AA49" s="195"/>
      <c r="AB49" s="195"/>
      <c r="AC49" s="195"/>
      <c r="AD49" s="195"/>
      <c r="AE49" s="195"/>
      <c r="AF49" s="195"/>
      <c r="AG49" s="195"/>
      <c r="AH49" s="195"/>
      <c r="AI49" s="195"/>
      <c r="AJ49" s="195"/>
      <c r="AK49" s="195"/>
      <c r="AL49" s="195"/>
      <c r="AM49" s="195"/>
      <c r="AN49" s="195"/>
      <c r="AO49" s="195"/>
      <c r="AP49" s="195"/>
      <c r="AQ49" s="195"/>
      <c r="AR49" s="195"/>
      <c r="AS49" s="195"/>
      <c r="AT49" s="195"/>
      <c r="AU49" s="195"/>
      <c r="AV49" s="195"/>
      <c r="AW49" s="195"/>
      <c r="AX49" s="195"/>
      <c r="AY49" s="195"/>
      <c r="AZ49" s="195"/>
      <c r="BA49" s="195"/>
      <c r="BB49" s="195"/>
      <c r="BC49" s="195"/>
      <c r="BD49" s="195"/>
      <c r="BE49" s="195"/>
      <c r="BF49" s="195"/>
      <c r="BG49" s="195"/>
      <c r="BH49" s="195"/>
      <c r="BI49" s="195"/>
      <c r="BJ49" s="195"/>
      <c r="BK49" s="195"/>
      <c r="BL49" s="195"/>
      <c r="BM49" s="195"/>
      <c r="BN49" s="195"/>
      <c r="BO49" s="195"/>
      <c r="BP49" s="195"/>
      <c r="BQ49" s="195"/>
      <c r="BR49" s="195"/>
      <c r="BS49" s="195"/>
      <c r="BT49" s="195"/>
      <c r="BU49" s="195"/>
      <c r="BV49" s="195"/>
      <c r="BW49" s="195"/>
      <c r="BX49" s="196" t="str">
        <f>IF(OR(AND(BX$8&gt;=$J49,BX$8&lt;=$K49),AND(BX$8&gt;=$J49,ISBLANK($K49),NOT(ISBLANK($J49)),BX$8&lt;=$W$5)),"■","")</f>
        <v/>
      </c>
      <c r="BY49" s="197"/>
      <c r="BZ49" s="187">
        <v>0</v>
      </c>
      <c r="CF49" s="187"/>
    </row>
    <row r="50" spans="1:84" s="187" customFormat="1" ht="13.5" customHeight="1">
      <c r="A50" s="177">
        <v>5</v>
      </c>
      <c r="B50" s="488" t="s">
        <v>130</v>
      </c>
      <c r="C50" s="492"/>
      <c r="D50" s="496" t="s">
        <v>140</v>
      </c>
      <c r="E50" s="178" t="s">
        <v>141</v>
      </c>
      <c r="F50" s="178" t="s">
        <v>74</v>
      </c>
      <c r="G50" s="179" t="s">
        <v>75</v>
      </c>
      <c r="H50" s="180">
        <v>41956</v>
      </c>
      <c r="I50" s="180">
        <v>41956</v>
      </c>
      <c r="J50" s="189">
        <v>41956</v>
      </c>
      <c r="K50" s="189">
        <v>41956</v>
      </c>
      <c r="L50" s="181">
        <v>1.3</v>
      </c>
      <c r="M50" s="182">
        <v>1.3</v>
      </c>
      <c r="N50" s="183">
        <v>1</v>
      </c>
      <c r="O50" s="500"/>
      <c r="P50" s="184"/>
      <c r="Q50" s="184"/>
      <c r="R50" s="184"/>
      <c r="S50" s="184"/>
      <c r="T50" s="184"/>
      <c r="U50" s="184"/>
      <c r="V50" s="184"/>
      <c r="W50" s="184"/>
      <c r="X50" s="184"/>
      <c r="Y50" s="184"/>
      <c r="Z50" s="184"/>
      <c r="AA50" s="184"/>
      <c r="AB50" s="184"/>
      <c r="AC50" s="184"/>
      <c r="AD50" s="184"/>
      <c r="AE50" s="184"/>
      <c r="AF50" s="184"/>
      <c r="AG50" s="184"/>
      <c r="AH50" s="184"/>
      <c r="AI50" s="184"/>
      <c r="AJ50" s="184"/>
      <c r="AK50" s="184"/>
      <c r="AL50" s="184"/>
      <c r="AM50" s="184"/>
      <c r="AN50" s="184"/>
      <c r="AO50" s="184"/>
      <c r="AP50" s="184"/>
      <c r="AQ50" s="184"/>
      <c r="AR50" s="184"/>
      <c r="AS50" s="184"/>
      <c r="AT50" s="184"/>
      <c r="AU50" s="184"/>
      <c r="AV50" s="184"/>
      <c r="AW50" s="184"/>
      <c r="AX50" s="184"/>
      <c r="AY50" s="184"/>
      <c r="AZ50" s="184"/>
      <c r="BA50" s="184"/>
      <c r="BB50" s="184"/>
      <c r="BC50" s="184"/>
      <c r="BD50" s="184"/>
      <c r="BE50" s="184"/>
      <c r="BF50" s="184"/>
      <c r="BG50" s="184"/>
      <c r="BH50" s="184"/>
      <c r="BI50" s="184"/>
      <c r="BJ50" s="184"/>
      <c r="BK50" s="184"/>
      <c r="BL50" s="184"/>
      <c r="BM50" s="184"/>
      <c r="BN50" s="184"/>
      <c r="BO50" s="184"/>
      <c r="BP50" s="184"/>
      <c r="BQ50" s="184"/>
      <c r="BR50" s="184"/>
      <c r="BS50" s="184"/>
      <c r="BT50" s="184"/>
      <c r="BU50" s="184"/>
      <c r="BV50" s="184"/>
      <c r="BW50" s="184"/>
      <c r="BX50" s="185" t="str">
        <f>IF(OR(AND(BX$8&gt;=$J50,BX$8&lt;=$K50),AND(BX$8&gt;=$J50,ISBLANK($K50),NOT(ISBLANK($J50)),BX$8&lt;=$W$5)),"■","")</f>
        <v/>
      </c>
      <c r="BY50" s="186"/>
      <c r="BZ50" s="187">
        <v>0</v>
      </c>
    </row>
    <row r="51" spans="1:84" s="198" customFormat="1">
      <c r="A51" s="177">
        <v>5</v>
      </c>
      <c r="B51" s="491"/>
      <c r="C51" s="495"/>
      <c r="D51" s="499"/>
      <c r="E51" s="190" t="s">
        <v>14</v>
      </c>
      <c r="F51" s="178"/>
      <c r="G51" s="191"/>
      <c r="H51" s="192"/>
      <c r="I51" s="192"/>
      <c r="J51" s="192"/>
      <c r="K51" s="192"/>
      <c r="L51" s="199"/>
      <c r="M51" s="199"/>
      <c r="N51" s="200"/>
      <c r="O51" s="502"/>
      <c r="P51" s="195"/>
      <c r="Q51" s="195"/>
      <c r="R51" s="195"/>
      <c r="S51" s="195"/>
      <c r="T51" s="195"/>
      <c r="U51" s="195"/>
      <c r="V51" s="195"/>
      <c r="W51" s="195"/>
      <c r="X51" s="195"/>
      <c r="Y51" s="195"/>
      <c r="Z51" s="195"/>
      <c r="AA51" s="195"/>
      <c r="AB51" s="195"/>
      <c r="AC51" s="195"/>
      <c r="AD51" s="195"/>
      <c r="AE51" s="195"/>
      <c r="AF51" s="195"/>
      <c r="AG51" s="195"/>
      <c r="AH51" s="195"/>
      <c r="AI51" s="195"/>
      <c r="AJ51" s="195"/>
      <c r="AK51" s="195"/>
      <c r="AL51" s="195"/>
      <c r="AM51" s="195"/>
      <c r="AN51" s="195"/>
      <c r="AO51" s="195"/>
      <c r="AP51" s="195"/>
      <c r="AQ51" s="195"/>
      <c r="AR51" s="195"/>
      <c r="AS51" s="195"/>
      <c r="AT51" s="195"/>
      <c r="AU51" s="195"/>
      <c r="AV51" s="195"/>
      <c r="AW51" s="195"/>
      <c r="AX51" s="195"/>
      <c r="AY51" s="195"/>
      <c r="AZ51" s="195"/>
      <c r="BA51" s="195"/>
      <c r="BB51" s="195"/>
      <c r="BC51" s="195"/>
      <c r="BD51" s="195"/>
      <c r="BE51" s="195"/>
      <c r="BF51" s="195"/>
      <c r="BG51" s="195"/>
      <c r="BH51" s="195"/>
      <c r="BI51" s="195"/>
      <c r="BJ51" s="195"/>
      <c r="BK51" s="195"/>
      <c r="BL51" s="195"/>
      <c r="BM51" s="195"/>
      <c r="BN51" s="195"/>
      <c r="BO51" s="195"/>
      <c r="BP51" s="195"/>
      <c r="BQ51" s="195"/>
      <c r="BR51" s="195"/>
      <c r="BS51" s="195"/>
      <c r="BT51" s="195"/>
      <c r="BU51" s="195"/>
      <c r="BV51" s="195"/>
      <c r="BW51" s="195"/>
      <c r="BX51" s="196" t="str">
        <f>IF(OR(AND(BX$8&gt;=$J51,BX$8&lt;=$K51),AND(BX$8&gt;=$J51,ISBLANK($K51),NOT(ISBLANK($J51)),BX$8&lt;=$W$5)),"■","")</f>
        <v/>
      </c>
      <c r="BY51" s="197"/>
      <c r="BZ51" s="187">
        <v>0</v>
      </c>
      <c r="CF51" s="187"/>
    </row>
    <row r="52" spans="1:84" s="187" customFormat="1" ht="13.5" customHeight="1">
      <c r="A52" s="177">
        <v>6</v>
      </c>
      <c r="B52" s="488" t="s">
        <v>142</v>
      </c>
      <c r="C52" s="492" t="s">
        <v>143</v>
      </c>
      <c r="D52" s="496" t="s">
        <v>144</v>
      </c>
      <c r="E52" s="178" t="s">
        <v>145</v>
      </c>
      <c r="F52" s="178" t="s">
        <v>74</v>
      </c>
      <c r="G52" s="179" t="s">
        <v>146</v>
      </c>
      <c r="H52" s="180">
        <v>41953</v>
      </c>
      <c r="I52" s="180">
        <v>41953</v>
      </c>
      <c r="J52" s="189">
        <v>41953</v>
      </c>
      <c r="K52" s="189">
        <v>41953</v>
      </c>
      <c r="L52" s="181">
        <v>2.5</v>
      </c>
      <c r="M52" s="182">
        <v>2.5</v>
      </c>
      <c r="N52" s="183">
        <v>1</v>
      </c>
      <c r="O52" s="515"/>
      <c r="P52" s="184"/>
      <c r="Q52" s="184"/>
      <c r="R52" s="184"/>
      <c r="S52" s="184"/>
      <c r="T52" s="184"/>
      <c r="U52" s="184"/>
      <c r="V52" s="184"/>
      <c r="W52" s="184"/>
      <c r="X52" s="184"/>
      <c r="Y52" s="184"/>
      <c r="Z52" s="184"/>
      <c r="AA52" s="184"/>
      <c r="AB52" s="184"/>
      <c r="AC52" s="184"/>
      <c r="AD52" s="184"/>
      <c r="AE52" s="184"/>
      <c r="AF52" s="184"/>
      <c r="AG52" s="184"/>
      <c r="AH52" s="184"/>
      <c r="AI52" s="184"/>
      <c r="AJ52" s="184"/>
      <c r="AK52" s="184"/>
      <c r="AL52" s="184"/>
      <c r="AM52" s="184"/>
      <c r="AN52" s="184"/>
      <c r="AO52" s="184"/>
      <c r="AP52" s="184"/>
      <c r="AQ52" s="184"/>
      <c r="AR52" s="184"/>
      <c r="AS52" s="184"/>
      <c r="AT52" s="184"/>
      <c r="AU52" s="184"/>
      <c r="AV52" s="184"/>
      <c r="AW52" s="184"/>
      <c r="AX52" s="184"/>
      <c r="AY52" s="184"/>
      <c r="AZ52" s="184"/>
      <c r="BA52" s="184"/>
      <c r="BB52" s="184"/>
      <c r="BC52" s="184"/>
      <c r="BD52" s="184"/>
      <c r="BE52" s="184"/>
      <c r="BF52" s="184"/>
      <c r="BG52" s="184"/>
      <c r="BH52" s="184"/>
      <c r="BI52" s="184"/>
      <c r="BJ52" s="184"/>
      <c r="BK52" s="184"/>
      <c r="BL52" s="184"/>
      <c r="BM52" s="184"/>
      <c r="BN52" s="184"/>
      <c r="BO52" s="184"/>
      <c r="BP52" s="184"/>
      <c r="BQ52" s="184"/>
      <c r="BR52" s="184"/>
      <c r="BS52" s="184"/>
      <c r="BT52" s="184"/>
      <c r="BU52" s="184"/>
      <c r="BV52" s="184"/>
      <c r="BW52" s="184"/>
      <c r="BX52" s="185" t="str">
        <f>IF(OR(AND(BX$8&gt;=$J52,BX$8&lt;=$K52),AND(BX$8&gt;=$J52,ISBLANK($K52),NOT(ISBLANK($J52)),BX$8&lt;=$W$5)),"■","")</f>
        <v/>
      </c>
      <c r="BY52" s="186"/>
      <c r="BZ52" s="187">
        <v>0</v>
      </c>
    </row>
    <row r="53" spans="1:84" s="187" customFormat="1" ht="13.5" customHeight="1">
      <c r="A53" s="177">
        <v>6</v>
      </c>
      <c r="B53" s="489"/>
      <c r="C53" s="493"/>
      <c r="D53" s="498"/>
      <c r="E53" s="178" t="s">
        <v>147</v>
      </c>
      <c r="F53" s="178" t="s">
        <v>74</v>
      </c>
      <c r="G53" s="179" t="s">
        <v>148</v>
      </c>
      <c r="H53" s="180">
        <v>41954</v>
      </c>
      <c r="I53" s="180">
        <v>41954</v>
      </c>
      <c r="J53" s="189">
        <v>41954</v>
      </c>
      <c r="K53" s="189">
        <v>41954</v>
      </c>
      <c r="L53" s="181">
        <v>1</v>
      </c>
      <c r="M53" s="182">
        <v>1</v>
      </c>
      <c r="N53" s="183">
        <v>1</v>
      </c>
      <c r="O53" s="516"/>
      <c r="P53" s="184"/>
      <c r="Q53" s="184"/>
      <c r="R53" s="184"/>
      <c r="S53" s="184"/>
      <c r="T53" s="184"/>
      <c r="U53" s="184"/>
      <c r="V53" s="184"/>
      <c r="W53" s="184"/>
      <c r="X53" s="184"/>
      <c r="Y53" s="184"/>
      <c r="Z53" s="184"/>
      <c r="AA53" s="184"/>
      <c r="AB53" s="184"/>
      <c r="AC53" s="184"/>
      <c r="AD53" s="184"/>
      <c r="AE53" s="184"/>
      <c r="AF53" s="184"/>
      <c r="AG53" s="184"/>
      <c r="AH53" s="184"/>
      <c r="AI53" s="184"/>
      <c r="AJ53" s="184"/>
      <c r="AK53" s="184"/>
      <c r="AL53" s="184"/>
      <c r="AM53" s="184"/>
      <c r="AN53" s="184"/>
      <c r="AO53" s="184"/>
      <c r="AP53" s="184"/>
      <c r="AQ53" s="184"/>
      <c r="AR53" s="184"/>
      <c r="AS53" s="184"/>
      <c r="AT53" s="184"/>
      <c r="AU53" s="184"/>
      <c r="AV53" s="184"/>
      <c r="AW53" s="184"/>
      <c r="AX53" s="184"/>
      <c r="AY53" s="184"/>
      <c r="AZ53" s="184"/>
      <c r="BA53" s="184"/>
      <c r="BB53" s="184"/>
      <c r="BC53" s="184"/>
      <c r="BD53" s="184"/>
      <c r="BE53" s="184"/>
      <c r="BF53" s="184"/>
      <c r="BG53" s="184"/>
      <c r="BH53" s="184"/>
      <c r="BI53" s="184"/>
      <c r="BJ53" s="184"/>
      <c r="BK53" s="184"/>
      <c r="BL53" s="184"/>
      <c r="BM53" s="184"/>
      <c r="BN53" s="184"/>
      <c r="BO53" s="184"/>
      <c r="BP53" s="184"/>
      <c r="BQ53" s="184"/>
      <c r="BR53" s="184"/>
      <c r="BS53" s="184"/>
      <c r="BT53" s="184"/>
      <c r="BU53" s="184"/>
      <c r="BV53" s="184"/>
      <c r="BW53" s="184"/>
      <c r="BX53" s="185"/>
      <c r="BY53" s="186"/>
    </row>
    <row r="54" spans="1:84" s="187" customFormat="1" ht="13.5" customHeight="1">
      <c r="A54" s="177">
        <v>6</v>
      </c>
      <c r="B54" s="489"/>
      <c r="C54" s="493"/>
      <c r="D54" s="498"/>
      <c r="E54" s="178" t="s">
        <v>149</v>
      </c>
      <c r="F54" s="178" t="s">
        <v>74</v>
      </c>
      <c r="G54" s="179" t="s">
        <v>75</v>
      </c>
      <c r="H54" s="180">
        <v>41954</v>
      </c>
      <c r="I54" s="180">
        <v>41954</v>
      </c>
      <c r="J54" s="189">
        <v>41954</v>
      </c>
      <c r="K54" s="189">
        <v>41954</v>
      </c>
      <c r="L54" s="181">
        <v>2.1</v>
      </c>
      <c r="M54" s="182">
        <v>2.1</v>
      </c>
      <c r="N54" s="183">
        <v>1</v>
      </c>
      <c r="O54" s="516"/>
      <c r="P54" s="184"/>
      <c r="Q54" s="184"/>
      <c r="R54" s="184"/>
      <c r="S54" s="184"/>
      <c r="T54" s="184"/>
      <c r="U54" s="184"/>
      <c r="V54" s="184"/>
      <c r="W54" s="184"/>
      <c r="X54" s="184"/>
      <c r="Y54" s="184"/>
      <c r="Z54" s="184"/>
      <c r="AA54" s="184"/>
      <c r="AB54" s="184"/>
      <c r="AC54" s="184"/>
      <c r="AD54" s="184"/>
      <c r="AE54" s="184"/>
      <c r="AF54" s="184"/>
      <c r="AG54" s="184"/>
      <c r="AH54" s="184"/>
      <c r="AI54" s="184"/>
      <c r="AJ54" s="184"/>
      <c r="AK54" s="184"/>
      <c r="AL54" s="184"/>
      <c r="AM54" s="184"/>
      <c r="AN54" s="184"/>
      <c r="AO54" s="184"/>
      <c r="AP54" s="184"/>
      <c r="AQ54" s="184"/>
      <c r="AR54" s="184"/>
      <c r="AS54" s="184"/>
      <c r="AT54" s="184"/>
      <c r="AU54" s="184"/>
      <c r="AV54" s="184"/>
      <c r="AW54" s="184"/>
      <c r="AX54" s="184"/>
      <c r="AY54" s="184"/>
      <c r="AZ54" s="184"/>
      <c r="BA54" s="184"/>
      <c r="BB54" s="184"/>
      <c r="BC54" s="184"/>
      <c r="BD54" s="184"/>
      <c r="BE54" s="184"/>
      <c r="BF54" s="184"/>
      <c r="BG54" s="184"/>
      <c r="BH54" s="184"/>
      <c r="BI54" s="184"/>
      <c r="BJ54" s="184"/>
      <c r="BK54" s="184"/>
      <c r="BL54" s="184"/>
      <c r="BM54" s="184"/>
      <c r="BN54" s="184"/>
      <c r="BO54" s="184"/>
      <c r="BP54" s="184"/>
      <c r="BQ54" s="184"/>
      <c r="BR54" s="184"/>
      <c r="BS54" s="184"/>
      <c r="BT54" s="184"/>
      <c r="BU54" s="184"/>
      <c r="BV54" s="184"/>
      <c r="BW54" s="184"/>
      <c r="BX54" s="185"/>
      <c r="BY54" s="186"/>
    </row>
    <row r="55" spans="1:84" s="187" customFormat="1" ht="13.5" customHeight="1">
      <c r="A55" s="177">
        <v>6</v>
      </c>
      <c r="B55" s="489"/>
      <c r="C55" s="493"/>
      <c r="D55" s="498"/>
      <c r="E55" s="178" t="s">
        <v>150</v>
      </c>
      <c r="F55" s="178" t="s">
        <v>86</v>
      </c>
      <c r="G55" s="179" t="s">
        <v>96</v>
      </c>
      <c r="H55" s="180">
        <v>41960</v>
      </c>
      <c r="I55" s="180">
        <v>41964</v>
      </c>
      <c r="J55" s="189">
        <v>41960</v>
      </c>
      <c r="K55" s="189">
        <v>41964</v>
      </c>
      <c r="L55" s="181">
        <v>38</v>
      </c>
      <c r="M55" s="182">
        <v>38</v>
      </c>
      <c r="N55" s="183">
        <v>1</v>
      </c>
      <c r="O55" s="516"/>
      <c r="P55" s="184"/>
      <c r="Q55" s="184"/>
      <c r="R55" s="184"/>
      <c r="S55" s="184"/>
      <c r="T55" s="184"/>
      <c r="U55" s="184"/>
      <c r="V55" s="184"/>
      <c r="W55" s="184"/>
      <c r="X55" s="184"/>
      <c r="Y55" s="184"/>
      <c r="Z55" s="184"/>
      <c r="AA55" s="184"/>
      <c r="AB55" s="184"/>
      <c r="AC55" s="184"/>
      <c r="AD55" s="184"/>
      <c r="AE55" s="184"/>
      <c r="AF55" s="184"/>
      <c r="AG55" s="184"/>
      <c r="AH55" s="184"/>
      <c r="AI55" s="184"/>
      <c r="AJ55" s="184"/>
      <c r="AK55" s="184"/>
      <c r="AL55" s="184"/>
      <c r="AM55" s="184"/>
      <c r="AN55" s="184"/>
      <c r="AO55" s="184"/>
      <c r="AP55" s="184"/>
      <c r="AQ55" s="184"/>
      <c r="AR55" s="184"/>
      <c r="AS55" s="184"/>
      <c r="AT55" s="184"/>
      <c r="AU55" s="184"/>
      <c r="AV55" s="184"/>
      <c r="AW55" s="184"/>
      <c r="AX55" s="184"/>
      <c r="AY55" s="184"/>
      <c r="AZ55" s="184"/>
      <c r="BA55" s="184"/>
      <c r="BB55" s="184"/>
      <c r="BC55" s="184"/>
      <c r="BD55" s="184"/>
      <c r="BE55" s="184"/>
      <c r="BF55" s="184"/>
      <c r="BG55" s="184"/>
      <c r="BH55" s="184"/>
      <c r="BI55" s="184"/>
      <c r="BJ55" s="184"/>
      <c r="BK55" s="184"/>
      <c r="BL55" s="184"/>
      <c r="BM55" s="184"/>
      <c r="BN55" s="184"/>
      <c r="BO55" s="184"/>
      <c r="BP55" s="184"/>
      <c r="BQ55" s="184"/>
      <c r="BR55" s="184"/>
      <c r="BS55" s="184"/>
      <c r="BT55" s="184"/>
      <c r="BU55" s="184"/>
      <c r="BV55" s="184"/>
      <c r="BW55" s="184"/>
      <c r="BX55" s="185"/>
      <c r="BY55" s="186"/>
    </row>
    <row r="56" spans="1:84" s="187" customFormat="1" ht="13.5" customHeight="1">
      <c r="A56" s="177">
        <v>6</v>
      </c>
      <c r="B56" s="489"/>
      <c r="C56" s="493"/>
      <c r="D56" s="498"/>
      <c r="E56" s="188" t="s">
        <v>151</v>
      </c>
      <c r="F56" s="178" t="s">
        <v>86</v>
      </c>
      <c r="G56" s="179" t="s">
        <v>93</v>
      </c>
      <c r="H56" s="180">
        <v>41960</v>
      </c>
      <c r="I56" s="180">
        <v>41964</v>
      </c>
      <c r="J56" s="189">
        <v>41960</v>
      </c>
      <c r="K56" s="189">
        <v>41969</v>
      </c>
      <c r="L56" s="181">
        <v>42</v>
      </c>
      <c r="M56" s="182">
        <v>42</v>
      </c>
      <c r="N56" s="183">
        <v>1</v>
      </c>
      <c r="O56" s="516"/>
      <c r="P56" s="184"/>
      <c r="Q56" s="184"/>
      <c r="R56" s="184"/>
      <c r="S56" s="184"/>
      <c r="T56" s="184"/>
      <c r="U56" s="184"/>
      <c r="V56" s="184"/>
      <c r="W56" s="184"/>
      <c r="X56" s="184"/>
      <c r="Y56" s="184"/>
      <c r="Z56" s="184"/>
      <c r="AA56" s="184"/>
      <c r="AB56" s="184"/>
      <c r="AC56" s="184"/>
      <c r="AD56" s="184"/>
      <c r="AE56" s="184"/>
      <c r="AF56" s="184"/>
      <c r="AG56" s="184"/>
      <c r="AH56" s="184"/>
      <c r="AI56" s="184"/>
      <c r="AJ56" s="184"/>
      <c r="AK56" s="184"/>
      <c r="AL56" s="184"/>
      <c r="AM56" s="184"/>
      <c r="AN56" s="184"/>
      <c r="AO56" s="184"/>
      <c r="AP56" s="184"/>
      <c r="AQ56" s="184"/>
      <c r="AR56" s="184"/>
      <c r="AS56" s="184"/>
      <c r="AT56" s="184"/>
      <c r="AU56" s="184"/>
      <c r="AV56" s="184"/>
      <c r="AW56" s="184"/>
      <c r="AX56" s="184"/>
      <c r="AY56" s="184"/>
      <c r="AZ56" s="184"/>
      <c r="BA56" s="184"/>
      <c r="BB56" s="184"/>
      <c r="BC56" s="184"/>
      <c r="BD56" s="184"/>
      <c r="BE56" s="184"/>
      <c r="BF56" s="184"/>
      <c r="BG56" s="184"/>
      <c r="BH56" s="184"/>
      <c r="BI56" s="184"/>
      <c r="BJ56" s="184"/>
      <c r="BK56" s="184"/>
      <c r="BL56" s="184"/>
      <c r="BM56" s="184"/>
      <c r="BN56" s="184"/>
      <c r="BO56" s="184"/>
      <c r="BP56" s="184"/>
      <c r="BQ56" s="184"/>
      <c r="BR56" s="184"/>
      <c r="BS56" s="184"/>
      <c r="BT56" s="184"/>
      <c r="BU56" s="184"/>
      <c r="BV56" s="184"/>
      <c r="BW56" s="184"/>
      <c r="BX56" s="185" t="str">
        <f>IF(OR(AND(BX$8&gt;=$J56,BX$8&lt;=$K56),AND(BX$8&gt;=$J56,ISBLANK($K56),NOT(ISBLANK($J56)),BX$8&lt;=$W$5)),"■","")</f>
        <v/>
      </c>
      <c r="BY56" s="186"/>
      <c r="BZ56" s="187">
        <v>0</v>
      </c>
    </row>
    <row r="57" spans="1:84" s="187" customFormat="1" ht="13.5" customHeight="1">
      <c r="A57" s="177">
        <v>6</v>
      </c>
      <c r="B57" s="489"/>
      <c r="C57" s="493"/>
      <c r="D57" s="498"/>
      <c r="E57" s="188" t="s">
        <v>152</v>
      </c>
      <c r="F57" s="178" t="s">
        <v>74</v>
      </c>
      <c r="G57" s="179" t="s">
        <v>137</v>
      </c>
      <c r="H57" s="180">
        <v>41960</v>
      </c>
      <c r="I57" s="180">
        <v>41964</v>
      </c>
      <c r="J57" s="189">
        <v>41960</v>
      </c>
      <c r="K57" s="189">
        <v>41969</v>
      </c>
      <c r="L57" s="181">
        <v>100</v>
      </c>
      <c r="M57" s="182">
        <v>100</v>
      </c>
      <c r="N57" s="183">
        <v>1</v>
      </c>
      <c r="O57" s="516"/>
      <c r="P57" s="184"/>
      <c r="Q57" s="184"/>
      <c r="R57" s="184"/>
      <c r="S57" s="184"/>
      <c r="T57" s="184"/>
      <c r="U57" s="184"/>
      <c r="V57" s="184"/>
      <c r="W57" s="184"/>
      <c r="X57" s="184"/>
      <c r="Y57" s="184"/>
      <c r="Z57" s="184"/>
      <c r="AA57" s="184"/>
      <c r="AB57" s="184"/>
      <c r="AC57" s="184"/>
      <c r="AD57" s="184"/>
      <c r="AE57" s="184"/>
      <c r="AF57" s="184"/>
      <c r="AG57" s="184"/>
      <c r="AH57" s="184"/>
      <c r="AI57" s="184"/>
      <c r="AJ57" s="184"/>
      <c r="AK57" s="184"/>
      <c r="AL57" s="184"/>
      <c r="AM57" s="184"/>
      <c r="AN57" s="184"/>
      <c r="AO57" s="184"/>
      <c r="AP57" s="184"/>
      <c r="AQ57" s="184"/>
      <c r="AR57" s="184"/>
      <c r="AS57" s="184"/>
      <c r="AT57" s="184"/>
      <c r="AU57" s="184"/>
      <c r="AV57" s="184"/>
      <c r="AW57" s="184"/>
      <c r="AX57" s="184"/>
      <c r="AY57" s="184"/>
      <c r="AZ57" s="184"/>
      <c r="BA57" s="184"/>
      <c r="BB57" s="184"/>
      <c r="BC57" s="184"/>
      <c r="BD57" s="184"/>
      <c r="BE57" s="184"/>
      <c r="BF57" s="184"/>
      <c r="BG57" s="184"/>
      <c r="BH57" s="184"/>
      <c r="BI57" s="184"/>
      <c r="BJ57" s="184"/>
      <c r="BK57" s="184"/>
      <c r="BL57" s="184"/>
      <c r="BM57" s="184"/>
      <c r="BN57" s="184"/>
      <c r="BO57" s="184"/>
      <c r="BP57" s="184"/>
      <c r="BQ57" s="184"/>
      <c r="BR57" s="184"/>
      <c r="BS57" s="184"/>
      <c r="BT57" s="184"/>
      <c r="BU57" s="184"/>
      <c r="BV57" s="184"/>
      <c r="BW57" s="184"/>
      <c r="BX57" s="185"/>
      <c r="BY57" s="186"/>
    </row>
    <row r="58" spans="1:84" s="187" customFormat="1" ht="13.5" customHeight="1">
      <c r="A58" s="177"/>
      <c r="B58" s="489"/>
      <c r="C58" s="493"/>
      <c r="D58" s="498"/>
      <c r="E58" s="188" t="s">
        <v>153</v>
      </c>
      <c r="F58" s="178" t="s">
        <v>74</v>
      </c>
      <c r="G58" s="179" t="s">
        <v>96</v>
      </c>
      <c r="H58" s="180">
        <v>41967</v>
      </c>
      <c r="I58" s="180">
        <v>41969</v>
      </c>
      <c r="J58" s="189">
        <v>41967</v>
      </c>
      <c r="K58" s="189">
        <v>41969</v>
      </c>
      <c r="L58" s="181">
        <v>21</v>
      </c>
      <c r="M58" s="182">
        <v>21</v>
      </c>
      <c r="N58" s="183">
        <v>1</v>
      </c>
      <c r="O58" s="516"/>
      <c r="P58" s="184"/>
      <c r="Q58" s="184"/>
      <c r="R58" s="184"/>
      <c r="S58" s="184"/>
      <c r="T58" s="184"/>
      <c r="U58" s="184"/>
      <c r="V58" s="184"/>
      <c r="W58" s="184"/>
      <c r="X58" s="184"/>
      <c r="Y58" s="184"/>
      <c r="Z58" s="184"/>
      <c r="AA58" s="184"/>
      <c r="AB58" s="184"/>
      <c r="AC58" s="184"/>
      <c r="AD58" s="184"/>
      <c r="AE58" s="184"/>
      <c r="AF58" s="184"/>
      <c r="AG58" s="184"/>
      <c r="AH58" s="184"/>
      <c r="AI58" s="184"/>
      <c r="AJ58" s="184"/>
      <c r="AK58" s="184"/>
      <c r="AL58" s="184"/>
      <c r="AM58" s="184"/>
      <c r="AN58" s="184"/>
      <c r="AO58" s="184"/>
      <c r="AP58" s="184"/>
      <c r="AQ58" s="184"/>
      <c r="AR58" s="184"/>
      <c r="AS58" s="184"/>
      <c r="AT58" s="184"/>
      <c r="AU58" s="184"/>
      <c r="AV58" s="184"/>
      <c r="AW58" s="184"/>
      <c r="AX58" s="184"/>
      <c r="AY58" s="184"/>
      <c r="AZ58" s="184"/>
      <c r="BA58" s="184"/>
      <c r="BB58" s="184"/>
      <c r="BC58" s="184"/>
      <c r="BD58" s="184"/>
      <c r="BE58" s="184"/>
      <c r="BF58" s="184"/>
      <c r="BG58" s="184"/>
      <c r="BH58" s="184"/>
      <c r="BI58" s="184"/>
      <c r="BJ58" s="184"/>
      <c r="BK58" s="184"/>
      <c r="BL58" s="184"/>
      <c r="BM58" s="184"/>
      <c r="BN58" s="184"/>
      <c r="BO58" s="184"/>
      <c r="BP58" s="184"/>
      <c r="BQ58" s="184"/>
      <c r="BR58" s="184"/>
      <c r="BS58" s="184"/>
      <c r="BT58" s="184"/>
      <c r="BU58" s="184"/>
      <c r="BV58" s="184"/>
      <c r="BW58" s="184"/>
      <c r="BX58" s="185"/>
      <c r="BY58" s="186"/>
    </row>
    <row r="59" spans="1:84" s="187" customFormat="1" ht="13.5" customHeight="1">
      <c r="A59" s="177"/>
      <c r="B59" s="489"/>
      <c r="C59" s="493"/>
      <c r="D59" s="498"/>
      <c r="E59" s="188" t="s">
        <v>154</v>
      </c>
      <c r="F59" s="178" t="s">
        <v>74</v>
      </c>
      <c r="G59" s="179" t="s">
        <v>87</v>
      </c>
      <c r="H59" s="180">
        <v>41964</v>
      </c>
      <c r="I59" s="180">
        <v>41969</v>
      </c>
      <c r="J59" s="189">
        <v>41967</v>
      </c>
      <c r="K59" s="189">
        <v>41971</v>
      </c>
      <c r="L59" s="181"/>
      <c r="M59" s="182"/>
      <c r="N59" s="183">
        <v>0.7</v>
      </c>
      <c r="O59" s="516"/>
      <c r="P59" s="184"/>
      <c r="Q59" s="184"/>
      <c r="R59" s="184"/>
      <c r="S59" s="184"/>
      <c r="T59" s="184"/>
      <c r="U59" s="184"/>
      <c r="V59" s="184"/>
      <c r="W59" s="184"/>
      <c r="X59" s="184"/>
      <c r="Y59" s="184"/>
      <c r="Z59" s="184"/>
      <c r="AA59" s="184"/>
      <c r="AB59" s="184"/>
      <c r="AC59" s="184"/>
      <c r="AD59" s="184"/>
      <c r="AE59" s="184"/>
      <c r="AF59" s="184"/>
      <c r="AG59" s="184"/>
      <c r="AH59" s="184"/>
      <c r="AI59" s="184"/>
      <c r="AJ59" s="184"/>
      <c r="AK59" s="184"/>
      <c r="AL59" s="184"/>
      <c r="AM59" s="184"/>
      <c r="AN59" s="184"/>
      <c r="AO59" s="184"/>
      <c r="AP59" s="184"/>
      <c r="AQ59" s="184"/>
      <c r="AR59" s="184"/>
      <c r="AS59" s="184"/>
      <c r="AT59" s="184"/>
      <c r="AU59" s="184"/>
      <c r="AV59" s="184"/>
      <c r="AW59" s="184"/>
      <c r="AX59" s="184"/>
      <c r="AY59" s="184"/>
      <c r="AZ59" s="184"/>
      <c r="BA59" s="184"/>
      <c r="BB59" s="184"/>
      <c r="BC59" s="184"/>
      <c r="BD59" s="184"/>
      <c r="BE59" s="184"/>
      <c r="BF59" s="184"/>
      <c r="BG59" s="184"/>
      <c r="BH59" s="184"/>
      <c r="BI59" s="184"/>
      <c r="BJ59" s="184"/>
      <c r="BK59" s="184"/>
      <c r="BL59" s="184"/>
      <c r="BM59" s="184"/>
      <c r="BN59" s="184"/>
      <c r="BO59" s="184"/>
      <c r="BP59" s="184"/>
      <c r="BQ59" s="184"/>
      <c r="BR59" s="184"/>
      <c r="BS59" s="184"/>
      <c r="BT59" s="184"/>
      <c r="BU59" s="184"/>
      <c r="BV59" s="184"/>
      <c r="BW59" s="184"/>
      <c r="BX59" s="185"/>
      <c r="BY59" s="186"/>
    </row>
    <row r="60" spans="1:84" s="187" customFormat="1" ht="13.5" customHeight="1">
      <c r="A60" s="177"/>
      <c r="B60" s="489"/>
      <c r="C60" s="493"/>
      <c r="D60" s="498"/>
      <c r="E60" s="188" t="s">
        <v>155</v>
      </c>
      <c r="F60" s="178" t="s">
        <v>74</v>
      </c>
      <c r="G60" s="179" t="s">
        <v>75</v>
      </c>
      <c r="H60" s="180">
        <v>41965</v>
      </c>
      <c r="I60" s="180">
        <v>41969</v>
      </c>
      <c r="J60" s="189">
        <v>41965</v>
      </c>
      <c r="K60" s="189">
        <v>41969</v>
      </c>
      <c r="L60" s="181">
        <v>14</v>
      </c>
      <c r="M60" s="182">
        <v>14</v>
      </c>
      <c r="N60" s="183">
        <v>1</v>
      </c>
      <c r="O60" s="516"/>
      <c r="P60" s="184"/>
      <c r="Q60" s="184"/>
      <c r="R60" s="184"/>
      <c r="S60" s="184"/>
      <c r="T60" s="184"/>
      <c r="U60" s="184"/>
      <c r="V60" s="184"/>
      <c r="W60" s="184"/>
      <c r="X60" s="184"/>
      <c r="Y60" s="184"/>
      <c r="Z60" s="184"/>
      <c r="AA60" s="184"/>
      <c r="AB60" s="184"/>
      <c r="AC60" s="184"/>
      <c r="AD60" s="184"/>
      <c r="AE60" s="184"/>
      <c r="AF60" s="184"/>
      <c r="AG60" s="184"/>
      <c r="AH60" s="184"/>
      <c r="AI60" s="184"/>
      <c r="AJ60" s="184"/>
      <c r="AK60" s="184"/>
      <c r="AL60" s="184"/>
      <c r="AM60" s="184"/>
      <c r="AN60" s="184"/>
      <c r="AO60" s="184"/>
      <c r="AP60" s="184"/>
      <c r="AQ60" s="184"/>
      <c r="AR60" s="184"/>
      <c r="AS60" s="184"/>
      <c r="AT60" s="184"/>
      <c r="AU60" s="184"/>
      <c r="AV60" s="184"/>
      <c r="AW60" s="184"/>
      <c r="AX60" s="184"/>
      <c r="AY60" s="184"/>
      <c r="AZ60" s="184"/>
      <c r="BA60" s="184"/>
      <c r="BB60" s="184"/>
      <c r="BC60" s="184"/>
      <c r="BD60" s="184"/>
      <c r="BE60" s="184"/>
      <c r="BF60" s="184"/>
      <c r="BG60" s="184"/>
      <c r="BH60" s="184"/>
      <c r="BI60" s="184"/>
      <c r="BJ60" s="184"/>
      <c r="BK60" s="184"/>
      <c r="BL60" s="184"/>
      <c r="BM60" s="184"/>
      <c r="BN60" s="184"/>
      <c r="BO60" s="184"/>
      <c r="BP60" s="184"/>
      <c r="BQ60" s="184"/>
      <c r="BR60" s="184"/>
      <c r="BS60" s="184"/>
      <c r="BT60" s="184"/>
      <c r="BU60" s="184"/>
      <c r="BV60" s="184"/>
      <c r="BW60" s="184"/>
      <c r="BX60" s="185"/>
      <c r="BY60" s="186"/>
    </row>
    <row r="61" spans="1:84" s="187" customFormat="1" ht="13.5" customHeight="1">
      <c r="A61" s="177"/>
      <c r="B61" s="489"/>
      <c r="C61" s="493"/>
      <c r="D61" s="498"/>
      <c r="E61" s="188" t="s">
        <v>156</v>
      </c>
      <c r="F61" s="178" t="s">
        <v>74</v>
      </c>
      <c r="G61" s="179" t="s">
        <v>157</v>
      </c>
      <c r="H61" s="180">
        <v>41970</v>
      </c>
      <c r="I61" s="180">
        <v>41970</v>
      </c>
      <c r="J61" s="189">
        <v>41969</v>
      </c>
      <c r="K61" s="189">
        <v>41969</v>
      </c>
      <c r="L61" s="181">
        <v>3</v>
      </c>
      <c r="M61" s="182">
        <v>3</v>
      </c>
      <c r="N61" s="183">
        <v>1</v>
      </c>
      <c r="O61" s="516"/>
      <c r="P61" s="184"/>
      <c r="Q61" s="184"/>
      <c r="R61" s="184"/>
      <c r="S61" s="184"/>
      <c r="T61" s="184"/>
      <c r="U61" s="184"/>
      <c r="V61" s="184"/>
      <c r="W61" s="184"/>
      <c r="X61" s="184"/>
      <c r="Y61" s="184"/>
      <c r="Z61" s="184"/>
      <c r="AA61" s="184"/>
      <c r="AB61" s="184"/>
      <c r="AC61" s="184"/>
      <c r="AD61" s="184"/>
      <c r="AE61" s="184"/>
      <c r="AF61" s="184"/>
      <c r="AG61" s="184"/>
      <c r="AH61" s="184"/>
      <c r="AI61" s="184"/>
      <c r="AJ61" s="184"/>
      <c r="AK61" s="184"/>
      <c r="AL61" s="184"/>
      <c r="AM61" s="184"/>
      <c r="AN61" s="184"/>
      <c r="AO61" s="184"/>
      <c r="AP61" s="184"/>
      <c r="AQ61" s="184"/>
      <c r="AR61" s="184"/>
      <c r="AS61" s="184"/>
      <c r="AT61" s="184"/>
      <c r="AU61" s="184"/>
      <c r="AV61" s="184"/>
      <c r="AW61" s="184"/>
      <c r="AX61" s="184"/>
      <c r="AY61" s="184"/>
      <c r="AZ61" s="184"/>
      <c r="BA61" s="184"/>
      <c r="BB61" s="184"/>
      <c r="BC61" s="184"/>
      <c r="BD61" s="184"/>
      <c r="BE61" s="184"/>
      <c r="BF61" s="184"/>
      <c r="BG61" s="184"/>
      <c r="BH61" s="184"/>
      <c r="BI61" s="184"/>
      <c r="BJ61" s="184"/>
      <c r="BK61" s="184"/>
      <c r="BL61" s="184"/>
      <c r="BM61" s="184"/>
      <c r="BN61" s="184"/>
      <c r="BO61" s="184"/>
      <c r="BP61" s="184"/>
      <c r="BQ61" s="184"/>
      <c r="BR61" s="184"/>
      <c r="BS61" s="184"/>
      <c r="BT61" s="184"/>
      <c r="BU61" s="184"/>
      <c r="BV61" s="184"/>
      <c r="BW61" s="184"/>
      <c r="BX61" s="185"/>
      <c r="BY61" s="186"/>
    </row>
    <row r="62" spans="1:84" s="187" customFormat="1" ht="13.5" customHeight="1">
      <c r="A62" s="177">
        <v>6</v>
      </c>
      <c r="B62" s="489"/>
      <c r="C62" s="493"/>
      <c r="D62" s="498"/>
      <c r="E62" s="188" t="s">
        <v>158</v>
      </c>
      <c r="F62" s="178" t="s">
        <v>74</v>
      </c>
      <c r="G62" s="179" t="s">
        <v>96</v>
      </c>
      <c r="H62" s="180">
        <v>41970</v>
      </c>
      <c r="I62" s="180">
        <v>41975</v>
      </c>
      <c r="J62" s="189">
        <v>41969</v>
      </c>
      <c r="K62" s="189">
        <v>41970</v>
      </c>
      <c r="L62" s="181">
        <v>8.1999999999999993</v>
      </c>
      <c r="M62" s="182">
        <v>8.1999999999999993</v>
      </c>
      <c r="N62" s="183">
        <v>1</v>
      </c>
      <c r="O62" s="516"/>
      <c r="P62" s="184"/>
      <c r="Q62" s="184"/>
      <c r="R62" s="184"/>
      <c r="S62" s="184"/>
      <c r="T62" s="184"/>
      <c r="U62" s="184"/>
      <c r="V62" s="184"/>
      <c r="W62" s="184"/>
      <c r="X62" s="184"/>
      <c r="Y62" s="184"/>
      <c r="Z62" s="184"/>
      <c r="AA62" s="184"/>
      <c r="AB62" s="184"/>
      <c r="AC62" s="184"/>
      <c r="AD62" s="184"/>
      <c r="AE62" s="184"/>
      <c r="AF62" s="184"/>
      <c r="AG62" s="184"/>
      <c r="AH62" s="184"/>
      <c r="AI62" s="184"/>
      <c r="AJ62" s="184"/>
      <c r="AK62" s="184"/>
      <c r="AL62" s="184"/>
      <c r="AM62" s="184"/>
      <c r="AN62" s="184"/>
      <c r="AO62" s="184"/>
      <c r="AP62" s="184"/>
      <c r="AQ62" s="184"/>
      <c r="AR62" s="184"/>
      <c r="AS62" s="184"/>
      <c r="AT62" s="184"/>
      <c r="AU62" s="184"/>
      <c r="AV62" s="184"/>
      <c r="AW62" s="184"/>
      <c r="AX62" s="184"/>
      <c r="AY62" s="184"/>
      <c r="AZ62" s="184"/>
      <c r="BA62" s="184"/>
      <c r="BB62" s="184"/>
      <c r="BC62" s="184"/>
      <c r="BD62" s="184"/>
      <c r="BE62" s="184"/>
      <c r="BF62" s="184"/>
      <c r="BG62" s="184"/>
      <c r="BH62" s="184"/>
      <c r="BI62" s="184"/>
      <c r="BJ62" s="184"/>
      <c r="BK62" s="184"/>
      <c r="BL62" s="184"/>
      <c r="BM62" s="184"/>
      <c r="BN62" s="184"/>
      <c r="BO62" s="184"/>
      <c r="BP62" s="184"/>
      <c r="BQ62" s="184"/>
      <c r="BR62" s="184"/>
      <c r="BS62" s="184"/>
      <c r="BT62" s="184"/>
      <c r="BU62" s="184"/>
      <c r="BV62" s="184"/>
      <c r="BW62" s="184"/>
      <c r="BX62" s="185"/>
      <c r="BY62" s="186"/>
    </row>
    <row r="63" spans="1:84" s="187" customFormat="1" ht="13.5" customHeight="1">
      <c r="A63" s="177">
        <v>6</v>
      </c>
      <c r="B63" s="489"/>
      <c r="C63" s="493"/>
      <c r="D63" s="498"/>
      <c r="E63" s="178" t="s">
        <v>159</v>
      </c>
      <c r="F63" s="178" t="s">
        <v>74</v>
      </c>
      <c r="G63" s="179" t="s">
        <v>93</v>
      </c>
      <c r="H63" s="180">
        <v>41970</v>
      </c>
      <c r="I63" s="180">
        <v>41975</v>
      </c>
      <c r="J63" s="189">
        <v>41969</v>
      </c>
      <c r="K63" s="189">
        <v>41974</v>
      </c>
      <c r="L63" s="181">
        <v>35</v>
      </c>
      <c r="M63" s="182">
        <v>35</v>
      </c>
      <c r="N63" s="183">
        <v>1</v>
      </c>
      <c r="O63" s="516"/>
      <c r="P63" s="184"/>
      <c r="Q63" s="184"/>
      <c r="R63" s="184"/>
      <c r="S63" s="184"/>
      <c r="T63" s="184"/>
      <c r="U63" s="184"/>
      <c r="V63" s="184"/>
      <c r="W63" s="184"/>
      <c r="X63" s="184"/>
      <c r="Y63" s="184"/>
      <c r="Z63" s="184"/>
      <c r="AA63" s="184"/>
      <c r="AB63" s="184"/>
      <c r="AC63" s="184"/>
      <c r="AD63" s="184"/>
      <c r="AE63" s="184"/>
      <c r="AF63" s="184"/>
      <c r="AG63" s="184"/>
      <c r="AH63" s="184"/>
      <c r="AI63" s="184"/>
      <c r="AJ63" s="184"/>
      <c r="AK63" s="184"/>
      <c r="AL63" s="184"/>
      <c r="AM63" s="184"/>
      <c r="AN63" s="184"/>
      <c r="AO63" s="184"/>
      <c r="AP63" s="184"/>
      <c r="AQ63" s="184"/>
      <c r="AR63" s="184"/>
      <c r="AS63" s="184"/>
      <c r="AT63" s="184"/>
      <c r="AU63" s="184"/>
      <c r="AV63" s="184"/>
      <c r="AW63" s="184"/>
      <c r="AX63" s="184"/>
      <c r="AY63" s="184"/>
      <c r="AZ63" s="184"/>
      <c r="BA63" s="184"/>
      <c r="BB63" s="184"/>
      <c r="BC63" s="184"/>
      <c r="BD63" s="184"/>
      <c r="BE63" s="184"/>
      <c r="BF63" s="184"/>
      <c r="BG63" s="184"/>
      <c r="BH63" s="184"/>
      <c r="BI63" s="184"/>
      <c r="BJ63" s="184"/>
      <c r="BK63" s="184"/>
      <c r="BL63" s="184"/>
      <c r="BM63" s="184"/>
      <c r="BN63" s="184"/>
      <c r="BO63" s="184"/>
      <c r="BP63" s="184"/>
      <c r="BQ63" s="184"/>
      <c r="BR63" s="184"/>
      <c r="BS63" s="184"/>
      <c r="BT63" s="184"/>
      <c r="BU63" s="184"/>
      <c r="BV63" s="184"/>
      <c r="BW63" s="184"/>
      <c r="BX63" s="185" t="str">
        <f>IF(OR(AND(BX$8&gt;=$J63,BX$8&lt;=$K63),AND(BX$8&gt;=$J63,ISBLANK($K63),NOT(ISBLANK($J63)),BX$8&lt;=$W$5)),"■","")</f>
        <v/>
      </c>
      <c r="BY63" s="186"/>
      <c r="BZ63" s="187">
        <v>0</v>
      </c>
    </row>
    <row r="64" spans="1:84" s="187" customFormat="1" ht="13.5" customHeight="1">
      <c r="A64" s="177"/>
      <c r="B64" s="489"/>
      <c r="C64" s="493"/>
      <c r="D64" s="498"/>
      <c r="E64" s="178" t="s">
        <v>152</v>
      </c>
      <c r="F64" s="178" t="s">
        <v>74</v>
      </c>
      <c r="G64" s="179" t="s">
        <v>137</v>
      </c>
      <c r="H64" s="180">
        <v>41970</v>
      </c>
      <c r="I64" s="180">
        <v>41975</v>
      </c>
      <c r="J64" s="189">
        <v>41971</v>
      </c>
      <c r="K64" s="189">
        <v>41974</v>
      </c>
      <c r="L64" s="181">
        <v>2</v>
      </c>
      <c r="M64" s="182">
        <v>2</v>
      </c>
      <c r="N64" s="183">
        <v>1</v>
      </c>
      <c r="O64" s="516"/>
      <c r="P64" s="184"/>
      <c r="Q64" s="184"/>
      <c r="R64" s="184"/>
      <c r="S64" s="184"/>
      <c r="T64" s="184"/>
      <c r="U64" s="184"/>
      <c r="V64" s="184"/>
      <c r="W64" s="184"/>
      <c r="X64" s="184"/>
      <c r="Y64" s="184"/>
      <c r="Z64" s="184"/>
      <c r="AA64" s="184"/>
      <c r="AB64" s="184"/>
      <c r="AC64" s="184"/>
      <c r="AD64" s="184"/>
      <c r="AE64" s="184"/>
      <c r="AF64" s="184"/>
      <c r="AG64" s="184"/>
      <c r="AH64" s="184"/>
      <c r="AI64" s="184"/>
      <c r="AJ64" s="184"/>
      <c r="AK64" s="184"/>
      <c r="AL64" s="184"/>
      <c r="AM64" s="184"/>
      <c r="AN64" s="184"/>
      <c r="AO64" s="184"/>
      <c r="AP64" s="184"/>
      <c r="AQ64" s="184"/>
      <c r="AR64" s="184"/>
      <c r="AS64" s="184"/>
      <c r="AT64" s="184"/>
      <c r="AU64" s="184"/>
      <c r="AV64" s="184"/>
      <c r="AW64" s="184"/>
      <c r="AX64" s="184"/>
      <c r="AY64" s="184"/>
      <c r="AZ64" s="184"/>
      <c r="BA64" s="184"/>
      <c r="BB64" s="184"/>
      <c r="BC64" s="184"/>
      <c r="BD64" s="184"/>
      <c r="BE64" s="184"/>
      <c r="BF64" s="184"/>
      <c r="BG64" s="184"/>
      <c r="BH64" s="184"/>
      <c r="BI64" s="184"/>
      <c r="BJ64" s="184"/>
      <c r="BK64" s="184"/>
      <c r="BL64" s="184"/>
      <c r="BM64" s="184"/>
      <c r="BN64" s="184"/>
      <c r="BO64" s="184"/>
      <c r="BP64" s="184"/>
      <c r="BQ64" s="184"/>
      <c r="BR64" s="184"/>
      <c r="BS64" s="184"/>
      <c r="BT64" s="184"/>
      <c r="BU64" s="184"/>
      <c r="BV64" s="184"/>
      <c r="BW64" s="184"/>
      <c r="BX64" s="185"/>
      <c r="BY64" s="186"/>
    </row>
    <row r="65" spans="1:84" s="187" customFormat="1" ht="13.5" customHeight="1">
      <c r="A65" s="177">
        <v>6</v>
      </c>
      <c r="B65" s="489"/>
      <c r="C65" s="493"/>
      <c r="D65" s="498"/>
      <c r="E65" s="178" t="s">
        <v>156</v>
      </c>
      <c r="F65" s="178" t="s">
        <v>74</v>
      </c>
      <c r="G65" s="179" t="s">
        <v>118</v>
      </c>
      <c r="H65" s="180">
        <v>41976</v>
      </c>
      <c r="I65" s="180">
        <v>41976</v>
      </c>
      <c r="J65" s="189">
        <v>41975</v>
      </c>
      <c r="K65" s="189">
        <v>41974</v>
      </c>
      <c r="L65" s="181">
        <v>1.5</v>
      </c>
      <c r="M65" s="182">
        <v>1.5</v>
      </c>
      <c r="N65" s="183">
        <v>1</v>
      </c>
      <c r="O65" s="516"/>
      <c r="P65" s="184"/>
      <c r="Q65" s="184"/>
      <c r="R65" s="184"/>
      <c r="S65" s="184"/>
      <c r="T65" s="184"/>
      <c r="U65" s="184"/>
      <c r="V65" s="184"/>
      <c r="W65" s="184"/>
      <c r="X65" s="184"/>
      <c r="Y65" s="184"/>
      <c r="Z65" s="184"/>
      <c r="AA65" s="184"/>
      <c r="AB65" s="184"/>
      <c r="AC65" s="184"/>
      <c r="AD65" s="184"/>
      <c r="AE65" s="184"/>
      <c r="AF65" s="184"/>
      <c r="AG65" s="184"/>
      <c r="AH65" s="184"/>
      <c r="AI65" s="184"/>
      <c r="AJ65" s="184"/>
      <c r="AK65" s="184"/>
      <c r="AL65" s="184"/>
      <c r="AM65" s="184"/>
      <c r="AN65" s="184"/>
      <c r="AO65" s="184"/>
      <c r="AP65" s="184"/>
      <c r="AQ65" s="184"/>
      <c r="AR65" s="184"/>
      <c r="AS65" s="184"/>
      <c r="AT65" s="184"/>
      <c r="AU65" s="184"/>
      <c r="AV65" s="184"/>
      <c r="AW65" s="184"/>
      <c r="AX65" s="184"/>
      <c r="AY65" s="184"/>
      <c r="AZ65" s="184"/>
      <c r="BA65" s="184"/>
      <c r="BB65" s="184"/>
      <c r="BC65" s="184"/>
      <c r="BD65" s="184"/>
      <c r="BE65" s="184"/>
      <c r="BF65" s="184"/>
      <c r="BG65" s="184"/>
      <c r="BH65" s="184"/>
      <c r="BI65" s="184"/>
      <c r="BJ65" s="184"/>
      <c r="BK65" s="184"/>
      <c r="BL65" s="184"/>
      <c r="BM65" s="184"/>
      <c r="BN65" s="184"/>
      <c r="BO65" s="184"/>
      <c r="BP65" s="184"/>
      <c r="BQ65" s="184"/>
      <c r="BR65" s="184"/>
      <c r="BS65" s="184"/>
      <c r="BT65" s="184"/>
      <c r="BU65" s="184"/>
      <c r="BV65" s="184"/>
      <c r="BW65" s="184"/>
      <c r="BX65" s="185"/>
      <c r="BY65" s="186"/>
    </row>
    <row r="66" spans="1:84" s="187" customFormat="1" ht="13.5" customHeight="1">
      <c r="A66" s="177">
        <v>6</v>
      </c>
      <c r="B66" s="489"/>
      <c r="C66" s="493"/>
      <c r="D66" s="498"/>
      <c r="E66" s="188" t="s">
        <v>160</v>
      </c>
      <c r="F66" s="178" t="s">
        <v>74</v>
      </c>
      <c r="G66" s="179" t="s">
        <v>96</v>
      </c>
      <c r="H66" s="180">
        <v>41976</v>
      </c>
      <c r="I66" s="180">
        <v>41978</v>
      </c>
      <c r="J66" s="189">
        <v>41975</v>
      </c>
      <c r="K66" s="189">
        <v>41975</v>
      </c>
      <c r="L66" s="181">
        <v>0</v>
      </c>
      <c r="M66" s="182">
        <v>0</v>
      </c>
      <c r="N66" s="183">
        <v>0</v>
      </c>
      <c r="O66" s="516"/>
      <c r="P66" s="184"/>
      <c r="Q66" s="184"/>
      <c r="R66" s="184"/>
      <c r="S66" s="184"/>
      <c r="T66" s="184"/>
      <c r="U66" s="184"/>
      <c r="V66" s="184"/>
      <c r="W66" s="184"/>
      <c r="X66" s="184"/>
      <c r="Y66" s="184"/>
      <c r="Z66" s="184"/>
      <c r="AA66" s="184"/>
      <c r="AB66" s="184"/>
      <c r="AC66" s="184"/>
      <c r="AD66" s="184"/>
      <c r="AE66" s="184"/>
      <c r="AF66" s="184"/>
      <c r="AG66" s="184"/>
      <c r="AH66" s="184"/>
      <c r="AI66" s="184"/>
      <c r="AJ66" s="184"/>
      <c r="AK66" s="184"/>
      <c r="AL66" s="184"/>
      <c r="AM66" s="184"/>
      <c r="AN66" s="184"/>
      <c r="AO66" s="184"/>
      <c r="AP66" s="184"/>
      <c r="AQ66" s="184"/>
      <c r="AR66" s="184"/>
      <c r="AS66" s="184"/>
      <c r="AT66" s="184"/>
      <c r="AU66" s="184"/>
      <c r="AV66" s="184"/>
      <c r="AW66" s="184"/>
      <c r="AX66" s="184"/>
      <c r="AY66" s="184"/>
      <c r="AZ66" s="184"/>
      <c r="BA66" s="184"/>
      <c r="BB66" s="184"/>
      <c r="BC66" s="184"/>
      <c r="BD66" s="184"/>
      <c r="BE66" s="184"/>
      <c r="BF66" s="184"/>
      <c r="BG66" s="184"/>
      <c r="BH66" s="184"/>
      <c r="BI66" s="184"/>
      <c r="BJ66" s="184"/>
      <c r="BK66" s="184"/>
      <c r="BL66" s="184"/>
      <c r="BM66" s="184"/>
      <c r="BN66" s="184"/>
      <c r="BO66" s="184"/>
      <c r="BP66" s="184"/>
      <c r="BQ66" s="184"/>
      <c r="BR66" s="184"/>
      <c r="BS66" s="184"/>
      <c r="BT66" s="184"/>
      <c r="BU66" s="184"/>
      <c r="BV66" s="184"/>
      <c r="BW66" s="184"/>
      <c r="BX66" s="185"/>
      <c r="BY66" s="186"/>
    </row>
    <row r="67" spans="1:84" s="187" customFormat="1" ht="13.5" customHeight="1">
      <c r="A67" s="177">
        <v>6</v>
      </c>
      <c r="B67" s="489"/>
      <c r="C67" s="493"/>
      <c r="D67" s="498"/>
      <c r="E67" s="188" t="s">
        <v>161</v>
      </c>
      <c r="F67" s="178" t="s">
        <v>74</v>
      </c>
      <c r="G67" s="179" t="s">
        <v>93</v>
      </c>
      <c r="H67" s="180">
        <v>41976</v>
      </c>
      <c r="I67" s="180">
        <v>41978</v>
      </c>
      <c r="J67" s="189">
        <v>41976</v>
      </c>
      <c r="K67" s="189">
        <v>41978</v>
      </c>
      <c r="L67" s="181">
        <v>10</v>
      </c>
      <c r="M67" s="182">
        <v>10</v>
      </c>
      <c r="N67" s="183">
        <v>1</v>
      </c>
      <c r="O67" s="516"/>
      <c r="P67" s="184"/>
      <c r="Q67" s="184"/>
      <c r="R67" s="184"/>
      <c r="S67" s="184"/>
      <c r="T67" s="184"/>
      <c r="U67" s="184"/>
      <c r="V67" s="184"/>
      <c r="W67" s="184"/>
      <c r="X67" s="184"/>
      <c r="Y67" s="184"/>
      <c r="Z67" s="184"/>
      <c r="AA67" s="184"/>
      <c r="AB67" s="184"/>
      <c r="AC67" s="184"/>
      <c r="AD67" s="184"/>
      <c r="AE67" s="184"/>
      <c r="AF67" s="184"/>
      <c r="AG67" s="184"/>
      <c r="AH67" s="184"/>
      <c r="AI67" s="184"/>
      <c r="AJ67" s="184"/>
      <c r="AK67" s="184"/>
      <c r="AL67" s="184"/>
      <c r="AM67" s="184"/>
      <c r="AN67" s="184"/>
      <c r="AO67" s="184"/>
      <c r="AP67" s="184"/>
      <c r="AQ67" s="184"/>
      <c r="AR67" s="184"/>
      <c r="AS67" s="184"/>
      <c r="AT67" s="184"/>
      <c r="AU67" s="184"/>
      <c r="AV67" s="184"/>
      <c r="AW67" s="184"/>
      <c r="AX67" s="184"/>
      <c r="AY67" s="184"/>
      <c r="AZ67" s="184"/>
      <c r="BA67" s="184"/>
      <c r="BB67" s="184"/>
      <c r="BC67" s="184"/>
      <c r="BD67" s="184"/>
      <c r="BE67" s="184"/>
      <c r="BF67" s="184"/>
      <c r="BG67" s="184"/>
      <c r="BH67" s="184"/>
      <c r="BI67" s="184"/>
      <c r="BJ67" s="184"/>
      <c r="BK67" s="184"/>
      <c r="BL67" s="184"/>
      <c r="BM67" s="184"/>
      <c r="BN67" s="184"/>
      <c r="BO67" s="184"/>
      <c r="BP67" s="184"/>
      <c r="BQ67" s="184"/>
      <c r="BR67" s="184"/>
      <c r="BS67" s="184"/>
      <c r="BT67" s="184"/>
      <c r="BU67" s="184"/>
      <c r="BV67" s="184"/>
      <c r="BW67" s="184"/>
      <c r="BX67" s="185"/>
      <c r="BY67" s="186"/>
    </row>
    <row r="68" spans="1:84" s="187" customFormat="1" ht="13.5" customHeight="1">
      <c r="A68" s="177">
        <v>6</v>
      </c>
      <c r="B68" s="489"/>
      <c r="C68" s="493"/>
      <c r="D68" s="498"/>
      <c r="E68" s="188" t="s">
        <v>162</v>
      </c>
      <c r="F68" s="178" t="s">
        <v>163</v>
      </c>
      <c r="G68" s="179" t="s">
        <v>164</v>
      </c>
      <c r="H68" s="180">
        <v>41981</v>
      </c>
      <c r="I68" s="180">
        <v>41981</v>
      </c>
      <c r="J68" s="189">
        <v>41981</v>
      </c>
      <c r="K68" s="189">
        <v>41982</v>
      </c>
      <c r="L68" s="181">
        <v>0</v>
      </c>
      <c r="M68" s="182">
        <v>0</v>
      </c>
      <c r="N68" s="183">
        <v>0</v>
      </c>
      <c r="O68" s="516"/>
      <c r="P68" s="184"/>
      <c r="Q68" s="184"/>
      <c r="R68" s="184"/>
      <c r="S68" s="184"/>
      <c r="T68" s="184"/>
      <c r="U68" s="184"/>
      <c r="V68" s="184"/>
      <c r="W68" s="184"/>
      <c r="X68" s="184"/>
      <c r="Y68" s="184"/>
      <c r="Z68" s="184"/>
      <c r="AA68" s="184"/>
      <c r="AB68" s="184"/>
      <c r="AC68" s="184"/>
      <c r="AD68" s="184"/>
      <c r="AE68" s="184"/>
      <c r="AF68" s="184"/>
      <c r="AG68" s="184"/>
      <c r="AH68" s="184"/>
      <c r="AI68" s="184"/>
      <c r="AJ68" s="184"/>
      <c r="AK68" s="184"/>
      <c r="AL68" s="184"/>
      <c r="AM68" s="184"/>
      <c r="AN68" s="184"/>
      <c r="AO68" s="184"/>
      <c r="AP68" s="184"/>
      <c r="AQ68" s="184"/>
      <c r="AR68" s="184"/>
      <c r="AS68" s="184"/>
      <c r="AT68" s="184"/>
      <c r="AU68" s="184"/>
      <c r="AV68" s="184"/>
      <c r="AW68" s="184"/>
      <c r="AX68" s="184"/>
      <c r="AY68" s="184"/>
      <c r="AZ68" s="184"/>
      <c r="BA68" s="184"/>
      <c r="BB68" s="184"/>
      <c r="BC68" s="184"/>
      <c r="BD68" s="184"/>
      <c r="BE68" s="184"/>
      <c r="BF68" s="184"/>
      <c r="BG68" s="184"/>
      <c r="BH68" s="184"/>
      <c r="BI68" s="184"/>
      <c r="BJ68" s="184"/>
      <c r="BK68" s="184"/>
      <c r="BL68" s="184"/>
      <c r="BM68" s="184"/>
      <c r="BN68" s="184"/>
      <c r="BO68" s="184"/>
      <c r="BP68" s="184"/>
      <c r="BQ68" s="184"/>
      <c r="BR68" s="184"/>
      <c r="BS68" s="184"/>
      <c r="BT68" s="184"/>
      <c r="BU68" s="184"/>
      <c r="BV68" s="184"/>
      <c r="BW68" s="184"/>
      <c r="BX68" s="185"/>
      <c r="BY68" s="186"/>
    </row>
    <row r="69" spans="1:84" s="187" customFormat="1" ht="13.5" customHeight="1">
      <c r="A69" s="177">
        <v>6</v>
      </c>
      <c r="B69" s="489"/>
      <c r="C69" s="493"/>
      <c r="D69" s="498"/>
      <c r="E69" s="188" t="s">
        <v>165</v>
      </c>
      <c r="F69" s="178" t="s">
        <v>163</v>
      </c>
      <c r="G69" s="179" t="s">
        <v>166</v>
      </c>
      <c r="H69" s="180">
        <v>41981</v>
      </c>
      <c r="I69" s="180">
        <v>41981</v>
      </c>
      <c r="J69" s="189">
        <v>41981</v>
      </c>
      <c r="K69" s="189">
        <v>41981</v>
      </c>
      <c r="L69" s="181">
        <v>4.5</v>
      </c>
      <c r="M69" s="182">
        <v>4.5</v>
      </c>
      <c r="N69" s="183">
        <v>1</v>
      </c>
      <c r="O69" s="516"/>
      <c r="P69" s="184"/>
      <c r="Q69" s="184"/>
      <c r="R69" s="184"/>
      <c r="S69" s="184"/>
      <c r="T69" s="184"/>
      <c r="U69" s="184"/>
      <c r="V69" s="184"/>
      <c r="W69" s="184"/>
      <c r="X69" s="184"/>
      <c r="Y69" s="184"/>
      <c r="Z69" s="184"/>
      <c r="AA69" s="184"/>
      <c r="AB69" s="184"/>
      <c r="AC69" s="184"/>
      <c r="AD69" s="184"/>
      <c r="AE69" s="184"/>
      <c r="AF69" s="184"/>
      <c r="AG69" s="184"/>
      <c r="AH69" s="184"/>
      <c r="AI69" s="184"/>
      <c r="AJ69" s="184"/>
      <c r="AK69" s="184"/>
      <c r="AL69" s="184"/>
      <c r="AM69" s="184"/>
      <c r="AN69" s="184"/>
      <c r="AO69" s="184"/>
      <c r="AP69" s="184"/>
      <c r="AQ69" s="184"/>
      <c r="AR69" s="184"/>
      <c r="AS69" s="184"/>
      <c r="AT69" s="184"/>
      <c r="AU69" s="184"/>
      <c r="AV69" s="184"/>
      <c r="AW69" s="184"/>
      <c r="AX69" s="184"/>
      <c r="AY69" s="184"/>
      <c r="AZ69" s="184"/>
      <c r="BA69" s="184"/>
      <c r="BB69" s="184"/>
      <c r="BC69" s="184"/>
      <c r="BD69" s="184"/>
      <c r="BE69" s="184"/>
      <c r="BF69" s="184"/>
      <c r="BG69" s="184"/>
      <c r="BH69" s="184"/>
      <c r="BI69" s="184"/>
      <c r="BJ69" s="184"/>
      <c r="BK69" s="184"/>
      <c r="BL69" s="184"/>
      <c r="BM69" s="184"/>
      <c r="BN69" s="184"/>
      <c r="BO69" s="184"/>
      <c r="BP69" s="184"/>
      <c r="BQ69" s="184"/>
      <c r="BR69" s="184"/>
      <c r="BS69" s="184"/>
      <c r="BT69" s="184"/>
      <c r="BU69" s="184"/>
      <c r="BV69" s="184"/>
      <c r="BW69" s="184"/>
      <c r="BX69" s="185" t="str">
        <f>IF(OR(AND(BX$8&gt;=$J69,BX$8&lt;=$K69),AND(BX$8&gt;=$J69,ISBLANK($K69),NOT(ISBLANK($J69)),BX$8&lt;=$W$5)),"■","")</f>
        <v/>
      </c>
      <c r="BY69" s="186"/>
      <c r="BZ69" s="187">
        <v>0</v>
      </c>
    </row>
    <row r="70" spans="1:84" s="198" customFormat="1">
      <c r="A70" s="177">
        <v>6</v>
      </c>
      <c r="B70" s="513"/>
      <c r="C70" s="514"/>
      <c r="D70" s="499"/>
      <c r="E70" s="190" t="s">
        <v>14</v>
      </c>
      <c r="F70" s="178"/>
      <c r="G70" s="191"/>
      <c r="H70" s="192"/>
      <c r="I70" s="192"/>
      <c r="J70" s="192"/>
      <c r="K70" s="192"/>
      <c r="L70" s="199"/>
      <c r="M70" s="199"/>
      <c r="N70" s="200"/>
      <c r="O70" s="517"/>
      <c r="P70" s="195"/>
      <c r="Q70" s="195"/>
      <c r="R70" s="195"/>
      <c r="S70" s="195"/>
      <c r="T70" s="195"/>
      <c r="U70" s="195"/>
      <c r="V70" s="195"/>
      <c r="W70" s="195"/>
      <c r="X70" s="195"/>
      <c r="Y70" s="195"/>
      <c r="Z70" s="195"/>
      <c r="AA70" s="195"/>
      <c r="AB70" s="195"/>
      <c r="AC70" s="195"/>
      <c r="AD70" s="195"/>
      <c r="AE70" s="195"/>
      <c r="AF70" s="195"/>
      <c r="AG70" s="195"/>
      <c r="AH70" s="195"/>
      <c r="AI70" s="195"/>
      <c r="AJ70" s="195"/>
      <c r="AK70" s="195"/>
      <c r="AL70" s="195"/>
      <c r="AM70" s="195"/>
      <c r="AN70" s="195"/>
      <c r="AO70" s="195"/>
      <c r="AP70" s="195"/>
      <c r="AQ70" s="195"/>
      <c r="AR70" s="195"/>
      <c r="AS70" s="195"/>
      <c r="AT70" s="195"/>
      <c r="AU70" s="195"/>
      <c r="AV70" s="195"/>
      <c r="AW70" s="195"/>
      <c r="AX70" s="195"/>
      <c r="AY70" s="195"/>
      <c r="AZ70" s="195"/>
      <c r="BA70" s="195"/>
      <c r="BB70" s="195"/>
      <c r="BC70" s="195"/>
      <c r="BD70" s="195"/>
      <c r="BE70" s="195"/>
      <c r="BF70" s="195"/>
      <c r="BG70" s="195"/>
      <c r="BH70" s="195"/>
      <c r="BI70" s="195"/>
      <c r="BJ70" s="195"/>
      <c r="BK70" s="195"/>
      <c r="BL70" s="195"/>
      <c r="BM70" s="195"/>
      <c r="BN70" s="195"/>
      <c r="BO70" s="195"/>
      <c r="BP70" s="195"/>
      <c r="BQ70" s="195"/>
      <c r="BR70" s="195"/>
      <c r="BS70" s="195"/>
      <c r="BT70" s="195"/>
      <c r="BU70" s="195"/>
      <c r="BV70" s="195"/>
      <c r="BW70" s="195"/>
      <c r="BX70" s="196" t="str">
        <f>IF(OR(AND(BX$8&gt;=$J70,BX$8&lt;=$K70),AND(BX$8&gt;=$J70,ISBLANK($K70),NOT(ISBLANK($J70)),BX$8&lt;=$W$5)),"■","")</f>
        <v/>
      </c>
      <c r="BY70" s="197"/>
      <c r="BZ70" s="187">
        <v>0</v>
      </c>
      <c r="CF70" s="187"/>
    </row>
    <row r="71" spans="1:84" s="187" customFormat="1" ht="13.5" customHeight="1">
      <c r="A71" s="177">
        <v>7</v>
      </c>
      <c r="B71" s="488" t="s">
        <v>119</v>
      </c>
      <c r="C71" s="518"/>
      <c r="D71" s="496" t="s">
        <v>167</v>
      </c>
      <c r="E71" s="178" t="s">
        <v>168</v>
      </c>
      <c r="F71" s="178" t="s">
        <v>86</v>
      </c>
      <c r="G71" s="179" t="s">
        <v>139</v>
      </c>
      <c r="H71" s="180">
        <v>41970</v>
      </c>
      <c r="I71" s="180">
        <v>41972</v>
      </c>
      <c r="J71" s="189">
        <v>41970</v>
      </c>
      <c r="K71" s="189">
        <v>41972</v>
      </c>
      <c r="L71" s="181">
        <v>11.6</v>
      </c>
      <c r="M71" s="182">
        <v>11.6</v>
      </c>
      <c r="N71" s="183">
        <v>1</v>
      </c>
      <c r="O71" s="515"/>
      <c r="P71" s="184"/>
      <c r="Q71" s="184"/>
      <c r="R71" s="184"/>
      <c r="S71" s="184"/>
      <c r="T71" s="184"/>
      <c r="U71" s="184"/>
      <c r="V71" s="184"/>
      <c r="W71" s="184"/>
      <c r="X71" s="184"/>
      <c r="Y71" s="184"/>
      <c r="Z71" s="184"/>
      <c r="AA71" s="184"/>
      <c r="AB71" s="184"/>
      <c r="AC71" s="184"/>
      <c r="AD71" s="184"/>
      <c r="AE71" s="184"/>
      <c r="AF71" s="184"/>
      <c r="AG71" s="184"/>
      <c r="AH71" s="184"/>
      <c r="AI71" s="184"/>
      <c r="AJ71" s="184"/>
      <c r="AK71" s="184"/>
      <c r="AL71" s="184"/>
      <c r="AM71" s="184"/>
      <c r="AN71" s="184"/>
      <c r="AO71" s="184"/>
      <c r="AP71" s="184"/>
      <c r="AQ71" s="184"/>
      <c r="AR71" s="184"/>
      <c r="AS71" s="184"/>
      <c r="AT71" s="184"/>
      <c r="AU71" s="184"/>
      <c r="AV71" s="184"/>
      <c r="AW71" s="184"/>
      <c r="AX71" s="184"/>
      <c r="AY71" s="184"/>
      <c r="AZ71" s="184"/>
      <c r="BA71" s="184"/>
      <c r="BB71" s="184"/>
      <c r="BC71" s="184"/>
      <c r="BD71" s="184"/>
      <c r="BE71" s="184"/>
      <c r="BF71" s="184"/>
      <c r="BG71" s="184"/>
      <c r="BH71" s="184"/>
      <c r="BI71" s="184"/>
      <c r="BJ71" s="184"/>
      <c r="BK71" s="184"/>
      <c r="BL71" s="184"/>
      <c r="BM71" s="184"/>
      <c r="BN71" s="184"/>
      <c r="BO71" s="184"/>
      <c r="BP71" s="184"/>
      <c r="BQ71" s="184"/>
      <c r="BR71" s="184"/>
      <c r="BS71" s="184"/>
      <c r="BT71" s="184"/>
      <c r="BU71" s="184"/>
      <c r="BV71" s="184"/>
      <c r="BW71" s="184"/>
      <c r="BX71" s="185" t="str">
        <f>IF(OR(AND(BX$8&gt;=$J71,BX$8&lt;=$K71),AND(BX$8&gt;=$J71,ISBLANK($K71),NOT(ISBLANK($J71)),BX$8&lt;=$W$5)),"■","")</f>
        <v/>
      </c>
      <c r="BY71" s="186"/>
      <c r="BZ71" s="187">
        <v>0</v>
      </c>
    </row>
    <row r="72" spans="1:84" s="187" customFormat="1" ht="13.5" customHeight="1">
      <c r="A72" s="177"/>
      <c r="B72" s="489"/>
      <c r="C72" s="494"/>
      <c r="D72" s="498"/>
      <c r="E72" s="178" t="s">
        <v>169</v>
      </c>
      <c r="F72" s="178" t="s">
        <v>86</v>
      </c>
      <c r="G72" s="179" t="s">
        <v>139</v>
      </c>
      <c r="H72" s="180">
        <v>41974</v>
      </c>
      <c r="I72" s="180">
        <v>41976</v>
      </c>
      <c r="J72" s="189">
        <v>41974</v>
      </c>
      <c r="K72" s="189"/>
      <c r="L72" s="181"/>
      <c r="M72" s="182">
        <v>0.9</v>
      </c>
      <c r="N72" s="183">
        <v>0.01</v>
      </c>
      <c r="O72" s="516"/>
      <c r="P72" s="184"/>
      <c r="Q72" s="184"/>
      <c r="R72" s="184"/>
      <c r="S72" s="184"/>
      <c r="T72" s="184"/>
      <c r="U72" s="184"/>
      <c r="V72" s="184"/>
      <c r="W72" s="184"/>
      <c r="X72" s="184"/>
      <c r="Y72" s="184"/>
      <c r="Z72" s="184"/>
      <c r="AA72" s="184"/>
      <c r="AB72" s="184"/>
      <c r="AC72" s="184"/>
      <c r="AD72" s="184"/>
      <c r="AE72" s="184"/>
      <c r="AF72" s="184"/>
      <c r="AG72" s="184"/>
      <c r="AH72" s="184"/>
      <c r="AI72" s="184"/>
      <c r="AJ72" s="184"/>
      <c r="AK72" s="184"/>
      <c r="AL72" s="184"/>
      <c r="AM72" s="184"/>
      <c r="AN72" s="184"/>
      <c r="AO72" s="184"/>
      <c r="AP72" s="184"/>
      <c r="AQ72" s="184"/>
      <c r="AR72" s="184"/>
      <c r="AS72" s="184"/>
      <c r="AT72" s="184"/>
      <c r="AU72" s="184"/>
      <c r="AV72" s="184"/>
      <c r="AW72" s="184"/>
      <c r="AX72" s="184"/>
      <c r="AY72" s="184"/>
      <c r="AZ72" s="184"/>
      <c r="BA72" s="184"/>
      <c r="BB72" s="184"/>
      <c r="BC72" s="184"/>
      <c r="BD72" s="184"/>
      <c r="BE72" s="184"/>
      <c r="BF72" s="184"/>
      <c r="BG72" s="184"/>
      <c r="BH72" s="184"/>
      <c r="BI72" s="184"/>
      <c r="BJ72" s="184"/>
      <c r="BK72" s="184"/>
      <c r="BL72" s="184"/>
      <c r="BM72" s="184"/>
      <c r="BN72" s="184"/>
      <c r="BO72" s="184"/>
      <c r="BP72" s="184"/>
      <c r="BQ72" s="184"/>
      <c r="BR72" s="184"/>
      <c r="BS72" s="184"/>
      <c r="BT72" s="184"/>
      <c r="BU72" s="184"/>
      <c r="BV72" s="184"/>
      <c r="BW72" s="184"/>
      <c r="BX72" s="185"/>
      <c r="BY72" s="186"/>
    </row>
    <row r="73" spans="1:84" s="187" customFormat="1" ht="13.5" customHeight="1">
      <c r="A73" s="177"/>
      <c r="B73" s="489"/>
      <c r="C73" s="493"/>
      <c r="D73" s="498"/>
      <c r="E73" s="188" t="s">
        <v>170</v>
      </c>
      <c r="F73" s="178" t="s">
        <v>163</v>
      </c>
      <c r="G73" s="179" t="s">
        <v>171</v>
      </c>
      <c r="H73" s="180">
        <v>41975</v>
      </c>
      <c r="I73" s="180">
        <v>41976</v>
      </c>
      <c r="J73" s="189">
        <v>41975</v>
      </c>
      <c r="K73" s="189">
        <v>41976</v>
      </c>
      <c r="L73" s="181">
        <v>14</v>
      </c>
      <c r="M73" s="182">
        <v>14</v>
      </c>
      <c r="N73" s="183">
        <v>1</v>
      </c>
      <c r="O73" s="516"/>
      <c r="P73" s="184"/>
      <c r="Q73" s="184"/>
      <c r="R73" s="184"/>
      <c r="S73" s="184"/>
      <c r="T73" s="184"/>
      <c r="U73" s="184"/>
      <c r="V73" s="184"/>
      <c r="W73" s="184"/>
      <c r="X73" s="184"/>
      <c r="Y73" s="184"/>
      <c r="Z73" s="184"/>
      <c r="AA73" s="184"/>
      <c r="AB73" s="184"/>
      <c r="AC73" s="184"/>
      <c r="AD73" s="184"/>
      <c r="AE73" s="184"/>
      <c r="AF73" s="184"/>
      <c r="AG73" s="184"/>
      <c r="AH73" s="184"/>
      <c r="AI73" s="184"/>
      <c r="AJ73" s="184"/>
      <c r="AK73" s="184"/>
      <c r="AL73" s="184"/>
      <c r="AM73" s="184"/>
      <c r="AN73" s="184"/>
      <c r="AO73" s="184"/>
      <c r="AP73" s="184"/>
      <c r="AQ73" s="184"/>
      <c r="AR73" s="184"/>
      <c r="AS73" s="184"/>
      <c r="AT73" s="184"/>
      <c r="AU73" s="184"/>
      <c r="AV73" s="184"/>
      <c r="AW73" s="184"/>
      <c r="AX73" s="184"/>
      <c r="AY73" s="184"/>
      <c r="AZ73" s="184"/>
      <c r="BA73" s="184"/>
      <c r="BB73" s="184"/>
      <c r="BC73" s="184"/>
      <c r="BD73" s="184"/>
      <c r="BE73" s="184"/>
      <c r="BF73" s="184"/>
      <c r="BG73" s="184"/>
      <c r="BH73" s="184"/>
      <c r="BI73" s="184"/>
      <c r="BJ73" s="184"/>
      <c r="BK73" s="184"/>
      <c r="BL73" s="184"/>
      <c r="BM73" s="184"/>
      <c r="BN73" s="184"/>
      <c r="BO73" s="184"/>
      <c r="BP73" s="184"/>
      <c r="BQ73" s="184"/>
      <c r="BR73" s="184"/>
      <c r="BS73" s="184"/>
      <c r="BT73" s="184"/>
      <c r="BU73" s="184"/>
      <c r="BV73" s="184"/>
      <c r="BW73" s="184"/>
      <c r="BX73" s="185"/>
      <c r="BY73" s="186"/>
    </row>
    <row r="74" spans="1:84" s="187" customFormat="1" ht="13.5" customHeight="1">
      <c r="A74" s="177"/>
      <c r="B74" s="489"/>
      <c r="C74" s="493"/>
      <c r="D74" s="498"/>
      <c r="E74" s="188" t="s">
        <v>172</v>
      </c>
      <c r="F74" s="178" t="s">
        <v>163</v>
      </c>
      <c r="G74" s="179" t="s">
        <v>164</v>
      </c>
      <c r="H74" s="180">
        <v>41975</v>
      </c>
      <c r="I74" s="180">
        <v>41976</v>
      </c>
      <c r="J74" s="189">
        <v>41975</v>
      </c>
      <c r="K74" s="189">
        <v>41976</v>
      </c>
      <c r="L74" s="181">
        <v>15</v>
      </c>
      <c r="M74" s="182">
        <v>15</v>
      </c>
      <c r="N74" s="183">
        <v>1</v>
      </c>
      <c r="O74" s="516"/>
      <c r="P74" s="184"/>
      <c r="Q74" s="184"/>
      <c r="R74" s="184"/>
      <c r="S74" s="184"/>
      <c r="T74" s="184"/>
      <c r="U74" s="184"/>
      <c r="V74" s="184"/>
      <c r="W74" s="184"/>
      <c r="X74" s="184"/>
      <c r="Y74" s="184"/>
      <c r="Z74" s="184"/>
      <c r="AA74" s="184"/>
      <c r="AB74" s="184"/>
      <c r="AC74" s="184"/>
      <c r="AD74" s="184"/>
      <c r="AE74" s="184"/>
      <c r="AF74" s="184"/>
      <c r="AG74" s="184"/>
      <c r="AH74" s="184"/>
      <c r="AI74" s="184"/>
      <c r="AJ74" s="184"/>
      <c r="AK74" s="184"/>
      <c r="AL74" s="184"/>
      <c r="AM74" s="184"/>
      <c r="AN74" s="184"/>
      <c r="AO74" s="184"/>
      <c r="AP74" s="184"/>
      <c r="AQ74" s="184"/>
      <c r="AR74" s="184"/>
      <c r="AS74" s="184"/>
      <c r="AT74" s="184"/>
      <c r="AU74" s="184"/>
      <c r="AV74" s="184"/>
      <c r="AW74" s="184"/>
      <c r="AX74" s="184"/>
      <c r="AY74" s="184"/>
      <c r="AZ74" s="184"/>
      <c r="BA74" s="184"/>
      <c r="BB74" s="184"/>
      <c r="BC74" s="184"/>
      <c r="BD74" s="184"/>
      <c r="BE74" s="184"/>
      <c r="BF74" s="184"/>
      <c r="BG74" s="184"/>
      <c r="BH74" s="184"/>
      <c r="BI74" s="184"/>
      <c r="BJ74" s="184"/>
      <c r="BK74" s="184"/>
      <c r="BL74" s="184"/>
      <c r="BM74" s="184"/>
      <c r="BN74" s="184"/>
      <c r="BO74" s="184"/>
      <c r="BP74" s="184"/>
      <c r="BQ74" s="184"/>
      <c r="BR74" s="184"/>
      <c r="BS74" s="184"/>
      <c r="BT74" s="184"/>
      <c r="BU74" s="184"/>
      <c r="BV74" s="184"/>
      <c r="BW74" s="184"/>
      <c r="BX74" s="185"/>
      <c r="BY74" s="186"/>
    </row>
    <row r="75" spans="1:84" s="198" customFormat="1">
      <c r="A75" s="177">
        <v>7</v>
      </c>
      <c r="B75" s="513"/>
      <c r="C75" s="514"/>
      <c r="D75" s="499"/>
      <c r="E75" s="190" t="s">
        <v>14</v>
      </c>
      <c r="F75" s="178"/>
      <c r="G75" s="191"/>
      <c r="H75" s="192"/>
      <c r="I75" s="192"/>
      <c r="J75" s="192"/>
      <c r="K75" s="192"/>
      <c r="L75" s="199"/>
      <c r="M75" s="199"/>
      <c r="N75" s="200"/>
      <c r="O75" s="517"/>
      <c r="P75" s="195"/>
      <c r="Q75" s="195"/>
      <c r="R75" s="195"/>
      <c r="S75" s="195"/>
      <c r="T75" s="195"/>
      <c r="U75" s="195"/>
      <c r="V75" s="195"/>
      <c r="W75" s="195"/>
      <c r="X75" s="195"/>
      <c r="Y75" s="195"/>
      <c r="Z75" s="195"/>
      <c r="AA75" s="195"/>
      <c r="AB75" s="195"/>
      <c r="AC75" s="195"/>
      <c r="AD75" s="195"/>
      <c r="AE75" s="195"/>
      <c r="AF75" s="195"/>
      <c r="AG75" s="195"/>
      <c r="AH75" s="195"/>
      <c r="AI75" s="195"/>
      <c r="AJ75" s="195"/>
      <c r="AK75" s="195"/>
      <c r="AL75" s="195"/>
      <c r="AM75" s="195"/>
      <c r="AN75" s="195"/>
      <c r="AO75" s="195"/>
      <c r="AP75" s="195"/>
      <c r="AQ75" s="195"/>
      <c r="AR75" s="195"/>
      <c r="AS75" s="195"/>
      <c r="AT75" s="195"/>
      <c r="AU75" s="195"/>
      <c r="AV75" s="195"/>
      <c r="AW75" s="195"/>
      <c r="AX75" s="195"/>
      <c r="AY75" s="195"/>
      <c r="AZ75" s="195"/>
      <c r="BA75" s="195"/>
      <c r="BB75" s="195"/>
      <c r="BC75" s="195"/>
      <c r="BD75" s="195"/>
      <c r="BE75" s="195"/>
      <c r="BF75" s="195"/>
      <c r="BG75" s="195"/>
      <c r="BH75" s="195"/>
      <c r="BI75" s="195"/>
      <c r="BJ75" s="195"/>
      <c r="BK75" s="195"/>
      <c r="BL75" s="195"/>
      <c r="BM75" s="195"/>
      <c r="BN75" s="195"/>
      <c r="BO75" s="195"/>
      <c r="BP75" s="195"/>
      <c r="BQ75" s="195"/>
      <c r="BR75" s="195"/>
      <c r="BS75" s="195"/>
      <c r="BT75" s="195"/>
      <c r="BU75" s="195"/>
      <c r="BV75" s="195"/>
      <c r="BW75" s="195"/>
      <c r="BX75" s="196" t="str">
        <f>IF(OR(AND(BX$8&gt;=$J75,BX$8&lt;=$K75),AND(BX$8&gt;=$J75,ISBLANK($K75),NOT(ISBLANK($J75)),BX$8&lt;=$W$5)),"■","")</f>
        <v/>
      </c>
      <c r="BY75" s="197"/>
      <c r="BZ75" s="187">
        <v>0</v>
      </c>
      <c r="CF75" s="187"/>
    </row>
    <row r="76" spans="1:84" s="187" customFormat="1" ht="13.5" customHeight="1">
      <c r="A76" s="177">
        <v>7</v>
      </c>
      <c r="B76" s="488" t="s">
        <v>119</v>
      </c>
      <c r="C76" s="518"/>
      <c r="D76" s="512" t="s">
        <v>173</v>
      </c>
      <c r="E76" s="178" t="s">
        <v>174</v>
      </c>
      <c r="F76" s="178" t="s">
        <v>86</v>
      </c>
      <c r="G76" s="179" t="s">
        <v>139</v>
      </c>
      <c r="H76" s="180">
        <v>41975</v>
      </c>
      <c r="I76" s="180">
        <v>41979</v>
      </c>
      <c r="J76" s="189">
        <v>41977</v>
      </c>
      <c r="K76" s="189">
        <v>41977</v>
      </c>
      <c r="L76" s="181">
        <v>3</v>
      </c>
      <c r="M76" s="182">
        <v>3</v>
      </c>
      <c r="N76" s="183">
        <v>0.2</v>
      </c>
      <c r="O76" s="515"/>
      <c r="P76" s="184"/>
      <c r="Q76" s="184"/>
      <c r="R76" s="184"/>
      <c r="S76" s="184"/>
      <c r="T76" s="184"/>
      <c r="U76" s="184"/>
      <c r="V76" s="184"/>
      <c r="W76" s="184"/>
      <c r="X76" s="184"/>
      <c r="Y76" s="184"/>
      <c r="Z76" s="184"/>
      <c r="AA76" s="184"/>
      <c r="AB76" s="184"/>
      <c r="AC76" s="184"/>
      <c r="AD76" s="184"/>
      <c r="AE76" s="184"/>
      <c r="AF76" s="184"/>
      <c r="AG76" s="184"/>
      <c r="AH76" s="184"/>
      <c r="AI76" s="184"/>
      <c r="AJ76" s="184"/>
      <c r="AK76" s="184"/>
      <c r="AL76" s="184"/>
      <c r="AM76" s="184"/>
      <c r="AN76" s="184"/>
      <c r="AO76" s="184"/>
      <c r="AP76" s="184"/>
      <c r="AQ76" s="184"/>
      <c r="AR76" s="184"/>
      <c r="AS76" s="184"/>
      <c r="AT76" s="184"/>
      <c r="AU76" s="184"/>
      <c r="AV76" s="184"/>
      <c r="AW76" s="184"/>
      <c r="AX76" s="184"/>
      <c r="AY76" s="184"/>
      <c r="AZ76" s="184"/>
      <c r="BA76" s="184"/>
      <c r="BB76" s="184"/>
      <c r="BC76" s="184"/>
      <c r="BD76" s="184"/>
      <c r="BE76" s="184"/>
      <c r="BF76" s="184"/>
      <c r="BG76" s="184"/>
      <c r="BH76" s="184"/>
      <c r="BI76" s="184"/>
      <c r="BJ76" s="184"/>
      <c r="BK76" s="184"/>
      <c r="BL76" s="184"/>
      <c r="BM76" s="184"/>
      <c r="BN76" s="184"/>
      <c r="BO76" s="184"/>
      <c r="BP76" s="184"/>
      <c r="BQ76" s="184"/>
      <c r="BR76" s="184"/>
      <c r="BS76" s="184"/>
      <c r="BT76" s="184"/>
      <c r="BU76" s="184"/>
      <c r="BV76" s="184"/>
      <c r="BW76" s="184"/>
      <c r="BX76" s="185" t="str">
        <f>IF(OR(AND(BX$8&gt;=$J76,BX$8&lt;=$K76),AND(BX$8&gt;=$J76,ISBLANK($K76),NOT(ISBLANK($J76)),BX$8&lt;=$W$5)),"■","")</f>
        <v/>
      </c>
      <c r="BY76" s="186"/>
      <c r="BZ76" s="187">
        <v>0</v>
      </c>
    </row>
    <row r="77" spans="1:84" s="187" customFormat="1" ht="13.5" customHeight="1">
      <c r="A77" s="177"/>
      <c r="B77" s="489"/>
      <c r="C77" s="494"/>
      <c r="D77" s="497"/>
      <c r="E77" s="178" t="s">
        <v>175</v>
      </c>
      <c r="F77" s="178" t="s">
        <v>86</v>
      </c>
      <c r="G77" s="179" t="s">
        <v>176</v>
      </c>
      <c r="H77" s="180">
        <v>41981</v>
      </c>
      <c r="I77" s="180">
        <v>41984</v>
      </c>
      <c r="J77" s="189">
        <v>41982</v>
      </c>
      <c r="K77" s="189">
        <v>41985</v>
      </c>
      <c r="L77" s="181">
        <v>39</v>
      </c>
      <c r="M77" s="182">
        <v>39</v>
      </c>
      <c r="N77" s="183">
        <v>1</v>
      </c>
      <c r="O77" s="516"/>
      <c r="P77" s="184"/>
      <c r="Q77" s="184"/>
      <c r="R77" s="184"/>
      <c r="S77" s="184"/>
      <c r="T77" s="184"/>
      <c r="U77" s="184"/>
      <c r="V77" s="184"/>
      <c r="W77" s="184"/>
      <c r="X77" s="184"/>
      <c r="Y77" s="184"/>
      <c r="Z77" s="184"/>
      <c r="AA77" s="184"/>
      <c r="AB77" s="184"/>
      <c r="AC77" s="184"/>
      <c r="AD77" s="184"/>
      <c r="AE77" s="184"/>
      <c r="AF77" s="184"/>
      <c r="AG77" s="184"/>
      <c r="AH77" s="184"/>
      <c r="AI77" s="184"/>
      <c r="AJ77" s="184"/>
      <c r="AK77" s="184"/>
      <c r="AL77" s="184"/>
      <c r="AM77" s="184"/>
      <c r="AN77" s="184"/>
      <c r="AO77" s="184"/>
      <c r="AP77" s="184"/>
      <c r="AQ77" s="184"/>
      <c r="AR77" s="184"/>
      <c r="AS77" s="184"/>
      <c r="AT77" s="184"/>
      <c r="AU77" s="184"/>
      <c r="AV77" s="184"/>
      <c r="AW77" s="184"/>
      <c r="AX77" s="184"/>
      <c r="AY77" s="184"/>
      <c r="AZ77" s="184"/>
      <c r="BA77" s="184"/>
      <c r="BB77" s="184"/>
      <c r="BC77" s="184"/>
      <c r="BD77" s="184"/>
      <c r="BE77" s="184"/>
      <c r="BF77" s="184"/>
      <c r="BG77" s="184"/>
      <c r="BH77" s="184"/>
      <c r="BI77" s="184"/>
      <c r="BJ77" s="184"/>
      <c r="BK77" s="184"/>
      <c r="BL77" s="184"/>
      <c r="BM77" s="184"/>
      <c r="BN77" s="184"/>
      <c r="BO77" s="184"/>
      <c r="BP77" s="184"/>
      <c r="BQ77" s="184"/>
      <c r="BR77" s="184"/>
      <c r="BS77" s="184"/>
      <c r="BT77" s="184"/>
      <c r="BU77" s="184"/>
      <c r="BV77" s="184"/>
      <c r="BW77" s="184"/>
      <c r="BX77" s="185"/>
      <c r="BY77" s="186"/>
    </row>
    <row r="78" spans="1:84" s="187" customFormat="1" ht="13.5" customHeight="1">
      <c r="A78" s="177"/>
      <c r="B78" s="489"/>
      <c r="C78" s="494"/>
      <c r="D78" s="497"/>
      <c r="E78" s="178" t="s">
        <v>177</v>
      </c>
      <c r="F78" s="178" t="s">
        <v>86</v>
      </c>
      <c r="G78" s="179" t="s">
        <v>178</v>
      </c>
      <c r="H78" s="180">
        <v>41981</v>
      </c>
      <c r="I78" s="180">
        <v>41984</v>
      </c>
      <c r="J78" s="189">
        <v>41982</v>
      </c>
      <c r="K78" s="189">
        <v>41985</v>
      </c>
      <c r="L78" s="181">
        <v>21</v>
      </c>
      <c r="M78" s="182">
        <v>21</v>
      </c>
      <c r="N78" s="183">
        <v>1</v>
      </c>
      <c r="O78" s="516"/>
      <c r="P78" s="184"/>
      <c r="Q78" s="184"/>
      <c r="R78" s="184"/>
      <c r="S78" s="184"/>
      <c r="T78" s="184"/>
      <c r="U78" s="184"/>
      <c r="V78" s="184"/>
      <c r="W78" s="184"/>
      <c r="X78" s="184"/>
      <c r="Y78" s="184"/>
      <c r="Z78" s="184"/>
      <c r="AA78" s="184"/>
      <c r="AB78" s="184"/>
      <c r="AC78" s="184"/>
      <c r="AD78" s="184"/>
      <c r="AE78" s="184"/>
      <c r="AF78" s="184"/>
      <c r="AG78" s="184"/>
      <c r="AH78" s="184"/>
      <c r="AI78" s="184"/>
      <c r="AJ78" s="184"/>
      <c r="AK78" s="184"/>
      <c r="AL78" s="184"/>
      <c r="AM78" s="184"/>
      <c r="AN78" s="184"/>
      <c r="AO78" s="184"/>
      <c r="AP78" s="184"/>
      <c r="AQ78" s="184"/>
      <c r="AR78" s="184"/>
      <c r="AS78" s="184"/>
      <c r="AT78" s="184"/>
      <c r="AU78" s="184"/>
      <c r="AV78" s="184"/>
      <c r="AW78" s="184"/>
      <c r="AX78" s="184"/>
      <c r="AY78" s="184"/>
      <c r="AZ78" s="184"/>
      <c r="BA78" s="184"/>
      <c r="BB78" s="184"/>
      <c r="BC78" s="184"/>
      <c r="BD78" s="184"/>
      <c r="BE78" s="184"/>
      <c r="BF78" s="184"/>
      <c r="BG78" s="184"/>
      <c r="BH78" s="184"/>
      <c r="BI78" s="184"/>
      <c r="BJ78" s="184"/>
      <c r="BK78" s="184"/>
      <c r="BL78" s="184"/>
      <c r="BM78" s="184"/>
      <c r="BN78" s="184"/>
      <c r="BO78" s="184"/>
      <c r="BP78" s="184"/>
      <c r="BQ78" s="184"/>
      <c r="BR78" s="184"/>
      <c r="BS78" s="184"/>
      <c r="BT78" s="184"/>
      <c r="BU78" s="184"/>
      <c r="BV78" s="184"/>
      <c r="BW78" s="184"/>
      <c r="BX78" s="185"/>
      <c r="BY78" s="186"/>
    </row>
    <row r="79" spans="1:84" s="187" customFormat="1" ht="13.5" customHeight="1">
      <c r="A79" s="177"/>
      <c r="B79" s="489"/>
      <c r="C79" s="494"/>
      <c r="D79" s="497"/>
      <c r="E79" s="178" t="s">
        <v>179</v>
      </c>
      <c r="F79" s="178" t="s">
        <v>74</v>
      </c>
      <c r="G79" s="179" t="s">
        <v>180</v>
      </c>
      <c r="H79" s="180">
        <v>41982</v>
      </c>
      <c r="I79" s="180">
        <v>41985</v>
      </c>
      <c r="J79" s="189">
        <v>41982</v>
      </c>
      <c r="K79" s="189">
        <v>41983</v>
      </c>
      <c r="L79" s="181">
        <v>21</v>
      </c>
      <c r="M79" s="182">
        <v>21</v>
      </c>
      <c r="N79" s="183">
        <v>1</v>
      </c>
      <c r="O79" s="516"/>
      <c r="P79" s="184"/>
      <c r="Q79" s="184"/>
      <c r="R79" s="184"/>
      <c r="S79" s="184"/>
      <c r="T79" s="184"/>
      <c r="U79" s="184"/>
      <c r="V79" s="184"/>
      <c r="W79" s="184"/>
      <c r="X79" s="184"/>
      <c r="Y79" s="184"/>
      <c r="Z79" s="184"/>
      <c r="AA79" s="184"/>
      <c r="AB79" s="184"/>
      <c r="AC79" s="184"/>
      <c r="AD79" s="184"/>
      <c r="AE79" s="184"/>
      <c r="AF79" s="184"/>
      <c r="AG79" s="184"/>
      <c r="AH79" s="184"/>
      <c r="AI79" s="184"/>
      <c r="AJ79" s="184"/>
      <c r="AK79" s="184"/>
      <c r="AL79" s="184"/>
      <c r="AM79" s="184"/>
      <c r="AN79" s="184"/>
      <c r="AO79" s="184"/>
      <c r="AP79" s="184"/>
      <c r="AQ79" s="184"/>
      <c r="AR79" s="184"/>
      <c r="AS79" s="184"/>
      <c r="AT79" s="184"/>
      <c r="AU79" s="184"/>
      <c r="AV79" s="184"/>
      <c r="AW79" s="184"/>
      <c r="AX79" s="184"/>
      <c r="AY79" s="184"/>
      <c r="AZ79" s="184"/>
      <c r="BA79" s="184"/>
      <c r="BB79" s="184"/>
      <c r="BC79" s="184"/>
      <c r="BD79" s="184"/>
      <c r="BE79" s="184"/>
      <c r="BF79" s="184"/>
      <c r="BG79" s="184"/>
      <c r="BH79" s="184"/>
      <c r="BI79" s="184"/>
      <c r="BJ79" s="184"/>
      <c r="BK79" s="184"/>
      <c r="BL79" s="184"/>
      <c r="BM79" s="184"/>
      <c r="BN79" s="184"/>
      <c r="BO79" s="184"/>
      <c r="BP79" s="184"/>
      <c r="BQ79" s="184"/>
      <c r="BR79" s="184"/>
      <c r="BS79" s="184"/>
      <c r="BT79" s="184"/>
      <c r="BU79" s="184"/>
      <c r="BV79" s="184"/>
      <c r="BW79" s="184"/>
      <c r="BX79" s="185"/>
      <c r="BY79" s="186"/>
    </row>
    <row r="80" spans="1:84" s="187" customFormat="1" ht="13.5" customHeight="1">
      <c r="A80" s="177">
        <v>7</v>
      </c>
      <c r="B80" s="489"/>
      <c r="C80" s="493"/>
      <c r="D80" s="498"/>
      <c r="E80" s="188" t="s">
        <v>181</v>
      </c>
      <c r="F80" s="178" t="s">
        <v>74</v>
      </c>
      <c r="G80" s="179" t="s">
        <v>182</v>
      </c>
      <c r="H80" s="180">
        <v>41981</v>
      </c>
      <c r="I80" s="180">
        <v>41981</v>
      </c>
      <c r="J80" s="189">
        <v>41986</v>
      </c>
      <c r="K80" s="189">
        <v>41986</v>
      </c>
      <c r="L80" s="181">
        <v>44</v>
      </c>
      <c r="M80" s="182">
        <v>44</v>
      </c>
      <c r="N80" s="183">
        <v>1</v>
      </c>
      <c r="O80" s="516"/>
      <c r="P80" s="184"/>
      <c r="Q80" s="184"/>
      <c r="R80" s="184"/>
      <c r="S80" s="184"/>
      <c r="T80" s="184"/>
      <c r="U80" s="184"/>
      <c r="V80" s="184"/>
      <c r="W80" s="184"/>
      <c r="X80" s="184"/>
      <c r="Y80" s="184"/>
      <c r="Z80" s="184"/>
      <c r="AA80" s="184"/>
      <c r="AB80" s="184"/>
      <c r="AC80" s="184"/>
      <c r="AD80" s="184"/>
      <c r="AE80" s="184"/>
      <c r="AF80" s="184"/>
      <c r="AG80" s="184"/>
      <c r="AH80" s="184"/>
      <c r="AI80" s="184"/>
      <c r="AJ80" s="184"/>
      <c r="AK80" s="184"/>
      <c r="AL80" s="184"/>
      <c r="AM80" s="184"/>
      <c r="AN80" s="184"/>
      <c r="AO80" s="184"/>
      <c r="AP80" s="184"/>
      <c r="AQ80" s="184"/>
      <c r="AR80" s="184"/>
      <c r="AS80" s="184"/>
      <c r="AT80" s="184"/>
      <c r="AU80" s="184"/>
      <c r="AV80" s="184"/>
      <c r="AW80" s="184"/>
      <c r="AX80" s="184"/>
      <c r="AY80" s="184"/>
      <c r="AZ80" s="184"/>
      <c r="BA80" s="184"/>
      <c r="BB80" s="184"/>
      <c r="BC80" s="184"/>
      <c r="BD80" s="184"/>
      <c r="BE80" s="184"/>
      <c r="BF80" s="184"/>
      <c r="BG80" s="184"/>
      <c r="BH80" s="184"/>
      <c r="BI80" s="184"/>
      <c r="BJ80" s="184"/>
      <c r="BK80" s="184"/>
      <c r="BL80" s="184"/>
      <c r="BM80" s="184"/>
      <c r="BN80" s="184"/>
      <c r="BO80" s="184"/>
      <c r="BP80" s="184"/>
      <c r="BQ80" s="184"/>
      <c r="BR80" s="184"/>
      <c r="BS80" s="184"/>
      <c r="BT80" s="184"/>
      <c r="BU80" s="184"/>
      <c r="BV80" s="184"/>
      <c r="BW80" s="184"/>
      <c r="BX80" s="185"/>
      <c r="BY80" s="186"/>
    </row>
    <row r="81" spans="1:84" s="187" customFormat="1" ht="13.5" customHeight="1">
      <c r="A81" s="177">
        <v>7</v>
      </c>
      <c r="B81" s="489"/>
      <c r="C81" s="493"/>
      <c r="D81" s="498"/>
      <c r="E81" s="178" t="s">
        <v>183</v>
      </c>
      <c r="F81" s="178" t="s">
        <v>74</v>
      </c>
      <c r="G81" s="179" t="s">
        <v>176</v>
      </c>
      <c r="H81" s="180">
        <v>41988</v>
      </c>
      <c r="I81" s="180">
        <v>41988</v>
      </c>
      <c r="J81" s="189">
        <v>41988</v>
      </c>
      <c r="K81" s="189">
        <v>41988</v>
      </c>
      <c r="L81" s="181">
        <v>5.2</v>
      </c>
      <c r="M81" s="182">
        <v>5.2</v>
      </c>
      <c r="N81" s="183">
        <v>1</v>
      </c>
      <c r="O81" s="516"/>
      <c r="P81" s="184"/>
      <c r="Q81" s="184"/>
      <c r="R81" s="184"/>
      <c r="S81" s="184"/>
      <c r="T81" s="184"/>
      <c r="U81" s="184"/>
      <c r="V81" s="184"/>
      <c r="W81" s="184"/>
      <c r="X81" s="184"/>
      <c r="Y81" s="184"/>
      <c r="Z81" s="184"/>
      <c r="AA81" s="184"/>
      <c r="AB81" s="184"/>
      <c r="AC81" s="184"/>
      <c r="AD81" s="184"/>
      <c r="AE81" s="184"/>
      <c r="AF81" s="184"/>
      <c r="AG81" s="184"/>
      <c r="AH81" s="184"/>
      <c r="AI81" s="184"/>
      <c r="AJ81" s="184"/>
      <c r="AK81" s="184"/>
      <c r="AL81" s="184"/>
      <c r="AM81" s="184"/>
      <c r="AN81" s="184"/>
      <c r="AO81" s="184"/>
      <c r="AP81" s="184"/>
      <c r="AQ81" s="184"/>
      <c r="AR81" s="184"/>
      <c r="AS81" s="184"/>
      <c r="AT81" s="184"/>
      <c r="AU81" s="184"/>
      <c r="AV81" s="184"/>
      <c r="AW81" s="184"/>
      <c r="AX81" s="184"/>
      <c r="AY81" s="184"/>
      <c r="AZ81" s="184"/>
      <c r="BA81" s="184"/>
      <c r="BB81" s="184"/>
      <c r="BC81" s="184"/>
      <c r="BD81" s="184"/>
      <c r="BE81" s="184"/>
      <c r="BF81" s="184"/>
      <c r="BG81" s="184"/>
      <c r="BH81" s="184"/>
      <c r="BI81" s="184"/>
      <c r="BJ81" s="184"/>
      <c r="BK81" s="184"/>
      <c r="BL81" s="184"/>
      <c r="BM81" s="184"/>
      <c r="BN81" s="184"/>
      <c r="BO81" s="184"/>
      <c r="BP81" s="184"/>
      <c r="BQ81" s="184"/>
      <c r="BR81" s="184"/>
      <c r="BS81" s="184"/>
      <c r="BT81" s="184"/>
      <c r="BU81" s="184"/>
      <c r="BV81" s="184"/>
      <c r="BW81" s="184"/>
      <c r="BX81" s="185" t="str">
        <f>IF(OR(AND(BX$8&gt;=$J81,BX$8&lt;=$K81),AND(BX$8&gt;=$J81,ISBLANK($K81),NOT(ISBLANK($J81)),BX$8&lt;=$W$5)),"■","")</f>
        <v/>
      </c>
      <c r="BY81" s="186"/>
      <c r="BZ81" s="187">
        <v>0</v>
      </c>
    </row>
    <row r="82" spans="1:84" s="187" customFormat="1" ht="13.5" customHeight="1">
      <c r="A82" s="177"/>
      <c r="B82" s="489"/>
      <c r="C82" s="493"/>
      <c r="D82" s="498"/>
      <c r="E82" s="178" t="s">
        <v>184</v>
      </c>
      <c r="F82" s="178" t="s">
        <v>163</v>
      </c>
      <c r="G82" s="179" t="s">
        <v>178</v>
      </c>
      <c r="H82" s="180">
        <v>41988</v>
      </c>
      <c r="I82" s="180">
        <v>41989</v>
      </c>
      <c r="J82" s="189">
        <v>41988</v>
      </c>
      <c r="K82" s="189">
        <v>41988</v>
      </c>
      <c r="L82" s="181">
        <v>0</v>
      </c>
      <c r="M82" s="182">
        <v>0</v>
      </c>
      <c r="N82" s="183">
        <v>1</v>
      </c>
      <c r="O82" s="516"/>
      <c r="P82" s="184"/>
      <c r="Q82" s="184"/>
      <c r="R82" s="184"/>
      <c r="S82" s="184"/>
      <c r="T82" s="184"/>
      <c r="U82" s="184"/>
      <c r="V82" s="184"/>
      <c r="W82" s="184"/>
      <c r="X82" s="184"/>
      <c r="Y82" s="184"/>
      <c r="Z82" s="184"/>
      <c r="AA82" s="184"/>
      <c r="AB82" s="184"/>
      <c r="AC82" s="184"/>
      <c r="AD82" s="184"/>
      <c r="AE82" s="184"/>
      <c r="AF82" s="184"/>
      <c r="AG82" s="184"/>
      <c r="AH82" s="184"/>
      <c r="AI82" s="184"/>
      <c r="AJ82" s="184"/>
      <c r="AK82" s="184"/>
      <c r="AL82" s="184"/>
      <c r="AM82" s="184"/>
      <c r="AN82" s="184"/>
      <c r="AO82" s="184"/>
      <c r="AP82" s="184"/>
      <c r="AQ82" s="184"/>
      <c r="AR82" s="184"/>
      <c r="AS82" s="184"/>
      <c r="AT82" s="184"/>
      <c r="AU82" s="184"/>
      <c r="AV82" s="184"/>
      <c r="AW82" s="184"/>
      <c r="AX82" s="184"/>
      <c r="AY82" s="184"/>
      <c r="AZ82" s="184"/>
      <c r="BA82" s="184"/>
      <c r="BB82" s="184"/>
      <c r="BC82" s="184"/>
      <c r="BD82" s="184"/>
      <c r="BE82" s="184"/>
      <c r="BF82" s="184"/>
      <c r="BG82" s="184"/>
      <c r="BH82" s="184"/>
      <c r="BI82" s="184"/>
      <c r="BJ82" s="184"/>
      <c r="BK82" s="184"/>
      <c r="BL82" s="184"/>
      <c r="BM82" s="184"/>
      <c r="BN82" s="184"/>
      <c r="BO82" s="184"/>
      <c r="BP82" s="184"/>
      <c r="BQ82" s="184"/>
      <c r="BR82" s="184"/>
      <c r="BS82" s="184"/>
      <c r="BT82" s="184"/>
      <c r="BU82" s="184"/>
      <c r="BV82" s="184"/>
      <c r="BW82" s="184"/>
      <c r="BX82" s="185"/>
      <c r="BY82" s="186"/>
    </row>
    <row r="83" spans="1:84" s="198" customFormat="1">
      <c r="A83" s="177">
        <v>7</v>
      </c>
      <c r="B83" s="513"/>
      <c r="C83" s="514"/>
      <c r="D83" s="499"/>
      <c r="E83" s="190" t="s">
        <v>14</v>
      </c>
      <c r="F83" s="178"/>
      <c r="G83" s="191"/>
      <c r="H83" s="192"/>
      <c r="I83" s="192"/>
      <c r="J83" s="192"/>
      <c r="K83" s="192"/>
      <c r="L83" s="199"/>
      <c r="M83" s="199"/>
      <c r="N83" s="200"/>
      <c r="O83" s="517"/>
      <c r="P83" s="195"/>
      <c r="Q83" s="195"/>
      <c r="R83" s="195"/>
      <c r="S83" s="195"/>
      <c r="T83" s="195"/>
      <c r="U83" s="195"/>
      <c r="V83" s="195"/>
      <c r="W83" s="195"/>
      <c r="X83" s="195"/>
      <c r="Y83" s="195"/>
      <c r="Z83" s="195"/>
      <c r="AA83" s="195"/>
      <c r="AB83" s="195"/>
      <c r="AC83" s="195"/>
      <c r="AD83" s="195"/>
      <c r="AE83" s="195"/>
      <c r="AF83" s="195"/>
      <c r="AG83" s="195"/>
      <c r="AH83" s="195"/>
      <c r="AI83" s="195"/>
      <c r="AJ83" s="195"/>
      <c r="AK83" s="195"/>
      <c r="AL83" s="195"/>
      <c r="AM83" s="195"/>
      <c r="AN83" s="195"/>
      <c r="AO83" s="195"/>
      <c r="AP83" s="195"/>
      <c r="AQ83" s="195"/>
      <c r="AR83" s="195"/>
      <c r="AS83" s="195"/>
      <c r="AT83" s="195"/>
      <c r="AU83" s="195"/>
      <c r="AV83" s="195"/>
      <c r="AW83" s="195"/>
      <c r="AX83" s="195"/>
      <c r="AY83" s="195"/>
      <c r="AZ83" s="195"/>
      <c r="BA83" s="195"/>
      <c r="BB83" s="195"/>
      <c r="BC83" s="195"/>
      <c r="BD83" s="195"/>
      <c r="BE83" s="195"/>
      <c r="BF83" s="195"/>
      <c r="BG83" s="195"/>
      <c r="BH83" s="195"/>
      <c r="BI83" s="195"/>
      <c r="BJ83" s="195"/>
      <c r="BK83" s="195"/>
      <c r="BL83" s="195"/>
      <c r="BM83" s="195"/>
      <c r="BN83" s="195"/>
      <c r="BO83" s="195"/>
      <c r="BP83" s="195"/>
      <c r="BQ83" s="195"/>
      <c r="BR83" s="195"/>
      <c r="BS83" s="195"/>
      <c r="BT83" s="195"/>
      <c r="BU83" s="195"/>
      <c r="BV83" s="195"/>
      <c r="BW83" s="195"/>
      <c r="BX83" s="196" t="str">
        <f>IF(OR(AND(BX$8&gt;=$J83,BX$8&lt;=$K83),AND(BX$8&gt;=$J83,ISBLANK($K83),NOT(ISBLANK($J83)),BX$8&lt;=$W$5)),"■","")</f>
        <v/>
      </c>
      <c r="BY83" s="197"/>
      <c r="BZ83" s="187">
        <v>0</v>
      </c>
      <c r="CF83" s="187"/>
    </row>
    <row r="84" spans="1:84" s="198" customFormat="1">
      <c r="A84" s="201">
        <v>8</v>
      </c>
      <c r="B84" s="488" t="s">
        <v>185</v>
      </c>
      <c r="C84" s="492" t="s">
        <v>186</v>
      </c>
      <c r="D84" s="496" t="s">
        <v>187</v>
      </c>
      <c r="E84" s="178" t="s">
        <v>188</v>
      </c>
      <c r="F84" s="178" t="s">
        <v>74</v>
      </c>
      <c r="G84" s="179" t="s">
        <v>96</v>
      </c>
      <c r="H84" s="180">
        <v>41971</v>
      </c>
      <c r="I84" s="180">
        <v>41972</v>
      </c>
      <c r="J84" s="202">
        <v>41971</v>
      </c>
      <c r="K84" s="202">
        <v>41972</v>
      </c>
      <c r="L84" s="181">
        <v>10</v>
      </c>
      <c r="M84" s="182">
        <v>10</v>
      </c>
      <c r="N84" s="183">
        <v>1</v>
      </c>
      <c r="O84" s="516"/>
      <c r="P84" s="203"/>
      <c r="Q84" s="184"/>
      <c r="R84" s="184"/>
      <c r="S84" s="184"/>
      <c r="T84" s="184"/>
      <c r="U84" s="184"/>
      <c r="V84" s="184"/>
      <c r="W84" s="184"/>
      <c r="X84" s="184"/>
      <c r="Y84" s="184"/>
      <c r="Z84" s="184"/>
      <c r="AA84" s="184"/>
      <c r="AB84" s="184"/>
      <c r="AC84" s="184"/>
      <c r="AD84" s="184"/>
      <c r="AE84" s="184"/>
      <c r="AF84" s="184"/>
      <c r="AG84" s="184"/>
      <c r="AH84" s="184"/>
      <c r="AI84" s="184"/>
      <c r="AJ84" s="184"/>
      <c r="AK84" s="184"/>
      <c r="AL84" s="184"/>
      <c r="AM84" s="184"/>
      <c r="AN84" s="184"/>
      <c r="AO84" s="184"/>
      <c r="AP84" s="184"/>
      <c r="AQ84" s="184"/>
      <c r="AR84" s="184"/>
      <c r="AS84" s="184"/>
      <c r="AT84" s="184"/>
      <c r="AU84" s="184"/>
      <c r="AV84" s="184"/>
      <c r="AW84" s="184"/>
      <c r="AX84" s="184"/>
      <c r="AY84" s="184"/>
      <c r="AZ84" s="184"/>
      <c r="BA84" s="184"/>
      <c r="BB84" s="184"/>
      <c r="BC84" s="184"/>
      <c r="BD84" s="184"/>
      <c r="BE84" s="184"/>
      <c r="BF84" s="184"/>
      <c r="BG84" s="184"/>
      <c r="BH84" s="184"/>
      <c r="BI84" s="184"/>
      <c r="BJ84" s="184"/>
      <c r="BK84" s="184"/>
      <c r="BL84" s="184"/>
      <c r="BM84" s="184"/>
      <c r="BN84" s="184"/>
      <c r="BO84" s="184"/>
      <c r="BP84" s="184"/>
      <c r="BQ84" s="184"/>
      <c r="BR84" s="184"/>
      <c r="BS84" s="184"/>
      <c r="BT84" s="184"/>
      <c r="BU84" s="184"/>
      <c r="BV84" s="184"/>
      <c r="BW84" s="184"/>
      <c r="BX84" s="204"/>
      <c r="BY84" s="197"/>
      <c r="BZ84" s="187"/>
      <c r="CF84" s="187"/>
    </row>
    <row r="85" spans="1:84" s="198" customFormat="1">
      <c r="A85" s="201">
        <v>8</v>
      </c>
      <c r="B85" s="489"/>
      <c r="C85" s="493"/>
      <c r="D85" s="498"/>
      <c r="E85" s="178" t="s">
        <v>189</v>
      </c>
      <c r="F85" s="178" t="s">
        <v>74</v>
      </c>
      <c r="G85" s="179" t="s">
        <v>96</v>
      </c>
      <c r="H85" s="180">
        <v>41972</v>
      </c>
      <c r="I85" s="180">
        <v>41972</v>
      </c>
      <c r="J85" s="202">
        <v>41972</v>
      </c>
      <c r="K85" s="202">
        <v>41972</v>
      </c>
      <c r="L85" s="181">
        <v>1.7</v>
      </c>
      <c r="M85" s="182">
        <v>1.8</v>
      </c>
      <c r="N85" s="183">
        <v>1</v>
      </c>
      <c r="O85" s="516"/>
      <c r="P85" s="203"/>
      <c r="Q85" s="184"/>
      <c r="R85" s="184"/>
      <c r="S85" s="184"/>
      <c r="T85" s="184"/>
      <c r="U85" s="184"/>
      <c r="V85" s="184"/>
      <c r="W85" s="184"/>
      <c r="X85" s="184"/>
      <c r="Y85" s="184"/>
      <c r="Z85" s="184"/>
      <c r="AA85" s="184"/>
      <c r="AB85" s="184"/>
      <c r="AC85" s="184"/>
      <c r="AD85" s="184"/>
      <c r="AE85" s="184"/>
      <c r="AF85" s="184"/>
      <c r="AG85" s="184"/>
      <c r="AH85" s="184"/>
      <c r="AI85" s="184"/>
      <c r="AJ85" s="184"/>
      <c r="AK85" s="184"/>
      <c r="AL85" s="184"/>
      <c r="AM85" s="184"/>
      <c r="AN85" s="184"/>
      <c r="AO85" s="184"/>
      <c r="AP85" s="184"/>
      <c r="AQ85" s="184"/>
      <c r="AR85" s="184"/>
      <c r="AS85" s="184"/>
      <c r="AT85" s="184"/>
      <c r="AU85" s="184"/>
      <c r="AV85" s="184"/>
      <c r="AW85" s="184"/>
      <c r="AX85" s="184"/>
      <c r="AY85" s="184"/>
      <c r="AZ85" s="184"/>
      <c r="BA85" s="184"/>
      <c r="BB85" s="184"/>
      <c r="BC85" s="184"/>
      <c r="BD85" s="184"/>
      <c r="BE85" s="184"/>
      <c r="BF85" s="184"/>
      <c r="BG85" s="184"/>
      <c r="BH85" s="184"/>
      <c r="BI85" s="184"/>
      <c r="BJ85" s="184"/>
      <c r="BK85" s="184"/>
      <c r="BL85" s="184"/>
      <c r="BM85" s="184"/>
      <c r="BN85" s="184"/>
      <c r="BO85" s="184"/>
      <c r="BP85" s="184"/>
      <c r="BQ85" s="184"/>
      <c r="BR85" s="184"/>
      <c r="BS85" s="184"/>
      <c r="BT85" s="184"/>
      <c r="BU85" s="184"/>
      <c r="BV85" s="184"/>
      <c r="BW85" s="184"/>
      <c r="BX85" s="204"/>
      <c r="BY85" s="197"/>
      <c r="BZ85" s="187"/>
      <c r="CF85" s="187"/>
    </row>
    <row r="86" spans="1:84" s="198" customFormat="1">
      <c r="A86" s="201">
        <v>8</v>
      </c>
      <c r="B86" s="489"/>
      <c r="C86" s="493"/>
      <c r="D86" s="498"/>
      <c r="E86" s="178" t="s">
        <v>190</v>
      </c>
      <c r="F86" s="178" t="s">
        <v>74</v>
      </c>
      <c r="G86" s="179" t="s">
        <v>96</v>
      </c>
      <c r="H86" s="180">
        <v>41972</v>
      </c>
      <c r="I86" s="180">
        <v>41972</v>
      </c>
      <c r="J86" s="202">
        <v>41972</v>
      </c>
      <c r="K86" s="202">
        <v>41972</v>
      </c>
      <c r="L86" s="181">
        <v>1.8</v>
      </c>
      <c r="M86" s="182">
        <v>1.7</v>
      </c>
      <c r="N86" s="183">
        <v>1</v>
      </c>
      <c r="O86" s="516"/>
      <c r="P86" s="203"/>
      <c r="Q86" s="184"/>
      <c r="R86" s="184"/>
      <c r="S86" s="184"/>
      <c r="T86" s="184"/>
      <c r="U86" s="184"/>
      <c r="V86" s="184"/>
      <c r="W86" s="184"/>
      <c r="X86" s="184"/>
      <c r="Y86" s="184"/>
      <c r="Z86" s="184"/>
      <c r="AA86" s="184"/>
      <c r="AB86" s="184"/>
      <c r="AC86" s="184"/>
      <c r="AD86" s="184"/>
      <c r="AE86" s="184"/>
      <c r="AF86" s="184"/>
      <c r="AG86" s="184"/>
      <c r="AH86" s="184"/>
      <c r="AI86" s="184"/>
      <c r="AJ86" s="184"/>
      <c r="AK86" s="184"/>
      <c r="AL86" s="184"/>
      <c r="AM86" s="184"/>
      <c r="AN86" s="184"/>
      <c r="AO86" s="184"/>
      <c r="AP86" s="184"/>
      <c r="AQ86" s="184"/>
      <c r="AR86" s="184"/>
      <c r="AS86" s="184"/>
      <c r="AT86" s="184"/>
      <c r="AU86" s="184"/>
      <c r="AV86" s="184"/>
      <c r="AW86" s="184"/>
      <c r="AX86" s="184"/>
      <c r="AY86" s="184"/>
      <c r="AZ86" s="184"/>
      <c r="BA86" s="184"/>
      <c r="BB86" s="184"/>
      <c r="BC86" s="184"/>
      <c r="BD86" s="184"/>
      <c r="BE86" s="184"/>
      <c r="BF86" s="184"/>
      <c r="BG86" s="184"/>
      <c r="BH86" s="184"/>
      <c r="BI86" s="184"/>
      <c r="BJ86" s="184"/>
      <c r="BK86" s="184"/>
      <c r="BL86" s="184"/>
      <c r="BM86" s="184"/>
      <c r="BN86" s="184"/>
      <c r="BO86" s="184"/>
      <c r="BP86" s="184"/>
      <c r="BQ86" s="184"/>
      <c r="BR86" s="184"/>
      <c r="BS86" s="184"/>
      <c r="BT86" s="184"/>
      <c r="BU86" s="184"/>
      <c r="BV86" s="184"/>
      <c r="BW86" s="184"/>
      <c r="BX86" s="204"/>
      <c r="BY86" s="197"/>
      <c r="BZ86" s="187"/>
      <c r="CF86" s="187"/>
    </row>
    <row r="87" spans="1:84" s="198" customFormat="1">
      <c r="A87" s="201">
        <v>8</v>
      </c>
      <c r="B87" s="489"/>
      <c r="C87" s="493"/>
      <c r="D87" s="498"/>
      <c r="E87" s="178" t="s">
        <v>191</v>
      </c>
      <c r="F87" s="178" t="s">
        <v>74</v>
      </c>
      <c r="G87" s="179" t="s">
        <v>96</v>
      </c>
      <c r="H87" s="180">
        <v>41974</v>
      </c>
      <c r="I87" s="180">
        <v>41974</v>
      </c>
      <c r="J87" s="202">
        <v>41974</v>
      </c>
      <c r="K87" s="202">
        <v>41974</v>
      </c>
      <c r="L87" s="181">
        <v>1</v>
      </c>
      <c r="M87" s="182">
        <v>1</v>
      </c>
      <c r="N87" s="183">
        <v>1</v>
      </c>
      <c r="O87" s="516"/>
      <c r="P87" s="203"/>
      <c r="Q87" s="184"/>
      <c r="R87" s="184"/>
      <c r="S87" s="184"/>
      <c r="T87" s="184"/>
      <c r="U87" s="184"/>
      <c r="V87" s="184"/>
      <c r="W87" s="184"/>
      <c r="X87" s="184"/>
      <c r="Y87" s="184"/>
      <c r="Z87" s="184"/>
      <c r="AA87" s="184"/>
      <c r="AB87" s="184"/>
      <c r="AC87" s="184"/>
      <c r="AD87" s="184"/>
      <c r="AE87" s="184"/>
      <c r="AF87" s="184"/>
      <c r="AG87" s="184"/>
      <c r="AH87" s="184"/>
      <c r="AI87" s="184"/>
      <c r="AJ87" s="184"/>
      <c r="AK87" s="184"/>
      <c r="AL87" s="184"/>
      <c r="AM87" s="184"/>
      <c r="AN87" s="184"/>
      <c r="AO87" s="184"/>
      <c r="AP87" s="184"/>
      <c r="AQ87" s="184"/>
      <c r="AR87" s="184"/>
      <c r="AS87" s="184"/>
      <c r="AT87" s="184"/>
      <c r="AU87" s="184"/>
      <c r="AV87" s="184"/>
      <c r="AW87" s="184"/>
      <c r="AX87" s="184"/>
      <c r="AY87" s="184"/>
      <c r="AZ87" s="184"/>
      <c r="BA87" s="184"/>
      <c r="BB87" s="184"/>
      <c r="BC87" s="184"/>
      <c r="BD87" s="184"/>
      <c r="BE87" s="184"/>
      <c r="BF87" s="184"/>
      <c r="BG87" s="184"/>
      <c r="BH87" s="184"/>
      <c r="BI87" s="184"/>
      <c r="BJ87" s="184"/>
      <c r="BK87" s="184"/>
      <c r="BL87" s="184"/>
      <c r="BM87" s="184"/>
      <c r="BN87" s="184"/>
      <c r="BO87" s="184"/>
      <c r="BP87" s="184"/>
      <c r="BQ87" s="184"/>
      <c r="BR87" s="184"/>
      <c r="BS87" s="184"/>
      <c r="BT87" s="184"/>
      <c r="BU87" s="184"/>
      <c r="BV87" s="184"/>
      <c r="BW87" s="184"/>
      <c r="BX87" s="204"/>
      <c r="BY87" s="197"/>
      <c r="BZ87" s="187"/>
      <c r="CF87" s="187"/>
    </row>
    <row r="88" spans="1:84" s="198" customFormat="1">
      <c r="A88" s="201">
        <v>8</v>
      </c>
      <c r="B88" s="489"/>
      <c r="C88" s="493"/>
      <c r="D88" s="498"/>
      <c r="E88" s="178" t="s">
        <v>192</v>
      </c>
      <c r="F88" s="178" t="s">
        <v>74</v>
      </c>
      <c r="G88" s="179" t="s">
        <v>96</v>
      </c>
      <c r="H88" s="180">
        <v>41974</v>
      </c>
      <c r="I88" s="180">
        <v>41974</v>
      </c>
      <c r="J88" s="202">
        <v>41974</v>
      </c>
      <c r="K88" s="202">
        <v>41974</v>
      </c>
      <c r="L88" s="181">
        <v>2.5</v>
      </c>
      <c r="M88" s="182">
        <v>2.5</v>
      </c>
      <c r="N88" s="183">
        <v>1</v>
      </c>
      <c r="O88" s="516"/>
      <c r="P88" s="203"/>
      <c r="Q88" s="184"/>
      <c r="R88" s="184"/>
      <c r="S88" s="184"/>
      <c r="T88" s="184"/>
      <c r="U88" s="184"/>
      <c r="V88" s="184"/>
      <c r="W88" s="184"/>
      <c r="X88" s="184"/>
      <c r="Y88" s="184"/>
      <c r="Z88" s="184"/>
      <c r="AA88" s="184"/>
      <c r="AB88" s="184"/>
      <c r="AC88" s="184"/>
      <c r="AD88" s="184"/>
      <c r="AE88" s="184"/>
      <c r="AF88" s="184"/>
      <c r="AG88" s="184"/>
      <c r="AH88" s="184"/>
      <c r="AI88" s="184"/>
      <c r="AJ88" s="184"/>
      <c r="AK88" s="184"/>
      <c r="AL88" s="184"/>
      <c r="AM88" s="184"/>
      <c r="AN88" s="184"/>
      <c r="AO88" s="184"/>
      <c r="AP88" s="184"/>
      <c r="AQ88" s="184"/>
      <c r="AR88" s="184"/>
      <c r="AS88" s="184"/>
      <c r="AT88" s="184"/>
      <c r="AU88" s="184"/>
      <c r="AV88" s="184"/>
      <c r="AW88" s="184"/>
      <c r="AX88" s="184"/>
      <c r="AY88" s="184"/>
      <c r="AZ88" s="184"/>
      <c r="BA88" s="184"/>
      <c r="BB88" s="184"/>
      <c r="BC88" s="184"/>
      <c r="BD88" s="184"/>
      <c r="BE88" s="184"/>
      <c r="BF88" s="184"/>
      <c r="BG88" s="184"/>
      <c r="BH88" s="184"/>
      <c r="BI88" s="184"/>
      <c r="BJ88" s="184"/>
      <c r="BK88" s="184"/>
      <c r="BL88" s="184"/>
      <c r="BM88" s="184"/>
      <c r="BN88" s="184"/>
      <c r="BO88" s="184"/>
      <c r="BP88" s="184"/>
      <c r="BQ88" s="184"/>
      <c r="BR88" s="184"/>
      <c r="BS88" s="184"/>
      <c r="BT88" s="184"/>
      <c r="BU88" s="184"/>
      <c r="BV88" s="184"/>
      <c r="BW88" s="184"/>
      <c r="BX88" s="204"/>
      <c r="BY88" s="197"/>
      <c r="BZ88" s="187"/>
      <c r="CF88" s="187"/>
    </row>
    <row r="89" spans="1:84" s="198" customFormat="1">
      <c r="A89" s="201">
        <v>8</v>
      </c>
      <c r="B89" s="489"/>
      <c r="C89" s="493"/>
      <c r="D89" s="498"/>
      <c r="E89" s="178" t="s">
        <v>193</v>
      </c>
      <c r="F89" s="178" t="s">
        <v>74</v>
      </c>
      <c r="G89" s="179" t="s">
        <v>96</v>
      </c>
      <c r="H89" s="180">
        <v>41974</v>
      </c>
      <c r="I89" s="180">
        <v>41974</v>
      </c>
      <c r="J89" s="202">
        <v>41974</v>
      </c>
      <c r="K89" s="202">
        <v>41974</v>
      </c>
      <c r="L89" s="181">
        <v>2</v>
      </c>
      <c r="M89" s="182">
        <v>2</v>
      </c>
      <c r="N89" s="183">
        <v>1</v>
      </c>
      <c r="O89" s="516"/>
      <c r="P89" s="203"/>
      <c r="Q89" s="184"/>
      <c r="R89" s="184"/>
      <c r="S89" s="184"/>
      <c r="T89" s="184"/>
      <c r="U89" s="184"/>
      <c r="V89" s="184"/>
      <c r="W89" s="184"/>
      <c r="X89" s="184"/>
      <c r="Y89" s="184"/>
      <c r="Z89" s="184"/>
      <c r="AA89" s="184"/>
      <c r="AB89" s="184"/>
      <c r="AC89" s="184"/>
      <c r="AD89" s="184"/>
      <c r="AE89" s="184"/>
      <c r="AF89" s="184"/>
      <c r="AG89" s="184"/>
      <c r="AH89" s="184"/>
      <c r="AI89" s="184"/>
      <c r="AJ89" s="184"/>
      <c r="AK89" s="184"/>
      <c r="AL89" s="184"/>
      <c r="AM89" s="184"/>
      <c r="AN89" s="184"/>
      <c r="AO89" s="184"/>
      <c r="AP89" s="184"/>
      <c r="AQ89" s="184"/>
      <c r="AR89" s="184"/>
      <c r="AS89" s="184"/>
      <c r="AT89" s="184"/>
      <c r="AU89" s="184"/>
      <c r="AV89" s="184"/>
      <c r="AW89" s="184"/>
      <c r="AX89" s="184"/>
      <c r="AY89" s="184"/>
      <c r="AZ89" s="184"/>
      <c r="BA89" s="184"/>
      <c r="BB89" s="184"/>
      <c r="BC89" s="184"/>
      <c r="BD89" s="184"/>
      <c r="BE89" s="184"/>
      <c r="BF89" s="184"/>
      <c r="BG89" s="184"/>
      <c r="BH89" s="184"/>
      <c r="BI89" s="184"/>
      <c r="BJ89" s="184"/>
      <c r="BK89" s="184"/>
      <c r="BL89" s="184"/>
      <c r="BM89" s="184"/>
      <c r="BN89" s="184"/>
      <c r="BO89" s="184"/>
      <c r="BP89" s="184"/>
      <c r="BQ89" s="184"/>
      <c r="BR89" s="184"/>
      <c r="BS89" s="184"/>
      <c r="BT89" s="184"/>
      <c r="BU89" s="184"/>
      <c r="BV89" s="184"/>
      <c r="BW89" s="184"/>
      <c r="BX89" s="204"/>
      <c r="BY89" s="197"/>
      <c r="BZ89" s="187"/>
      <c r="CF89" s="187"/>
    </row>
    <row r="90" spans="1:84" s="198" customFormat="1">
      <c r="A90" s="201">
        <v>8</v>
      </c>
      <c r="B90" s="489"/>
      <c r="C90" s="493"/>
      <c r="D90" s="498"/>
      <c r="E90" s="178" t="s">
        <v>194</v>
      </c>
      <c r="F90" s="178" t="s">
        <v>74</v>
      </c>
      <c r="G90" s="179" t="s">
        <v>75</v>
      </c>
      <c r="H90" s="180">
        <v>41974</v>
      </c>
      <c r="I90" s="180">
        <v>41979</v>
      </c>
      <c r="J90" s="202">
        <v>41974</v>
      </c>
      <c r="K90" s="202">
        <v>41978</v>
      </c>
      <c r="L90" s="181">
        <v>8</v>
      </c>
      <c r="M90" s="182">
        <v>8</v>
      </c>
      <c r="N90" s="183">
        <v>1</v>
      </c>
      <c r="O90" s="516"/>
      <c r="P90" s="203"/>
      <c r="Q90" s="184"/>
      <c r="R90" s="184"/>
      <c r="S90" s="184"/>
      <c r="T90" s="184"/>
      <c r="U90" s="184"/>
      <c r="V90" s="184"/>
      <c r="W90" s="184"/>
      <c r="X90" s="184"/>
      <c r="Y90" s="184"/>
      <c r="Z90" s="184"/>
      <c r="AA90" s="184"/>
      <c r="AB90" s="184"/>
      <c r="AC90" s="184"/>
      <c r="AD90" s="184"/>
      <c r="AE90" s="184"/>
      <c r="AF90" s="184"/>
      <c r="AG90" s="184"/>
      <c r="AH90" s="184"/>
      <c r="AI90" s="184"/>
      <c r="AJ90" s="184"/>
      <c r="AK90" s="184"/>
      <c r="AL90" s="184"/>
      <c r="AM90" s="184"/>
      <c r="AN90" s="184"/>
      <c r="AO90" s="184"/>
      <c r="AP90" s="184"/>
      <c r="AQ90" s="184"/>
      <c r="AR90" s="184"/>
      <c r="AS90" s="184"/>
      <c r="AT90" s="184"/>
      <c r="AU90" s="184"/>
      <c r="AV90" s="184"/>
      <c r="AW90" s="184"/>
      <c r="AX90" s="184"/>
      <c r="AY90" s="184"/>
      <c r="AZ90" s="184"/>
      <c r="BA90" s="184"/>
      <c r="BB90" s="184"/>
      <c r="BC90" s="184"/>
      <c r="BD90" s="184"/>
      <c r="BE90" s="184"/>
      <c r="BF90" s="184"/>
      <c r="BG90" s="184"/>
      <c r="BH90" s="184"/>
      <c r="BI90" s="184"/>
      <c r="BJ90" s="184"/>
      <c r="BK90" s="184"/>
      <c r="BL90" s="184"/>
      <c r="BM90" s="184"/>
      <c r="BN90" s="184"/>
      <c r="BO90" s="184"/>
      <c r="BP90" s="184"/>
      <c r="BQ90" s="184"/>
      <c r="BR90" s="184"/>
      <c r="BS90" s="184"/>
      <c r="BT90" s="184"/>
      <c r="BU90" s="184"/>
      <c r="BV90" s="184"/>
      <c r="BW90" s="184"/>
      <c r="BX90" s="204"/>
      <c r="BY90" s="197"/>
      <c r="BZ90" s="187"/>
      <c r="CF90" s="187"/>
    </row>
    <row r="91" spans="1:84" s="198" customFormat="1">
      <c r="A91" s="201">
        <v>8</v>
      </c>
      <c r="B91" s="489"/>
      <c r="C91" s="493"/>
      <c r="D91" s="498"/>
      <c r="E91" s="178" t="s">
        <v>195</v>
      </c>
      <c r="F91" s="178" t="s">
        <v>74</v>
      </c>
      <c r="G91" s="179" t="s">
        <v>103</v>
      </c>
      <c r="H91" s="180">
        <v>41981</v>
      </c>
      <c r="I91" s="180">
        <v>41981</v>
      </c>
      <c r="J91" s="202">
        <v>41981</v>
      </c>
      <c r="K91" s="202">
        <v>41981</v>
      </c>
      <c r="L91" s="181">
        <v>0.5</v>
      </c>
      <c r="M91" s="182">
        <v>0.5</v>
      </c>
      <c r="N91" s="183">
        <v>1</v>
      </c>
      <c r="O91" s="516"/>
      <c r="P91" s="203"/>
      <c r="Q91" s="184"/>
      <c r="R91" s="184"/>
      <c r="S91" s="184"/>
      <c r="T91" s="184"/>
      <c r="U91" s="184"/>
      <c r="V91" s="184"/>
      <c r="W91" s="184"/>
      <c r="X91" s="184"/>
      <c r="Y91" s="184"/>
      <c r="Z91" s="184"/>
      <c r="AA91" s="184"/>
      <c r="AB91" s="184"/>
      <c r="AC91" s="184"/>
      <c r="AD91" s="184"/>
      <c r="AE91" s="184"/>
      <c r="AF91" s="184"/>
      <c r="AG91" s="184"/>
      <c r="AH91" s="184"/>
      <c r="AI91" s="184"/>
      <c r="AJ91" s="184"/>
      <c r="AK91" s="184"/>
      <c r="AL91" s="184"/>
      <c r="AM91" s="184"/>
      <c r="AN91" s="184"/>
      <c r="AO91" s="184"/>
      <c r="AP91" s="184"/>
      <c r="AQ91" s="184"/>
      <c r="AR91" s="184"/>
      <c r="AS91" s="184"/>
      <c r="AT91" s="184"/>
      <c r="AU91" s="184"/>
      <c r="AV91" s="184"/>
      <c r="AW91" s="184"/>
      <c r="AX91" s="184"/>
      <c r="AY91" s="184"/>
      <c r="AZ91" s="184"/>
      <c r="BA91" s="184"/>
      <c r="BB91" s="184"/>
      <c r="BC91" s="184"/>
      <c r="BD91" s="184"/>
      <c r="BE91" s="184"/>
      <c r="BF91" s="184"/>
      <c r="BG91" s="184"/>
      <c r="BH91" s="184"/>
      <c r="BI91" s="184"/>
      <c r="BJ91" s="184"/>
      <c r="BK91" s="184"/>
      <c r="BL91" s="184"/>
      <c r="BM91" s="184"/>
      <c r="BN91" s="184"/>
      <c r="BO91" s="184"/>
      <c r="BP91" s="184"/>
      <c r="BQ91" s="184"/>
      <c r="BR91" s="184"/>
      <c r="BS91" s="184"/>
      <c r="BT91" s="184"/>
      <c r="BU91" s="184"/>
      <c r="BV91" s="184"/>
      <c r="BW91" s="184"/>
      <c r="BX91" s="204"/>
      <c r="BY91" s="197"/>
      <c r="BZ91" s="187"/>
      <c r="CF91" s="187"/>
    </row>
    <row r="92" spans="1:84" s="198" customFormat="1">
      <c r="A92" s="201">
        <v>8</v>
      </c>
      <c r="B92" s="489"/>
      <c r="C92" s="493"/>
      <c r="D92" s="498"/>
      <c r="E92" s="178" t="s">
        <v>196</v>
      </c>
      <c r="F92" s="178" t="s">
        <v>74</v>
      </c>
      <c r="G92" s="179" t="s">
        <v>96</v>
      </c>
      <c r="H92" s="180">
        <v>41981</v>
      </c>
      <c r="I92" s="180">
        <v>41982</v>
      </c>
      <c r="J92" s="202">
        <v>41981</v>
      </c>
      <c r="K92" s="202">
        <v>41985</v>
      </c>
      <c r="L92" s="181">
        <v>5</v>
      </c>
      <c r="M92" s="182">
        <v>5</v>
      </c>
      <c r="N92" s="183">
        <v>1</v>
      </c>
      <c r="O92" s="516"/>
      <c r="P92" s="203"/>
      <c r="Q92" s="184"/>
      <c r="R92" s="184"/>
      <c r="S92" s="184"/>
      <c r="T92" s="184"/>
      <c r="U92" s="184"/>
      <c r="V92" s="184"/>
      <c r="W92" s="184"/>
      <c r="X92" s="184"/>
      <c r="Y92" s="184"/>
      <c r="Z92" s="184"/>
      <c r="AA92" s="184"/>
      <c r="AB92" s="184"/>
      <c r="AC92" s="184"/>
      <c r="AD92" s="184"/>
      <c r="AE92" s="184"/>
      <c r="AF92" s="184"/>
      <c r="AG92" s="184"/>
      <c r="AH92" s="184"/>
      <c r="AI92" s="184"/>
      <c r="AJ92" s="184"/>
      <c r="AK92" s="184"/>
      <c r="AL92" s="184"/>
      <c r="AM92" s="184"/>
      <c r="AN92" s="184"/>
      <c r="AO92" s="184"/>
      <c r="AP92" s="184"/>
      <c r="AQ92" s="184"/>
      <c r="AR92" s="184"/>
      <c r="AS92" s="184"/>
      <c r="AT92" s="184"/>
      <c r="AU92" s="184"/>
      <c r="AV92" s="184"/>
      <c r="AW92" s="184"/>
      <c r="AX92" s="184"/>
      <c r="AY92" s="184"/>
      <c r="AZ92" s="184"/>
      <c r="BA92" s="184"/>
      <c r="BB92" s="184"/>
      <c r="BC92" s="184"/>
      <c r="BD92" s="184"/>
      <c r="BE92" s="184"/>
      <c r="BF92" s="184"/>
      <c r="BG92" s="184"/>
      <c r="BH92" s="184"/>
      <c r="BI92" s="184"/>
      <c r="BJ92" s="184"/>
      <c r="BK92" s="184"/>
      <c r="BL92" s="184"/>
      <c r="BM92" s="184"/>
      <c r="BN92" s="184"/>
      <c r="BO92" s="184"/>
      <c r="BP92" s="184"/>
      <c r="BQ92" s="184"/>
      <c r="BR92" s="184"/>
      <c r="BS92" s="184"/>
      <c r="BT92" s="184"/>
      <c r="BU92" s="184"/>
      <c r="BV92" s="184"/>
      <c r="BW92" s="184"/>
      <c r="BX92" s="204"/>
      <c r="BY92" s="197"/>
      <c r="BZ92" s="187"/>
      <c r="CF92" s="187"/>
    </row>
    <row r="93" spans="1:84" s="198" customFormat="1">
      <c r="A93" s="201">
        <v>8</v>
      </c>
      <c r="B93" s="513"/>
      <c r="C93" s="514"/>
      <c r="D93" s="499"/>
      <c r="E93" s="190" t="s">
        <v>14</v>
      </c>
      <c r="F93" s="178"/>
      <c r="G93" s="191"/>
      <c r="H93" s="192"/>
      <c r="I93" s="192"/>
      <c r="J93" s="191"/>
      <c r="K93" s="191"/>
      <c r="L93" s="199">
        <f>SUM(L84:L92)</f>
        <v>32.5</v>
      </c>
      <c r="M93" s="199">
        <f>SUM(M84:M92)</f>
        <v>32.5</v>
      </c>
      <c r="N93" s="200">
        <f>SUM(N84:N92)/6</f>
        <v>1.5</v>
      </c>
      <c r="O93" s="516"/>
      <c r="P93" s="195"/>
      <c r="Q93" s="195"/>
      <c r="R93" s="195"/>
      <c r="S93" s="195"/>
      <c r="T93" s="195"/>
      <c r="U93" s="195"/>
      <c r="V93" s="195"/>
      <c r="W93" s="195"/>
      <c r="X93" s="195"/>
      <c r="Y93" s="195"/>
      <c r="Z93" s="195"/>
      <c r="AA93" s="195"/>
      <c r="AB93" s="195"/>
      <c r="AC93" s="195"/>
      <c r="AD93" s="195"/>
      <c r="AE93" s="195"/>
      <c r="AF93" s="195"/>
      <c r="AG93" s="195"/>
      <c r="AH93" s="195"/>
      <c r="AI93" s="195"/>
      <c r="AJ93" s="195"/>
      <c r="AK93" s="195"/>
      <c r="AL93" s="195"/>
      <c r="AM93" s="195"/>
      <c r="AN93" s="195"/>
      <c r="AO93" s="195"/>
      <c r="AP93" s="195"/>
      <c r="AQ93" s="195"/>
      <c r="AR93" s="195"/>
      <c r="AS93" s="195"/>
      <c r="AT93" s="195"/>
      <c r="AU93" s="195"/>
      <c r="AV93" s="195"/>
      <c r="AW93" s="195"/>
      <c r="AX93" s="195"/>
      <c r="AY93" s="195"/>
      <c r="AZ93" s="195"/>
      <c r="BA93" s="195"/>
      <c r="BB93" s="195"/>
      <c r="BC93" s="195"/>
      <c r="BD93" s="195"/>
      <c r="BE93" s="195"/>
      <c r="BF93" s="195"/>
      <c r="BG93" s="195"/>
      <c r="BH93" s="195"/>
      <c r="BI93" s="195"/>
      <c r="BJ93" s="195"/>
      <c r="BK93" s="195"/>
      <c r="BL93" s="195"/>
      <c r="BM93" s="195"/>
      <c r="BN93" s="195"/>
      <c r="BO93" s="195"/>
      <c r="BP93" s="195"/>
      <c r="BQ93" s="195"/>
      <c r="BR93" s="195"/>
      <c r="BS93" s="195"/>
      <c r="BT93" s="195"/>
      <c r="BU93" s="195"/>
      <c r="BV93" s="195"/>
      <c r="BW93" s="195"/>
      <c r="BX93" s="196" t="str">
        <f>IF(OR(AND(BX$8&gt;=$J93,BX$8&lt;=$K93),AND(BX$8&gt;=$J93,ISBLANK($K93),NOT(ISBLANK($J93)),BX$8&lt;=$W$5)),"■","")</f>
        <v/>
      </c>
      <c r="BY93" s="197"/>
      <c r="BZ93" s="187">
        <v>0</v>
      </c>
      <c r="CF93" s="187"/>
    </row>
    <row r="94" spans="1:84" s="198" customFormat="1">
      <c r="A94" s="201">
        <v>9</v>
      </c>
      <c r="B94" s="488" t="s">
        <v>197</v>
      </c>
      <c r="C94" s="492" t="s">
        <v>198</v>
      </c>
      <c r="D94" s="496" t="s">
        <v>199</v>
      </c>
      <c r="E94" s="178" t="s">
        <v>200</v>
      </c>
      <c r="F94" s="178" t="s">
        <v>74</v>
      </c>
      <c r="G94" s="179" t="s">
        <v>110</v>
      </c>
      <c r="H94" s="180">
        <v>41976</v>
      </c>
      <c r="I94" s="180">
        <v>41977</v>
      </c>
      <c r="J94" s="202">
        <v>41977</v>
      </c>
      <c r="K94" s="202">
        <v>41978</v>
      </c>
      <c r="L94" s="181">
        <v>7</v>
      </c>
      <c r="M94" s="182">
        <v>7</v>
      </c>
      <c r="N94" s="183">
        <v>1</v>
      </c>
      <c r="O94" s="516"/>
      <c r="P94" s="203"/>
      <c r="Q94" s="184"/>
      <c r="R94" s="184"/>
      <c r="S94" s="184"/>
      <c r="T94" s="184"/>
      <c r="U94" s="184"/>
      <c r="V94" s="184"/>
      <c r="W94" s="184"/>
      <c r="X94" s="184"/>
      <c r="Y94" s="184"/>
      <c r="Z94" s="184"/>
      <c r="AA94" s="184"/>
      <c r="AB94" s="184"/>
      <c r="AC94" s="184"/>
      <c r="AD94" s="184"/>
      <c r="AE94" s="184"/>
      <c r="AF94" s="184"/>
      <c r="AG94" s="184"/>
      <c r="AH94" s="184"/>
      <c r="AI94" s="184"/>
      <c r="AJ94" s="184"/>
      <c r="AK94" s="184"/>
      <c r="AL94" s="184"/>
      <c r="AM94" s="184"/>
      <c r="AN94" s="184"/>
      <c r="AO94" s="184"/>
      <c r="AP94" s="184"/>
      <c r="AQ94" s="184"/>
      <c r="AR94" s="184"/>
      <c r="AS94" s="184"/>
      <c r="AT94" s="184"/>
      <c r="AU94" s="184"/>
      <c r="AV94" s="184"/>
      <c r="AW94" s="184"/>
      <c r="AX94" s="184"/>
      <c r="AY94" s="184"/>
      <c r="AZ94" s="184"/>
      <c r="BA94" s="184"/>
      <c r="BB94" s="184"/>
      <c r="BC94" s="184"/>
      <c r="BD94" s="184"/>
      <c r="BE94" s="184"/>
      <c r="BF94" s="184"/>
      <c r="BG94" s="184"/>
      <c r="BH94" s="184"/>
      <c r="BI94" s="184"/>
      <c r="BJ94" s="184"/>
      <c r="BK94" s="184"/>
      <c r="BL94" s="184"/>
      <c r="BM94" s="184"/>
      <c r="BN94" s="184"/>
      <c r="BO94" s="184"/>
      <c r="BP94" s="184"/>
      <c r="BQ94" s="184"/>
      <c r="BR94" s="184"/>
      <c r="BS94" s="184"/>
      <c r="BT94" s="184"/>
      <c r="BU94" s="184"/>
      <c r="BV94" s="184"/>
      <c r="BW94" s="184"/>
      <c r="BX94" s="204"/>
      <c r="BY94" s="197"/>
      <c r="BZ94" s="187"/>
      <c r="CF94" s="187"/>
    </row>
    <row r="95" spans="1:84" s="198" customFormat="1">
      <c r="A95" s="201">
        <v>9</v>
      </c>
      <c r="B95" s="489"/>
      <c r="C95" s="493"/>
      <c r="D95" s="498"/>
      <c r="E95" s="178" t="s">
        <v>201</v>
      </c>
      <c r="F95" s="178" t="s">
        <v>74</v>
      </c>
      <c r="G95" s="179" t="s">
        <v>110</v>
      </c>
      <c r="H95" s="180">
        <v>41976</v>
      </c>
      <c r="I95" s="180">
        <v>41977</v>
      </c>
      <c r="J95" s="202">
        <v>41977</v>
      </c>
      <c r="K95" s="202">
        <v>41978</v>
      </c>
      <c r="L95" s="181">
        <v>2</v>
      </c>
      <c r="M95" s="182">
        <v>2</v>
      </c>
      <c r="N95" s="183">
        <v>1</v>
      </c>
      <c r="O95" s="516"/>
      <c r="P95" s="203"/>
      <c r="Q95" s="184"/>
      <c r="R95" s="184"/>
      <c r="S95" s="184"/>
      <c r="T95" s="184"/>
      <c r="U95" s="184"/>
      <c r="V95" s="184"/>
      <c r="W95" s="184"/>
      <c r="X95" s="184"/>
      <c r="Y95" s="184"/>
      <c r="Z95" s="184"/>
      <c r="AA95" s="184"/>
      <c r="AB95" s="184"/>
      <c r="AC95" s="184"/>
      <c r="AD95" s="184"/>
      <c r="AE95" s="184"/>
      <c r="AF95" s="184"/>
      <c r="AG95" s="184"/>
      <c r="AH95" s="184"/>
      <c r="AI95" s="184"/>
      <c r="AJ95" s="184"/>
      <c r="AK95" s="184"/>
      <c r="AL95" s="184"/>
      <c r="AM95" s="184"/>
      <c r="AN95" s="184"/>
      <c r="AO95" s="184"/>
      <c r="AP95" s="184"/>
      <c r="AQ95" s="184"/>
      <c r="AR95" s="184"/>
      <c r="AS95" s="184"/>
      <c r="AT95" s="184"/>
      <c r="AU95" s="184"/>
      <c r="AV95" s="184"/>
      <c r="AW95" s="184"/>
      <c r="AX95" s="184"/>
      <c r="AY95" s="184"/>
      <c r="AZ95" s="184"/>
      <c r="BA95" s="184"/>
      <c r="BB95" s="184"/>
      <c r="BC95" s="184"/>
      <c r="BD95" s="184"/>
      <c r="BE95" s="184"/>
      <c r="BF95" s="184"/>
      <c r="BG95" s="184"/>
      <c r="BH95" s="184"/>
      <c r="BI95" s="184"/>
      <c r="BJ95" s="184"/>
      <c r="BK95" s="184"/>
      <c r="BL95" s="184"/>
      <c r="BM95" s="184"/>
      <c r="BN95" s="184"/>
      <c r="BO95" s="184"/>
      <c r="BP95" s="184"/>
      <c r="BQ95" s="184"/>
      <c r="BR95" s="184"/>
      <c r="BS95" s="184"/>
      <c r="BT95" s="184"/>
      <c r="BU95" s="184"/>
      <c r="BV95" s="184"/>
      <c r="BW95" s="184"/>
      <c r="BX95" s="204"/>
      <c r="BY95" s="197"/>
      <c r="BZ95" s="187"/>
      <c r="CF95" s="187"/>
    </row>
    <row r="96" spans="1:84" s="198" customFormat="1">
      <c r="A96" s="201">
        <v>9</v>
      </c>
      <c r="B96" s="489"/>
      <c r="C96" s="493"/>
      <c r="D96" s="498"/>
      <c r="E96" s="178" t="s">
        <v>202</v>
      </c>
      <c r="F96" s="178" t="s">
        <v>74</v>
      </c>
      <c r="G96" s="179" t="s">
        <v>75</v>
      </c>
      <c r="H96" s="180">
        <v>41976</v>
      </c>
      <c r="I96" s="180">
        <v>41979</v>
      </c>
      <c r="J96" s="202">
        <v>41978</v>
      </c>
      <c r="K96" s="202">
        <v>41978</v>
      </c>
      <c r="L96" s="181">
        <v>8</v>
      </c>
      <c r="M96" s="182">
        <v>8</v>
      </c>
      <c r="N96" s="183">
        <v>1</v>
      </c>
      <c r="O96" s="516"/>
      <c r="P96" s="203"/>
      <c r="Q96" s="184"/>
      <c r="R96" s="184"/>
      <c r="S96" s="184"/>
      <c r="T96" s="184"/>
      <c r="U96" s="184"/>
      <c r="V96" s="184"/>
      <c r="W96" s="184"/>
      <c r="X96" s="184"/>
      <c r="Y96" s="184"/>
      <c r="Z96" s="184"/>
      <c r="AA96" s="184"/>
      <c r="AB96" s="184"/>
      <c r="AC96" s="184"/>
      <c r="AD96" s="184"/>
      <c r="AE96" s="184"/>
      <c r="AF96" s="184"/>
      <c r="AG96" s="184"/>
      <c r="AH96" s="184"/>
      <c r="AI96" s="184"/>
      <c r="AJ96" s="184"/>
      <c r="AK96" s="184"/>
      <c r="AL96" s="184"/>
      <c r="AM96" s="184"/>
      <c r="AN96" s="184"/>
      <c r="AO96" s="184"/>
      <c r="AP96" s="184"/>
      <c r="AQ96" s="184"/>
      <c r="AR96" s="184"/>
      <c r="AS96" s="184"/>
      <c r="AT96" s="184"/>
      <c r="AU96" s="184"/>
      <c r="AV96" s="184"/>
      <c r="AW96" s="184"/>
      <c r="AX96" s="184"/>
      <c r="AY96" s="184"/>
      <c r="AZ96" s="184"/>
      <c r="BA96" s="184"/>
      <c r="BB96" s="184"/>
      <c r="BC96" s="184"/>
      <c r="BD96" s="184"/>
      <c r="BE96" s="184"/>
      <c r="BF96" s="184"/>
      <c r="BG96" s="184"/>
      <c r="BH96" s="184"/>
      <c r="BI96" s="184"/>
      <c r="BJ96" s="184"/>
      <c r="BK96" s="184"/>
      <c r="BL96" s="184"/>
      <c r="BM96" s="184"/>
      <c r="BN96" s="184"/>
      <c r="BO96" s="184"/>
      <c r="BP96" s="184"/>
      <c r="BQ96" s="184"/>
      <c r="BR96" s="184"/>
      <c r="BS96" s="184"/>
      <c r="BT96" s="184"/>
      <c r="BU96" s="184"/>
      <c r="BV96" s="184"/>
      <c r="BW96" s="184"/>
      <c r="BX96" s="204"/>
      <c r="BY96" s="197"/>
      <c r="BZ96" s="187"/>
      <c r="CF96" s="187"/>
    </row>
    <row r="97" spans="1:84" s="198" customFormat="1">
      <c r="A97" s="201">
        <v>9</v>
      </c>
      <c r="B97" s="489"/>
      <c r="C97" s="493"/>
      <c r="D97" s="498"/>
      <c r="E97" s="178" t="s">
        <v>203</v>
      </c>
      <c r="F97" s="178" t="s">
        <v>74</v>
      </c>
      <c r="G97" s="179" t="s">
        <v>103</v>
      </c>
      <c r="H97" s="180">
        <v>41981</v>
      </c>
      <c r="I97" s="180">
        <v>41981</v>
      </c>
      <c r="J97" s="202">
        <v>41981</v>
      </c>
      <c r="K97" s="202">
        <v>41981</v>
      </c>
      <c r="L97" s="181">
        <v>0.5</v>
      </c>
      <c r="M97" s="182">
        <v>0.5</v>
      </c>
      <c r="N97" s="183">
        <v>1</v>
      </c>
      <c r="O97" s="516"/>
      <c r="P97" s="203"/>
      <c r="Q97" s="184"/>
      <c r="R97" s="184"/>
      <c r="S97" s="184"/>
      <c r="T97" s="184"/>
      <c r="U97" s="184"/>
      <c r="V97" s="184"/>
      <c r="W97" s="184"/>
      <c r="X97" s="184"/>
      <c r="Y97" s="184"/>
      <c r="Z97" s="184"/>
      <c r="AA97" s="184"/>
      <c r="AB97" s="184"/>
      <c r="AC97" s="184"/>
      <c r="AD97" s="184"/>
      <c r="AE97" s="184"/>
      <c r="AF97" s="184"/>
      <c r="AG97" s="184"/>
      <c r="AH97" s="184"/>
      <c r="AI97" s="184"/>
      <c r="AJ97" s="184"/>
      <c r="AK97" s="184"/>
      <c r="AL97" s="184"/>
      <c r="AM97" s="184"/>
      <c r="AN97" s="184"/>
      <c r="AO97" s="184"/>
      <c r="AP97" s="184"/>
      <c r="AQ97" s="184"/>
      <c r="AR97" s="184"/>
      <c r="AS97" s="184"/>
      <c r="AT97" s="184"/>
      <c r="AU97" s="184"/>
      <c r="AV97" s="184"/>
      <c r="AW97" s="184"/>
      <c r="AX97" s="184"/>
      <c r="AY97" s="184"/>
      <c r="AZ97" s="184"/>
      <c r="BA97" s="184"/>
      <c r="BB97" s="184"/>
      <c r="BC97" s="184"/>
      <c r="BD97" s="184"/>
      <c r="BE97" s="184"/>
      <c r="BF97" s="184"/>
      <c r="BG97" s="184"/>
      <c r="BH97" s="184"/>
      <c r="BI97" s="184"/>
      <c r="BJ97" s="184"/>
      <c r="BK97" s="184"/>
      <c r="BL97" s="184"/>
      <c r="BM97" s="184"/>
      <c r="BN97" s="184"/>
      <c r="BO97" s="184"/>
      <c r="BP97" s="184"/>
      <c r="BQ97" s="184"/>
      <c r="BR97" s="184"/>
      <c r="BS97" s="184"/>
      <c r="BT97" s="184"/>
      <c r="BU97" s="184"/>
      <c r="BV97" s="184"/>
      <c r="BW97" s="184"/>
      <c r="BX97" s="204"/>
      <c r="BY97" s="197"/>
      <c r="BZ97" s="187"/>
      <c r="CF97" s="187"/>
    </row>
    <row r="98" spans="1:84" s="198" customFormat="1">
      <c r="A98" s="201">
        <v>9</v>
      </c>
      <c r="B98" s="489"/>
      <c r="C98" s="493"/>
      <c r="D98" s="498"/>
      <c r="E98" s="178" t="s">
        <v>204</v>
      </c>
      <c r="F98" s="178" t="s">
        <v>74</v>
      </c>
      <c r="G98" s="179" t="s">
        <v>96</v>
      </c>
      <c r="H98" s="180">
        <v>41981</v>
      </c>
      <c r="I98" s="180">
        <v>41983</v>
      </c>
      <c r="J98" s="202">
        <v>41981</v>
      </c>
      <c r="K98" s="202">
        <v>41985</v>
      </c>
      <c r="L98" s="181">
        <v>5</v>
      </c>
      <c r="M98" s="182">
        <v>5</v>
      </c>
      <c r="N98" s="183">
        <v>1</v>
      </c>
      <c r="O98" s="516"/>
      <c r="P98" s="203"/>
      <c r="Q98" s="184"/>
      <c r="R98" s="184"/>
      <c r="S98" s="184"/>
      <c r="T98" s="184"/>
      <c r="U98" s="184"/>
      <c r="V98" s="184"/>
      <c r="W98" s="184"/>
      <c r="X98" s="184"/>
      <c r="Y98" s="184"/>
      <c r="Z98" s="184"/>
      <c r="AA98" s="184"/>
      <c r="AB98" s="184"/>
      <c r="AC98" s="184"/>
      <c r="AD98" s="184"/>
      <c r="AE98" s="184"/>
      <c r="AF98" s="184"/>
      <c r="AG98" s="184"/>
      <c r="AH98" s="184"/>
      <c r="AI98" s="184"/>
      <c r="AJ98" s="184"/>
      <c r="AK98" s="184"/>
      <c r="AL98" s="184"/>
      <c r="AM98" s="184"/>
      <c r="AN98" s="184"/>
      <c r="AO98" s="184"/>
      <c r="AP98" s="184"/>
      <c r="AQ98" s="184"/>
      <c r="AR98" s="184"/>
      <c r="AS98" s="184"/>
      <c r="AT98" s="184"/>
      <c r="AU98" s="184"/>
      <c r="AV98" s="184"/>
      <c r="AW98" s="184"/>
      <c r="AX98" s="184"/>
      <c r="AY98" s="184"/>
      <c r="AZ98" s="184"/>
      <c r="BA98" s="184"/>
      <c r="BB98" s="184"/>
      <c r="BC98" s="184"/>
      <c r="BD98" s="184"/>
      <c r="BE98" s="184"/>
      <c r="BF98" s="184"/>
      <c r="BG98" s="184"/>
      <c r="BH98" s="184"/>
      <c r="BI98" s="184"/>
      <c r="BJ98" s="184"/>
      <c r="BK98" s="184"/>
      <c r="BL98" s="184"/>
      <c r="BM98" s="184"/>
      <c r="BN98" s="184"/>
      <c r="BO98" s="184"/>
      <c r="BP98" s="184"/>
      <c r="BQ98" s="184"/>
      <c r="BR98" s="184"/>
      <c r="BS98" s="184"/>
      <c r="BT98" s="184"/>
      <c r="BU98" s="184"/>
      <c r="BV98" s="184"/>
      <c r="BW98" s="184"/>
      <c r="BX98" s="204"/>
      <c r="BY98" s="197"/>
      <c r="BZ98" s="187"/>
      <c r="CF98" s="187"/>
    </row>
    <row r="99" spans="1:84" s="198" customFormat="1">
      <c r="A99" s="201">
        <v>9</v>
      </c>
      <c r="B99" s="513"/>
      <c r="C99" s="514"/>
      <c r="D99" s="499"/>
      <c r="E99" s="190" t="s">
        <v>14</v>
      </c>
      <c r="F99" s="178"/>
      <c r="G99" s="191"/>
      <c r="H99" s="192"/>
      <c r="I99" s="192"/>
      <c r="J99" s="191"/>
      <c r="K99" s="191"/>
      <c r="L99" s="199">
        <f>SUM(L94:L95)</f>
        <v>9</v>
      </c>
      <c r="M99" s="199">
        <f>SUM(M94:M95)</f>
        <v>9</v>
      </c>
      <c r="N99" s="200">
        <f>SUM(N94:N95)/6</f>
        <v>0.33333333333333331</v>
      </c>
      <c r="O99" s="516"/>
      <c r="P99" s="195"/>
      <c r="Q99" s="195"/>
      <c r="R99" s="195"/>
      <c r="S99" s="195"/>
      <c r="T99" s="195"/>
      <c r="U99" s="195"/>
      <c r="V99" s="195"/>
      <c r="W99" s="195"/>
      <c r="X99" s="195"/>
      <c r="Y99" s="195"/>
      <c r="Z99" s="195"/>
      <c r="AA99" s="195"/>
      <c r="AB99" s="195"/>
      <c r="AC99" s="195"/>
      <c r="AD99" s="195"/>
      <c r="AE99" s="195"/>
      <c r="AF99" s="195"/>
      <c r="AG99" s="195"/>
      <c r="AH99" s="195"/>
      <c r="AI99" s="195"/>
      <c r="AJ99" s="195"/>
      <c r="AK99" s="195"/>
      <c r="AL99" s="195"/>
      <c r="AM99" s="195"/>
      <c r="AN99" s="195"/>
      <c r="AO99" s="195"/>
      <c r="AP99" s="195"/>
      <c r="AQ99" s="195"/>
      <c r="AR99" s="195"/>
      <c r="AS99" s="195"/>
      <c r="AT99" s="195"/>
      <c r="AU99" s="195"/>
      <c r="AV99" s="195"/>
      <c r="AW99" s="195"/>
      <c r="AX99" s="195"/>
      <c r="AY99" s="195"/>
      <c r="AZ99" s="195"/>
      <c r="BA99" s="195"/>
      <c r="BB99" s="195"/>
      <c r="BC99" s="195"/>
      <c r="BD99" s="195"/>
      <c r="BE99" s="195"/>
      <c r="BF99" s="195"/>
      <c r="BG99" s="195"/>
      <c r="BH99" s="195"/>
      <c r="BI99" s="195"/>
      <c r="BJ99" s="195"/>
      <c r="BK99" s="195"/>
      <c r="BL99" s="195"/>
      <c r="BM99" s="195"/>
      <c r="BN99" s="195"/>
      <c r="BO99" s="195"/>
      <c r="BP99" s="195"/>
      <c r="BQ99" s="195"/>
      <c r="BR99" s="195"/>
      <c r="BS99" s="195"/>
      <c r="BT99" s="195"/>
      <c r="BU99" s="195"/>
      <c r="BV99" s="195"/>
      <c r="BW99" s="195"/>
      <c r="BX99" s="196" t="str">
        <f>IF(OR(AND(BX$8&gt;=$J99,BX$8&lt;=$K99),AND(BX$8&gt;=$J99,ISBLANK($K99),NOT(ISBLANK($J99)),BX$8&lt;=$W$5)),"■","")</f>
        <v/>
      </c>
      <c r="BY99" s="197"/>
      <c r="BZ99" s="187">
        <v>0</v>
      </c>
      <c r="CF99" s="187"/>
    </row>
    <row r="100" spans="1:84" s="198" customFormat="1">
      <c r="A100" s="201">
        <v>10</v>
      </c>
      <c r="B100" s="488" t="s">
        <v>205</v>
      </c>
      <c r="C100" s="492" t="s">
        <v>205</v>
      </c>
      <c r="D100" s="496" t="s">
        <v>199</v>
      </c>
      <c r="E100" s="178" t="s">
        <v>206</v>
      </c>
      <c r="F100" s="178" t="s">
        <v>74</v>
      </c>
      <c r="G100" s="179" t="s">
        <v>96</v>
      </c>
      <c r="H100" s="180">
        <v>41976</v>
      </c>
      <c r="I100" s="180">
        <v>41976</v>
      </c>
      <c r="J100" s="202">
        <v>41977</v>
      </c>
      <c r="K100" s="202">
        <v>41978</v>
      </c>
      <c r="L100" s="181">
        <v>6</v>
      </c>
      <c r="M100" s="182">
        <v>6</v>
      </c>
      <c r="N100" s="183">
        <v>1</v>
      </c>
      <c r="O100" s="516"/>
      <c r="P100" s="203"/>
      <c r="Q100" s="184"/>
      <c r="R100" s="184"/>
      <c r="S100" s="184"/>
      <c r="T100" s="184"/>
      <c r="U100" s="184"/>
      <c r="V100" s="184"/>
      <c r="W100" s="184"/>
      <c r="X100" s="184"/>
      <c r="Y100" s="184"/>
      <c r="Z100" s="184"/>
      <c r="AA100" s="184"/>
      <c r="AB100" s="184"/>
      <c r="AC100" s="184"/>
      <c r="AD100" s="184"/>
      <c r="AE100" s="184"/>
      <c r="AF100" s="184"/>
      <c r="AG100" s="184"/>
      <c r="AH100" s="184"/>
      <c r="AI100" s="184"/>
      <c r="AJ100" s="184"/>
      <c r="AK100" s="184"/>
      <c r="AL100" s="184"/>
      <c r="AM100" s="184"/>
      <c r="AN100" s="184"/>
      <c r="AO100" s="184"/>
      <c r="AP100" s="184"/>
      <c r="AQ100" s="184"/>
      <c r="AR100" s="184"/>
      <c r="AS100" s="184"/>
      <c r="AT100" s="184"/>
      <c r="AU100" s="184"/>
      <c r="AV100" s="184"/>
      <c r="AW100" s="184"/>
      <c r="AX100" s="184"/>
      <c r="AY100" s="184"/>
      <c r="AZ100" s="184"/>
      <c r="BA100" s="184"/>
      <c r="BB100" s="184"/>
      <c r="BC100" s="184"/>
      <c r="BD100" s="184"/>
      <c r="BE100" s="184"/>
      <c r="BF100" s="184"/>
      <c r="BG100" s="184"/>
      <c r="BH100" s="184"/>
      <c r="BI100" s="184"/>
      <c r="BJ100" s="184"/>
      <c r="BK100" s="184"/>
      <c r="BL100" s="184"/>
      <c r="BM100" s="184"/>
      <c r="BN100" s="184"/>
      <c r="BO100" s="184"/>
      <c r="BP100" s="184"/>
      <c r="BQ100" s="184"/>
      <c r="BR100" s="184"/>
      <c r="BS100" s="184"/>
      <c r="BT100" s="184"/>
      <c r="BU100" s="184"/>
      <c r="BV100" s="184"/>
      <c r="BW100" s="184"/>
      <c r="BX100" s="204"/>
      <c r="BY100" s="197"/>
      <c r="BZ100" s="187"/>
      <c r="CF100" s="187"/>
    </row>
    <row r="101" spans="1:84" s="198" customFormat="1">
      <c r="A101" s="201">
        <v>10</v>
      </c>
      <c r="B101" s="489"/>
      <c r="C101" s="493"/>
      <c r="D101" s="498"/>
      <c r="E101" s="178" t="s">
        <v>202</v>
      </c>
      <c r="F101" s="178" t="s">
        <v>74</v>
      </c>
      <c r="G101" s="179" t="s">
        <v>75</v>
      </c>
      <c r="H101" s="180">
        <v>41977</v>
      </c>
      <c r="I101" s="180">
        <v>41979</v>
      </c>
      <c r="J101" s="202">
        <v>41978</v>
      </c>
      <c r="K101" s="202">
        <v>41978</v>
      </c>
      <c r="L101" s="181">
        <v>8</v>
      </c>
      <c r="M101" s="182">
        <v>8</v>
      </c>
      <c r="N101" s="183">
        <v>1</v>
      </c>
      <c r="O101" s="516"/>
      <c r="P101" s="203"/>
      <c r="Q101" s="184"/>
      <c r="R101" s="184"/>
      <c r="S101" s="184"/>
      <c r="T101" s="184"/>
      <c r="U101" s="184"/>
      <c r="V101" s="184"/>
      <c r="W101" s="184"/>
      <c r="X101" s="184"/>
      <c r="Y101" s="184"/>
      <c r="Z101" s="184"/>
      <c r="AA101" s="184"/>
      <c r="AB101" s="184"/>
      <c r="AC101" s="184"/>
      <c r="AD101" s="184"/>
      <c r="AE101" s="184"/>
      <c r="AF101" s="184"/>
      <c r="AG101" s="184"/>
      <c r="AH101" s="184"/>
      <c r="AI101" s="184"/>
      <c r="AJ101" s="184"/>
      <c r="AK101" s="184"/>
      <c r="AL101" s="184"/>
      <c r="AM101" s="184"/>
      <c r="AN101" s="184"/>
      <c r="AO101" s="184"/>
      <c r="AP101" s="184"/>
      <c r="AQ101" s="184"/>
      <c r="AR101" s="184"/>
      <c r="AS101" s="184"/>
      <c r="AT101" s="184"/>
      <c r="AU101" s="184"/>
      <c r="AV101" s="184"/>
      <c r="AW101" s="184"/>
      <c r="AX101" s="184"/>
      <c r="AY101" s="184"/>
      <c r="AZ101" s="184"/>
      <c r="BA101" s="184"/>
      <c r="BB101" s="184"/>
      <c r="BC101" s="184"/>
      <c r="BD101" s="184"/>
      <c r="BE101" s="184"/>
      <c r="BF101" s="184"/>
      <c r="BG101" s="184"/>
      <c r="BH101" s="184"/>
      <c r="BI101" s="184"/>
      <c r="BJ101" s="184"/>
      <c r="BK101" s="184"/>
      <c r="BL101" s="184"/>
      <c r="BM101" s="184"/>
      <c r="BN101" s="184"/>
      <c r="BO101" s="184"/>
      <c r="BP101" s="184"/>
      <c r="BQ101" s="184"/>
      <c r="BR101" s="184"/>
      <c r="BS101" s="184"/>
      <c r="BT101" s="184"/>
      <c r="BU101" s="184"/>
      <c r="BV101" s="184"/>
      <c r="BW101" s="184"/>
      <c r="BX101" s="204"/>
      <c r="BY101" s="197"/>
      <c r="BZ101" s="187"/>
      <c r="CF101" s="187"/>
    </row>
    <row r="102" spans="1:84" s="198" customFormat="1">
      <c r="A102" s="201">
        <v>10</v>
      </c>
      <c r="B102" s="489"/>
      <c r="C102" s="493"/>
      <c r="D102" s="498"/>
      <c r="E102" s="178" t="s">
        <v>203</v>
      </c>
      <c r="F102" s="178" t="s">
        <v>74</v>
      </c>
      <c r="G102" s="179" t="s">
        <v>103</v>
      </c>
      <c r="H102" s="180">
        <v>41981</v>
      </c>
      <c r="I102" s="180">
        <v>41981</v>
      </c>
      <c r="J102" s="202">
        <v>41981</v>
      </c>
      <c r="K102" s="202">
        <v>41981</v>
      </c>
      <c r="L102" s="181">
        <v>0.5</v>
      </c>
      <c r="M102" s="182">
        <v>0.5</v>
      </c>
      <c r="N102" s="183">
        <v>1</v>
      </c>
      <c r="O102" s="516"/>
      <c r="P102" s="203"/>
      <c r="Q102" s="184"/>
      <c r="R102" s="184"/>
      <c r="S102" s="184"/>
      <c r="T102" s="184"/>
      <c r="U102" s="184"/>
      <c r="V102" s="184"/>
      <c r="W102" s="184"/>
      <c r="X102" s="184"/>
      <c r="Y102" s="184"/>
      <c r="Z102" s="184"/>
      <c r="AA102" s="184"/>
      <c r="AB102" s="184"/>
      <c r="AC102" s="184"/>
      <c r="AD102" s="184"/>
      <c r="AE102" s="184"/>
      <c r="AF102" s="184"/>
      <c r="AG102" s="184"/>
      <c r="AH102" s="184"/>
      <c r="AI102" s="184"/>
      <c r="AJ102" s="184"/>
      <c r="AK102" s="184"/>
      <c r="AL102" s="184"/>
      <c r="AM102" s="184"/>
      <c r="AN102" s="184"/>
      <c r="AO102" s="184"/>
      <c r="AP102" s="184"/>
      <c r="AQ102" s="184"/>
      <c r="AR102" s="184"/>
      <c r="AS102" s="184"/>
      <c r="AT102" s="184"/>
      <c r="AU102" s="184"/>
      <c r="AV102" s="184"/>
      <c r="AW102" s="184"/>
      <c r="AX102" s="184"/>
      <c r="AY102" s="184"/>
      <c r="AZ102" s="184"/>
      <c r="BA102" s="184"/>
      <c r="BB102" s="184"/>
      <c r="BC102" s="184"/>
      <c r="BD102" s="184"/>
      <c r="BE102" s="184"/>
      <c r="BF102" s="184"/>
      <c r="BG102" s="184"/>
      <c r="BH102" s="184"/>
      <c r="BI102" s="184"/>
      <c r="BJ102" s="184"/>
      <c r="BK102" s="184"/>
      <c r="BL102" s="184"/>
      <c r="BM102" s="184"/>
      <c r="BN102" s="184"/>
      <c r="BO102" s="184"/>
      <c r="BP102" s="184"/>
      <c r="BQ102" s="184"/>
      <c r="BR102" s="184"/>
      <c r="BS102" s="184"/>
      <c r="BT102" s="184"/>
      <c r="BU102" s="184"/>
      <c r="BV102" s="184"/>
      <c r="BW102" s="184"/>
      <c r="BX102" s="204"/>
      <c r="BY102" s="197"/>
      <c r="BZ102" s="187"/>
      <c r="CF102" s="187"/>
    </row>
    <row r="103" spans="1:84" s="198" customFormat="1">
      <c r="A103" s="201">
        <v>10</v>
      </c>
      <c r="B103" s="489"/>
      <c r="C103" s="493"/>
      <c r="D103" s="498"/>
      <c r="E103" s="178" t="s">
        <v>204</v>
      </c>
      <c r="F103" s="178" t="s">
        <v>74</v>
      </c>
      <c r="G103" s="179" t="s">
        <v>96</v>
      </c>
      <c r="H103" s="180">
        <v>41981</v>
      </c>
      <c r="I103" s="180">
        <v>41983</v>
      </c>
      <c r="J103" s="202">
        <v>41981</v>
      </c>
      <c r="K103" s="202">
        <v>41985</v>
      </c>
      <c r="L103" s="181">
        <v>7.5</v>
      </c>
      <c r="M103" s="182">
        <v>7.5</v>
      </c>
      <c r="N103" s="183">
        <v>1</v>
      </c>
      <c r="O103" s="516"/>
      <c r="P103" s="203"/>
      <c r="Q103" s="184"/>
      <c r="R103" s="184"/>
      <c r="S103" s="184"/>
      <c r="T103" s="184"/>
      <c r="U103" s="184"/>
      <c r="V103" s="184"/>
      <c r="W103" s="184"/>
      <c r="X103" s="184"/>
      <c r="Y103" s="184"/>
      <c r="Z103" s="184"/>
      <c r="AA103" s="184"/>
      <c r="AB103" s="184"/>
      <c r="AC103" s="184"/>
      <c r="AD103" s="184"/>
      <c r="AE103" s="184"/>
      <c r="AF103" s="184"/>
      <c r="AG103" s="184"/>
      <c r="AH103" s="184"/>
      <c r="AI103" s="184"/>
      <c r="AJ103" s="184"/>
      <c r="AK103" s="184"/>
      <c r="AL103" s="184"/>
      <c r="AM103" s="184"/>
      <c r="AN103" s="184"/>
      <c r="AO103" s="184"/>
      <c r="AP103" s="184"/>
      <c r="AQ103" s="184"/>
      <c r="AR103" s="184"/>
      <c r="AS103" s="184"/>
      <c r="AT103" s="184"/>
      <c r="AU103" s="184"/>
      <c r="AV103" s="184"/>
      <c r="AW103" s="184"/>
      <c r="AX103" s="184"/>
      <c r="AY103" s="184"/>
      <c r="AZ103" s="184"/>
      <c r="BA103" s="184"/>
      <c r="BB103" s="184"/>
      <c r="BC103" s="184"/>
      <c r="BD103" s="184"/>
      <c r="BE103" s="184"/>
      <c r="BF103" s="184"/>
      <c r="BG103" s="184"/>
      <c r="BH103" s="184"/>
      <c r="BI103" s="184"/>
      <c r="BJ103" s="184"/>
      <c r="BK103" s="184"/>
      <c r="BL103" s="184"/>
      <c r="BM103" s="184"/>
      <c r="BN103" s="184"/>
      <c r="BO103" s="184"/>
      <c r="BP103" s="184"/>
      <c r="BQ103" s="184"/>
      <c r="BR103" s="184"/>
      <c r="BS103" s="184"/>
      <c r="BT103" s="184"/>
      <c r="BU103" s="184"/>
      <c r="BV103" s="184"/>
      <c r="BW103" s="184"/>
      <c r="BX103" s="204"/>
      <c r="BY103" s="197"/>
      <c r="BZ103" s="187"/>
      <c r="CF103" s="187"/>
    </row>
    <row r="104" spans="1:84" s="198" customFormat="1">
      <c r="A104" s="201">
        <v>10</v>
      </c>
      <c r="B104" s="513"/>
      <c r="C104" s="514"/>
      <c r="D104" s="499"/>
      <c r="E104" s="190" t="s">
        <v>14</v>
      </c>
      <c r="F104" s="178"/>
      <c r="G104" s="191"/>
      <c r="H104" s="192"/>
      <c r="I104" s="192"/>
      <c r="J104" s="191"/>
      <c r="K104" s="191"/>
      <c r="L104" s="199"/>
      <c r="M104" s="199"/>
      <c r="N104" s="200"/>
      <c r="O104" s="516"/>
      <c r="P104" s="195"/>
      <c r="Q104" s="195"/>
      <c r="R104" s="195"/>
      <c r="S104" s="195"/>
      <c r="T104" s="195"/>
      <c r="U104" s="195"/>
      <c r="V104" s="195"/>
      <c r="W104" s="195"/>
      <c r="X104" s="195"/>
      <c r="Y104" s="195"/>
      <c r="Z104" s="195"/>
      <c r="AA104" s="195"/>
      <c r="AB104" s="195"/>
      <c r="AC104" s="195"/>
      <c r="AD104" s="195"/>
      <c r="AE104" s="195"/>
      <c r="AF104" s="195"/>
      <c r="AG104" s="195"/>
      <c r="AH104" s="195"/>
      <c r="AI104" s="195"/>
      <c r="AJ104" s="195"/>
      <c r="AK104" s="195"/>
      <c r="AL104" s="195"/>
      <c r="AM104" s="195"/>
      <c r="AN104" s="195"/>
      <c r="AO104" s="195"/>
      <c r="AP104" s="195"/>
      <c r="AQ104" s="195"/>
      <c r="AR104" s="195"/>
      <c r="AS104" s="195"/>
      <c r="AT104" s="195"/>
      <c r="AU104" s="195"/>
      <c r="AV104" s="195"/>
      <c r="AW104" s="195"/>
      <c r="AX104" s="195"/>
      <c r="AY104" s="195"/>
      <c r="AZ104" s="195"/>
      <c r="BA104" s="195"/>
      <c r="BB104" s="195"/>
      <c r="BC104" s="195"/>
      <c r="BD104" s="195"/>
      <c r="BE104" s="195"/>
      <c r="BF104" s="195"/>
      <c r="BG104" s="195"/>
      <c r="BH104" s="195"/>
      <c r="BI104" s="195"/>
      <c r="BJ104" s="195"/>
      <c r="BK104" s="195"/>
      <c r="BL104" s="195"/>
      <c r="BM104" s="195"/>
      <c r="BN104" s="195"/>
      <c r="BO104" s="195"/>
      <c r="BP104" s="195"/>
      <c r="BQ104" s="195"/>
      <c r="BR104" s="195"/>
      <c r="BS104" s="195"/>
      <c r="BT104" s="195"/>
      <c r="BU104" s="195"/>
      <c r="BV104" s="195"/>
      <c r="BW104" s="195"/>
      <c r="BX104" s="196" t="str">
        <f>IF(OR(AND(BX$8&gt;=$J104,BX$8&lt;=$K104),AND(BX$8&gt;=$J104,ISBLANK($K104),NOT(ISBLANK($J104)),BX$8&lt;=$W$5)),"■","")</f>
        <v/>
      </c>
      <c r="BY104" s="197"/>
      <c r="BZ104" s="187">
        <v>0</v>
      </c>
      <c r="CF104" s="187"/>
    </row>
    <row r="105" spans="1:84" s="198" customFormat="1">
      <c r="A105" s="201">
        <v>11</v>
      </c>
      <c r="B105" s="488" t="s">
        <v>207</v>
      </c>
      <c r="C105" s="492" t="s">
        <v>207</v>
      </c>
      <c r="D105" s="496" t="s">
        <v>187</v>
      </c>
      <c r="E105" s="178" t="s">
        <v>208</v>
      </c>
      <c r="F105" s="178" t="s">
        <v>74</v>
      </c>
      <c r="G105" s="179" t="s">
        <v>209</v>
      </c>
      <c r="H105" s="180">
        <v>41978</v>
      </c>
      <c r="I105" s="180">
        <v>41979</v>
      </c>
      <c r="J105" s="202">
        <v>41977</v>
      </c>
      <c r="K105" s="202">
        <v>41978</v>
      </c>
      <c r="L105" s="181">
        <v>12</v>
      </c>
      <c r="M105" s="182">
        <v>12</v>
      </c>
      <c r="N105" s="183">
        <v>1</v>
      </c>
      <c r="O105" s="516"/>
      <c r="P105" s="203"/>
      <c r="Q105" s="184"/>
      <c r="R105" s="184"/>
      <c r="S105" s="184"/>
      <c r="T105" s="184"/>
      <c r="U105" s="184"/>
      <c r="V105" s="184"/>
      <c r="W105" s="184"/>
      <c r="X105" s="184"/>
      <c r="Y105" s="184"/>
      <c r="Z105" s="184"/>
      <c r="AA105" s="184"/>
      <c r="AB105" s="184"/>
      <c r="AC105" s="184"/>
      <c r="AD105" s="184"/>
      <c r="AE105" s="184"/>
      <c r="AF105" s="184"/>
      <c r="AG105" s="184"/>
      <c r="AH105" s="184"/>
      <c r="AI105" s="184"/>
      <c r="AJ105" s="184"/>
      <c r="AK105" s="184"/>
      <c r="AL105" s="184"/>
      <c r="AM105" s="184"/>
      <c r="AN105" s="184"/>
      <c r="AO105" s="184"/>
      <c r="AP105" s="184"/>
      <c r="AQ105" s="184"/>
      <c r="AR105" s="184"/>
      <c r="AS105" s="184"/>
      <c r="AT105" s="184"/>
      <c r="AU105" s="184"/>
      <c r="AV105" s="184"/>
      <c r="AW105" s="184"/>
      <c r="AX105" s="184"/>
      <c r="AY105" s="184"/>
      <c r="AZ105" s="184"/>
      <c r="BA105" s="184"/>
      <c r="BB105" s="184"/>
      <c r="BC105" s="184"/>
      <c r="BD105" s="184"/>
      <c r="BE105" s="184"/>
      <c r="BF105" s="184"/>
      <c r="BG105" s="184"/>
      <c r="BH105" s="184"/>
      <c r="BI105" s="184"/>
      <c r="BJ105" s="184"/>
      <c r="BK105" s="184"/>
      <c r="BL105" s="184"/>
      <c r="BM105" s="184"/>
      <c r="BN105" s="184"/>
      <c r="BO105" s="184"/>
      <c r="BP105" s="184"/>
      <c r="BQ105" s="184"/>
      <c r="BR105" s="184"/>
      <c r="BS105" s="184"/>
      <c r="BT105" s="184"/>
      <c r="BU105" s="184"/>
      <c r="BV105" s="184"/>
      <c r="BW105" s="184"/>
      <c r="BX105" s="204"/>
      <c r="BY105" s="197"/>
      <c r="BZ105" s="187"/>
      <c r="CF105" s="187"/>
    </row>
    <row r="106" spans="1:84" s="198" customFormat="1">
      <c r="A106" s="201">
        <v>11</v>
      </c>
      <c r="B106" s="489"/>
      <c r="C106" s="493"/>
      <c r="D106" s="498"/>
      <c r="E106" s="178" t="s">
        <v>194</v>
      </c>
      <c r="F106" s="178" t="s">
        <v>74</v>
      </c>
      <c r="G106" s="179" t="s">
        <v>139</v>
      </c>
      <c r="H106" s="180">
        <v>41978</v>
      </c>
      <c r="I106" s="180">
        <v>41979</v>
      </c>
      <c r="J106" s="202">
        <v>41978</v>
      </c>
      <c r="K106" s="202">
        <v>41978</v>
      </c>
      <c r="L106" s="181">
        <v>8</v>
      </c>
      <c r="M106" s="182">
        <v>8</v>
      </c>
      <c r="N106" s="183">
        <v>1</v>
      </c>
      <c r="O106" s="516"/>
      <c r="P106" s="203"/>
      <c r="Q106" s="184"/>
      <c r="R106" s="184"/>
      <c r="S106" s="184"/>
      <c r="T106" s="184"/>
      <c r="U106" s="184"/>
      <c r="V106" s="184"/>
      <c r="W106" s="184"/>
      <c r="X106" s="184"/>
      <c r="Y106" s="184"/>
      <c r="Z106" s="184"/>
      <c r="AA106" s="184"/>
      <c r="AB106" s="184"/>
      <c r="AC106" s="184"/>
      <c r="AD106" s="184"/>
      <c r="AE106" s="184"/>
      <c r="AF106" s="184"/>
      <c r="AG106" s="184"/>
      <c r="AH106" s="184"/>
      <c r="AI106" s="184"/>
      <c r="AJ106" s="184"/>
      <c r="AK106" s="184"/>
      <c r="AL106" s="184"/>
      <c r="AM106" s="184"/>
      <c r="AN106" s="184"/>
      <c r="AO106" s="184"/>
      <c r="AP106" s="184"/>
      <c r="AQ106" s="184"/>
      <c r="AR106" s="184"/>
      <c r="AS106" s="184"/>
      <c r="AT106" s="184"/>
      <c r="AU106" s="184"/>
      <c r="AV106" s="184"/>
      <c r="AW106" s="184"/>
      <c r="AX106" s="184"/>
      <c r="AY106" s="184"/>
      <c r="AZ106" s="184"/>
      <c r="BA106" s="184"/>
      <c r="BB106" s="184"/>
      <c r="BC106" s="184"/>
      <c r="BD106" s="184"/>
      <c r="BE106" s="184"/>
      <c r="BF106" s="184"/>
      <c r="BG106" s="184"/>
      <c r="BH106" s="184"/>
      <c r="BI106" s="184"/>
      <c r="BJ106" s="184"/>
      <c r="BK106" s="184"/>
      <c r="BL106" s="184"/>
      <c r="BM106" s="184"/>
      <c r="BN106" s="184"/>
      <c r="BO106" s="184"/>
      <c r="BP106" s="184"/>
      <c r="BQ106" s="184"/>
      <c r="BR106" s="184"/>
      <c r="BS106" s="184"/>
      <c r="BT106" s="184"/>
      <c r="BU106" s="184"/>
      <c r="BV106" s="184"/>
      <c r="BW106" s="184"/>
      <c r="BX106" s="204"/>
      <c r="BY106" s="197"/>
      <c r="BZ106" s="187"/>
      <c r="CF106" s="187"/>
    </row>
    <row r="107" spans="1:84" s="198" customFormat="1">
      <c r="A107" s="201">
        <v>11</v>
      </c>
      <c r="B107" s="489"/>
      <c r="C107" s="493"/>
      <c r="D107" s="498"/>
      <c r="E107" s="178" t="s">
        <v>195</v>
      </c>
      <c r="F107" s="178" t="s">
        <v>74</v>
      </c>
      <c r="G107" s="179" t="s">
        <v>103</v>
      </c>
      <c r="H107" s="180">
        <v>41981</v>
      </c>
      <c r="I107" s="180">
        <v>41981</v>
      </c>
      <c r="J107" s="202">
        <v>41981</v>
      </c>
      <c r="K107" s="202">
        <v>41981</v>
      </c>
      <c r="L107" s="181">
        <v>1</v>
      </c>
      <c r="M107" s="182">
        <v>1</v>
      </c>
      <c r="N107" s="183">
        <v>1</v>
      </c>
      <c r="O107" s="516"/>
      <c r="P107" s="203"/>
      <c r="Q107" s="184"/>
      <c r="R107" s="184"/>
      <c r="S107" s="184"/>
      <c r="T107" s="184"/>
      <c r="U107" s="184"/>
      <c r="V107" s="184"/>
      <c r="W107" s="184"/>
      <c r="X107" s="184"/>
      <c r="Y107" s="184"/>
      <c r="Z107" s="184"/>
      <c r="AA107" s="184"/>
      <c r="AB107" s="184"/>
      <c r="AC107" s="184"/>
      <c r="AD107" s="184"/>
      <c r="AE107" s="184"/>
      <c r="AF107" s="184"/>
      <c r="AG107" s="184"/>
      <c r="AH107" s="184"/>
      <c r="AI107" s="184"/>
      <c r="AJ107" s="184"/>
      <c r="AK107" s="184"/>
      <c r="AL107" s="184"/>
      <c r="AM107" s="184"/>
      <c r="AN107" s="184"/>
      <c r="AO107" s="184"/>
      <c r="AP107" s="184"/>
      <c r="AQ107" s="184"/>
      <c r="AR107" s="184"/>
      <c r="AS107" s="184"/>
      <c r="AT107" s="184"/>
      <c r="AU107" s="184"/>
      <c r="AV107" s="184"/>
      <c r="AW107" s="184"/>
      <c r="AX107" s="184"/>
      <c r="AY107" s="184"/>
      <c r="AZ107" s="184"/>
      <c r="BA107" s="184"/>
      <c r="BB107" s="184"/>
      <c r="BC107" s="184"/>
      <c r="BD107" s="184"/>
      <c r="BE107" s="184"/>
      <c r="BF107" s="184"/>
      <c r="BG107" s="184"/>
      <c r="BH107" s="184"/>
      <c r="BI107" s="184"/>
      <c r="BJ107" s="184"/>
      <c r="BK107" s="184"/>
      <c r="BL107" s="184"/>
      <c r="BM107" s="184"/>
      <c r="BN107" s="184"/>
      <c r="BO107" s="184"/>
      <c r="BP107" s="184"/>
      <c r="BQ107" s="184"/>
      <c r="BR107" s="184"/>
      <c r="BS107" s="184"/>
      <c r="BT107" s="184"/>
      <c r="BU107" s="184"/>
      <c r="BV107" s="184"/>
      <c r="BW107" s="184"/>
      <c r="BX107" s="204"/>
      <c r="BY107" s="197"/>
      <c r="BZ107" s="187"/>
      <c r="CF107" s="187"/>
    </row>
    <row r="108" spans="1:84" s="198" customFormat="1">
      <c r="A108" s="201">
        <v>11</v>
      </c>
      <c r="B108" s="489"/>
      <c r="C108" s="493"/>
      <c r="D108" s="498"/>
      <c r="E108" s="178" t="s">
        <v>196</v>
      </c>
      <c r="F108" s="178" t="s">
        <v>74</v>
      </c>
      <c r="G108" s="179" t="s">
        <v>209</v>
      </c>
      <c r="H108" s="180">
        <v>41981</v>
      </c>
      <c r="I108" s="180">
        <v>41983</v>
      </c>
      <c r="J108" s="202">
        <v>41981</v>
      </c>
      <c r="K108" s="202">
        <v>41985</v>
      </c>
      <c r="L108" s="181">
        <v>3</v>
      </c>
      <c r="M108" s="182">
        <v>3</v>
      </c>
      <c r="N108" s="183">
        <v>1</v>
      </c>
      <c r="O108" s="516"/>
      <c r="P108" s="203"/>
      <c r="Q108" s="184"/>
      <c r="R108" s="184"/>
      <c r="S108" s="184"/>
      <c r="T108" s="184"/>
      <c r="U108" s="184"/>
      <c r="V108" s="184"/>
      <c r="W108" s="184"/>
      <c r="X108" s="184"/>
      <c r="Y108" s="184"/>
      <c r="Z108" s="184"/>
      <c r="AA108" s="184"/>
      <c r="AB108" s="184"/>
      <c r="AC108" s="184"/>
      <c r="AD108" s="184"/>
      <c r="AE108" s="184"/>
      <c r="AF108" s="184"/>
      <c r="AG108" s="184"/>
      <c r="AH108" s="184"/>
      <c r="AI108" s="184"/>
      <c r="AJ108" s="184"/>
      <c r="AK108" s="184"/>
      <c r="AL108" s="184"/>
      <c r="AM108" s="184"/>
      <c r="AN108" s="184"/>
      <c r="AO108" s="184"/>
      <c r="AP108" s="184"/>
      <c r="AQ108" s="184"/>
      <c r="AR108" s="184"/>
      <c r="AS108" s="184"/>
      <c r="AT108" s="184"/>
      <c r="AU108" s="184"/>
      <c r="AV108" s="184"/>
      <c r="AW108" s="184"/>
      <c r="AX108" s="184"/>
      <c r="AY108" s="184"/>
      <c r="AZ108" s="184"/>
      <c r="BA108" s="184"/>
      <c r="BB108" s="184"/>
      <c r="BC108" s="184"/>
      <c r="BD108" s="184"/>
      <c r="BE108" s="184"/>
      <c r="BF108" s="184"/>
      <c r="BG108" s="184"/>
      <c r="BH108" s="184"/>
      <c r="BI108" s="184"/>
      <c r="BJ108" s="184"/>
      <c r="BK108" s="184"/>
      <c r="BL108" s="184"/>
      <c r="BM108" s="184"/>
      <c r="BN108" s="184"/>
      <c r="BO108" s="184"/>
      <c r="BP108" s="184"/>
      <c r="BQ108" s="184"/>
      <c r="BR108" s="184"/>
      <c r="BS108" s="184"/>
      <c r="BT108" s="184"/>
      <c r="BU108" s="184"/>
      <c r="BV108" s="184"/>
      <c r="BW108" s="184"/>
      <c r="BX108" s="204"/>
      <c r="BY108" s="197"/>
      <c r="BZ108" s="187"/>
      <c r="CF108" s="187"/>
    </row>
    <row r="109" spans="1:84" s="198" customFormat="1">
      <c r="A109" s="201">
        <v>11</v>
      </c>
      <c r="B109" s="513"/>
      <c r="C109" s="514"/>
      <c r="D109" s="499"/>
      <c r="E109" s="190" t="s">
        <v>14</v>
      </c>
      <c r="F109" s="178"/>
      <c r="G109" s="191"/>
      <c r="H109" s="192"/>
      <c r="I109" s="192"/>
      <c r="J109" s="191"/>
      <c r="K109" s="191"/>
      <c r="L109" s="199">
        <f>SUM(L105:L105)</f>
        <v>12</v>
      </c>
      <c r="M109" s="199">
        <f>SUM(M105:M105)</f>
        <v>12</v>
      </c>
      <c r="N109" s="200">
        <f>SUM(N105:N105)/6</f>
        <v>0.16666666666666666</v>
      </c>
      <c r="O109" s="516"/>
      <c r="P109" s="195"/>
      <c r="Q109" s="195"/>
      <c r="R109" s="195"/>
      <c r="S109" s="195"/>
      <c r="T109" s="195"/>
      <c r="U109" s="195"/>
      <c r="V109" s="195"/>
      <c r="W109" s="195"/>
      <c r="X109" s="195"/>
      <c r="Y109" s="195"/>
      <c r="Z109" s="195"/>
      <c r="AA109" s="195"/>
      <c r="AB109" s="195"/>
      <c r="AC109" s="195"/>
      <c r="AD109" s="195"/>
      <c r="AE109" s="195"/>
      <c r="AF109" s="195"/>
      <c r="AG109" s="195"/>
      <c r="AH109" s="195"/>
      <c r="AI109" s="195"/>
      <c r="AJ109" s="195"/>
      <c r="AK109" s="195"/>
      <c r="AL109" s="195"/>
      <c r="AM109" s="195"/>
      <c r="AN109" s="195"/>
      <c r="AO109" s="195"/>
      <c r="AP109" s="195"/>
      <c r="AQ109" s="195"/>
      <c r="AR109" s="195"/>
      <c r="AS109" s="195"/>
      <c r="AT109" s="195"/>
      <c r="AU109" s="195"/>
      <c r="AV109" s="195"/>
      <c r="AW109" s="195"/>
      <c r="AX109" s="195"/>
      <c r="AY109" s="195"/>
      <c r="AZ109" s="195"/>
      <c r="BA109" s="195"/>
      <c r="BB109" s="195"/>
      <c r="BC109" s="195"/>
      <c r="BD109" s="195"/>
      <c r="BE109" s="195"/>
      <c r="BF109" s="195"/>
      <c r="BG109" s="195"/>
      <c r="BH109" s="195"/>
      <c r="BI109" s="195"/>
      <c r="BJ109" s="195"/>
      <c r="BK109" s="195"/>
      <c r="BL109" s="195"/>
      <c r="BM109" s="195"/>
      <c r="BN109" s="195"/>
      <c r="BO109" s="195"/>
      <c r="BP109" s="195"/>
      <c r="BQ109" s="195"/>
      <c r="BR109" s="195"/>
      <c r="BS109" s="195"/>
      <c r="BT109" s="195"/>
      <c r="BU109" s="195"/>
      <c r="BV109" s="195"/>
      <c r="BW109" s="195"/>
      <c r="BX109" s="196" t="str">
        <f>IF(OR(AND(BX$8&gt;=$J109,BX$8&lt;=$K109),AND(BX$8&gt;=$J109,ISBLANK($K109),NOT(ISBLANK($J109)),BX$8&lt;=$W$5)),"■","")</f>
        <v/>
      </c>
      <c r="BY109" s="197"/>
      <c r="BZ109" s="187">
        <v>0</v>
      </c>
      <c r="CF109" s="187"/>
    </row>
    <row r="110" spans="1:84" s="198" customFormat="1">
      <c r="A110" s="201">
        <v>12</v>
      </c>
      <c r="B110" s="488" t="s">
        <v>210</v>
      </c>
      <c r="C110" s="492" t="s">
        <v>211</v>
      </c>
      <c r="D110" s="496" t="s">
        <v>212</v>
      </c>
      <c r="E110" s="178" t="s">
        <v>213</v>
      </c>
      <c r="F110" s="178" t="s">
        <v>163</v>
      </c>
      <c r="G110" s="179" t="s">
        <v>93</v>
      </c>
      <c r="H110" s="180">
        <v>41988</v>
      </c>
      <c r="I110" s="180">
        <v>41988</v>
      </c>
      <c r="J110" s="202">
        <v>41985</v>
      </c>
      <c r="K110" s="202">
        <v>41985</v>
      </c>
      <c r="L110" s="181">
        <v>2.5</v>
      </c>
      <c r="M110" s="182">
        <v>2.7</v>
      </c>
      <c r="N110" s="183">
        <v>1</v>
      </c>
      <c r="O110" s="516"/>
      <c r="P110" s="203"/>
      <c r="Q110" s="184"/>
      <c r="R110" s="184"/>
      <c r="S110" s="184"/>
      <c r="T110" s="184"/>
      <c r="U110" s="184"/>
      <c r="V110" s="184"/>
      <c r="W110" s="184"/>
      <c r="X110" s="184"/>
      <c r="Y110" s="184"/>
      <c r="Z110" s="184"/>
      <c r="AA110" s="184"/>
      <c r="AB110" s="184"/>
      <c r="AC110" s="184"/>
      <c r="AD110" s="184"/>
      <c r="AE110" s="184"/>
      <c r="AF110" s="184"/>
      <c r="AG110" s="184"/>
      <c r="AH110" s="184"/>
      <c r="AI110" s="184"/>
      <c r="AJ110" s="184"/>
      <c r="AK110" s="184"/>
      <c r="AL110" s="184"/>
      <c r="AM110" s="184"/>
      <c r="AN110" s="184"/>
      <c r="AO110" s="184"/>
      <c r="AP110" s="184"/>
      <c r="AQ110" s="184"/>
      <c r="AR110" s="184"/>
      <c r="AS110" s="184"/>
      <c r="AT110" s="184"/>
      <c r="AU110" s="184"/>
      <c r="AV110" s="184"/>
      <c r="AW110" s="184"/>
      <c r="AX110" s="184"/>
      <c r="AY110" s="184"/>
      <c r="AZ110" s="184"/>
      <c r="BA110" s="184"/>
      <c r="BB110" s="184"/>
      <c r="BC110" s="184"/>
      <c r="BD110" s="184"/>
      <c r="BE110" s="184"/>
      <c r="BF110" s="184"/>
      <c r="BG110" s="184"/>
      <c r="BH110" s="184"/>
      <c r="BI110" s="184"/>
      <c r="BJ110" s="184"/>
      <c r="BK110" s="184"/>
      <c r="BL110" s="184"/>
      <c r="BM110" s="184"/>
      <c r="BN110" s="184"/>
      <c r="BO110" s="184"/>
      <c r="BP110" s="184"/>
      <c r="BQ110" s="184"/>
      <c r="BR110" s="184"/>
      <c r="BS110" s="184"/>
      <c r="BT110" s="184"/>
      <c r="BU110" s="184"/>
      <c r="BV110" s="184"/>
      <c r="BW110" s="184"/>
      <c r="BX110" s="204"/>
      <c r="BY110" s="197"/>
      <c r="BZ110" s="187"/>
      <c r="CF110" s="187"/>
    </row>
    <row r="111" spans="1:84" s="198" customFormat="1">
      <c r="A111" s="201">
        <v>12</v>
      </c>
      <c r="B111" s="489"/>
      <c r="C111" s="493"/>
      <c r="D111" s="498"/>
      <c r="E111" s="178" t="s">
        <v>214</v>
      </c>
      <c r="F111" s="178" t="s">
        <v>74</v>
      </c>
      <c r="G111" s="179" t="s">
        <v>93</v>
      </c>
      <c r="H111" s="180">
        <v>41988</v>
      </c>
      <c r="I111" s="180">
        <v>41988</v>
      </c>
      <c r="J111" s="202">
        <v>41986</v>
      </c>
      <c r="K111" s="202">
        <v>41986</v>
      </c>
      <c r="L111" s="181">
        <v>2.5</v>
      </c>
      <c r="M111" s="182">
        <v>3</v>
      </c>
      <c r="N111" s="183">
        <v>1</v>
      </c>
      <c r="O111" s="516"/>
      <c r="P111" s="203"/>
      <c r="Q111" s="184"/>
      <c r="R111" s="184"/>
      <c r="S111" s="184"/>
      <c r="T111" s="184"/>
      <c r="U111" s="184"/>
      <c r="V111" s="184"/>
      <c r="W111" s="184"/>
      <c r="X111" s="184"/>
      <c r="Y111" s="184"/>
      <c r="Z111" s="184"/>
      <c r="AA111" s="184"/>
      <c r="AB111" s="184"/>
      <c r="AC111" s="184"/>
      <c r="AD111" s="184"/>
      <c r="AE111" s="184"/>
      <c r="AF111" s="184"/>
      <c r="AG111" s="184"/>
      <c r="AH111" s="184"/>
      <c r="AI111" s="184"/>
      <c r="AJ111" s="184"/>
      <c r="AK111" s="184"/>
      <c r="AL111" s="184"/>
      <c r="AM111" s="184"/>
      <c r="AN111" s="184"/>
      <c r="AO111" s="184"/>
      <c r="AP111" s="184"/>
      <c r="AQ111" s="184"/>
      <c r="AR111" s="184"/>
      <c r="AS111" s="184"/>
      <c r="AT111" s="184"/>
      <c r="AU111" s="184"/>
      <c r="AV111" s="184"/>
      <c r="AW111" s="184"/>
      <c r="AX111" s="184"/>
      <c r="AY111" s="184"/>
      <c r="AZ111" s="184"/>
      <c r="BA111" s="184"/>
      <c r="BB111" s="184"/>
      <c r="BC111" s="184"/>
      <c r="BD111" s="184"/>
      <c r="BE111" s="184"/>
      <c r="BF111" s="184"/>
      <c r="BG111" s="184"/>
      <c r="BH111" s="184"/>
      <c r="BI111" s="184"/>
      <c r="BJ111" s="184"/>
      <c r="BK111" s="184"/>
      <c r="BL111" s="184"/>
      <c r="BM111" s="184"/>
      <c r="BN111" s="184"/>
      <c r="BO111" s="184"/>
      <c r="BP111" s="184"/>
      <c r="BQ111" s="184"/>
      <c r="BR111" s="184"/>
      <c r="BS111" s="184"/>
      <c r="BT111" s="184"/>
      <c r="BU111" s="184"/>
      <c r="BV111" s="184"/>
      <c r="BW111" s="184"/>
      <c r="BX111" s="204"/>
      <c r="BY111" s="197"/>
      <c r="BZ111" s="187"/>
      <c r="CF111" s="187"/>
    </row>
    <row r="112" spans="1:84" s="198" customFormat="1">
      <c r="A112" s="201">
        <v>12</v>
      </c>
      <c r="B112" s="489"/>
      <c r="C112" s="493"/>
      <c r="D112" s="498"/>
      <c r="E112" s="178" t="s">
        <v>215</v>
      </c>
      <c r="F112" s="178" t="s">
        <v>74</v>
      </c>
      <c r="G112" s="179" t="s">
        <v>93</v>
      </c>
      <c r="H112" s="180">
        <v>41988</v>
      </c>
      <c r="I112" s="180">
        <v>41988</v>
      </c>
      <c r="J112" s="202">
        <v>41988</v>
      </c>
      <c r="K112" s="202">
        <v>41988</v>
      </c>
      <c r="L112" s="181">
        <v>2.5</v>
      </c>
      <c r="M112" s="182">
        <v>2.5</v>
      </c>
      <c r="N112" s="183">
        <v>0.8</v>
      </c>
      <c r="O112" s="516"/>
      <c r="P112" s="203"/>
      <c r="Q112" s="184"/>
      <c r="R112" s="184"/>
      <c r="S112" s="184"/>
      <c r="T112" s="184"/>
      <c r="U112" s="184"/>
      <c r="V112" s="184"/>
      <c r="W112" s="184"/>
      <c r="X112" s="184"/>
      <c r="Y112" s="184"/>
      <c r="Z112" s="184"/>
      <c r="AA112" s="184"/>
      <c r="AB112" s="184"/>
      <c r="AC112" s="184"/>
      <c r="AD112" s="184"/>
      <c r="AE112" s="184"/>
      <c r="AF112" s="184"/>
      <c r="AG112" s="184"/>
      <c r="AH112" s="184"/>
      <c r="AI112" s="184"/>
      <c r="AJ112" s="184"/>
      <c r="AK112" s="184"/>
      <c r="AL112" s="184"/>
      <c r="AM112" s="184"/>
      <c r="AN112" s="184"/>
      <c r="AO112" s="184"/>
      <c r="AP112" s="184"/>
      <c r="AQ112" s="184"/>
      <c r="AR112" s="184"/>
      <c r="AS112" s="184"/>
      <c r="AT112" s="184"/>
      <c r="AU112" s="184"/>
      <c r="AV112" s="184"/>
      <c r="AW112" s="184"/>
      <c r="AX112" s="184"/>
      <c r="AY112" s="184"/>
      <c r="AZ112" s="184"/>
      <c r="BA112" s="184"/>
      <c r="BB112" s="184"/>
      <c r="BC112" s="184"/>
      <c r="BD112" s="184"/>
      <c r="BE112" s="184"/>
      <c r="BF112" s="184"/>
      <c r="BG112" s="184"/>
      <c r="BH112" s="184"/>
      <c r="BI112" s="184"/>
      <c r="BJ112" s="184"/>
      <c r="BK112" s="184"/>
      <c r="BL112" s="184"/>
      <c r="BM112" s="184"/>
      <c r="BN112" s="184"/>
      <c r="BO112" s="184"/>
      <c r="BP112" s="184"/>
      <c r="BQ112" s="184"/>
      <c r="BR112" s="184"/>
      <c r="BS112" s="184"/>
      <c r="BT112" s="184"/>
      <c r="BU112" s="184"/>
      <c r="BV112" s="184"/>
      <c r="BW112" s="184"/>
      <c r="BX112" s="204"/>
      <c r="BY112" s="197"/>
      <c r="BZ112" s="187"/>
      <c r="CF112" s="187"/>
    </row>
    <row r="113" spans="1:84" s="198" customFormat="1">
      <c r="A113" s="201">
        <v>12</v>
      </c>
      <c r="B113" s="489"/>
      <c r="C113" s="493"/>
      <c r="D113" s="498"/>
      <c r="E113" s="178" t="s">
        <v>216</v>
      </c>
      <c r="F113" s="178" t="s">
        <v>74</v>
      </c>
      <c r="G113" s="179" t="s">
        <v>93</v>
      </c>
      <c r="H113" s="180">
        <v>41988</v>
      </c>
      <c r="I113" s="180">
        <v>41989</v>
      </c>
      <c r="J113" s="202">
        <v>41988</v>
      </c>
      <c r="K113" s="202">
        <v>41988</v>
      </c>
      <c r="L113" s="181">
        <v>2</v>
      </c>
      <c r="M113" s="182">
        <v>2</v>
      </c>
      <c r="N113" s="183">
        <v>0.8</v>
      </c>
      <c r="O113" s="516"/>
      <c r="P113" s="203"/>
      <c r="Q113" s="184"/>
      <c r="R113" s="184"/>
      <c r="S113" s="184"/>
      <c r="T113" s="184"/>
      <c r="U113" s="184"/>
      <c r="V113" s="184"/>
      <c r="W113" s="184"/>
      <c r="X113" s="184"/>
      <c r="Y113" s="184"/>
      <c r="Z113" s="184"/>
      <c r="AA113" s="184"/>
      <c r="AB113" s="184"/>
      <c r="AC113" s="184"/>
      <c r="AD113" s="184"/>
      <c r="AE113" s="184"/>
      <c r="AF113" s="184"/>
      <c r="AG113" s="184"/>
      <c r="AH113" s="184"/>
      <c r="AI113" s="184"/>
      <c r="AJ113" s="184"/>
      <c r="AK113" s="184"/>
      <c r="AL113" s="184"/>
      <c r="AM113" s="184"/>
      <c r="AN113" s="184"/>
      <c r="AO113" s="184"/>
      <c r="AP113" s="184"/>
      <c r="AQ113" s="184"/>
      <c r="AR113" s="184"/>
      <c r="AS113" s="184"/>
      <c r="AT113" s="184"/>
      <c r="AU113" s="184"/>
      <c r="AV113" s="184"/>
      <c r="AW113" s="184"/>
      <c r="AX113" s="184"/>
      <c r="AY113" s="184"/>
      <c r="AZ113" s="184"/>
      <c r="BA113" s="184"/>
      <c r="BB113" s="184"/>
      <c r="BC113" s="184"/>
      <c r="BD113" s="184"/>
      <c r="BE113" s="184"/>
      <c r="BF113" s="184"/>
      <c r="BG113" s="184"/>
      <c r="BH113" s="184"/>
      <c r="BI113" s="184"/>
      <c r="BJ113" s="184"/>
      <c r="BK113" s="184"/>
      <c r="BL113" s="184"/>
      <c r="BM113" s="184"/>
      <c r="BN113" s="184"/>
      <c r="BO113" s="184"/>
      <c r="BP113" s="184"/>
      <c r="BQ113" s="184"/>
      <c r="BR113" s="184"/>
      <c r="BS113" s="184"/>
      <c r="BT113" s="184"/>
      <c r="BU113" s="184"/>
      <c r="BV113" s="184"/>
      <c r="BW113" s="184"/>
      <c r="BX113" s="204"/>
      <c r="BY113" s="197"/>
      <c r="BZ113" s="187"/>
      <c r="CF113" s="187"/>
    </row>
    <row r="114" spans="1:84" s="198" customFormat="1">
      <c r="A114" s="201">
        <v>12</v>
      </c>
      <c r="B114" s="489"/>
      <c r="C114" s="493"/>
      <c r="D114" s="498"/>
      <c r="E114" s="178" t="s">
        <v>217</v>
      </c>
      <c r="F114" s="178" t="s">
        <v>74</v>
      </c>
      <c r="G114" s="179" t="s">
        <v>115</v>
      </c>
      <c r="H114" s="180">
        <v>41988</v>
      </c>
      <c r="I114" s="180">
        <v>41989</v>
      </c>
      <c r="J114" s="202">
        <v>41989</v>
      </c>
      <c r="K114" s="202">
        <v>41989</v>
      </c>
      <c r="L114" s="181">
        <v>1.5</v>
      </c>
      <c r="M114" s="182">
        <v>0.5</v>
      </c>
      <c r="N114" s="183">
        <v>0.8</v>
      </c>
      <c r="O114" s="516"/>
      <c r="P114" s="203"/>
      <c r="Q114" s="184"/>
      <c r="R114" s="184"/>
      <c r="S114" s="184"/>
      <c r="T114" s="184"/>
      <c r="U114" s="184"/>
      <c r="V114" s="184"/>
      <c r="W114" s="184"/>
      <c r="X114" s="184"/>
      <c r="Y114" s="184"/>
      <c r="Z114" s="184"/>
      <c r="AA114" s="184"/>
      <c r="AB114" s="184"/>
      <c r="AC114" s="184"/>
      <c r="AD114" s="184"/>
      <c r="AE114" s="184"/>
      <c r="AF114" s="184"/>
      <c r="AG114" s="184"/>
      <c r="AH114" s="184"/>
      <c r="AI114" s="184"/>
      <c r="AJ114" s="184"/>
      <c r="AK114" s="184"/>
      <c r="AL114" s="184"/>
      <c r="AM114" s="184"/>
      <c r="AN114" s="184"/>
      <c r="AO114" s="184"/>
      <c r="AP114" s="184"/>
      <c r="AQ114" s="184"/>
      <c r="AR114" s="184"/>
      <c r="AS114" s="184"/>
      <c r="AT114" s="184"/>
      <c r="AU114" s="184"/>
      <c r="AV114" s="184"/>
      <c r="AW114" s="184"/>
      <c r="AX114" s="184"/>
      <c r="AY114" s="184"/>
      <c r="AZ114" s="184"/>
      <c r="BA114" s="184"/>
      <c r="BB114" s="184"/>
      <c r="BC114" s="184"/>
      <c r="BD114" s="184"/>
      <c r="BE114" s="184"/>
      <c r="BF114" s="184"/>
      <c r="BG114" s="184"/>
      <c r="BH114" s="184"/>
      <c r="BI114" s="184"/>
      <c r="BJ114" s="184"/>
      <c r="BK114" s="184"/>
      <c r="BL114" s="184"/>
      <c r="BM114" s="184"/>
      <c r="BN114" s="184"/>
      <c r="BO114" s="184"/>
      <c r="BP114" s="184"/>
      <c r="BQ114" s="184"/>
      <c r="BR114" s="184"/>
      <c r="BS114" s="184"/>
      <c r="BT114" s="184"/>
      <c r="BU114" s="184"/>
      <c r="BV114" s="184"/>
      <c r="BW114" s="184"/>
      <c r="BX114" s="204"/>
      <c r="BY114" s="197"/>
      <c r="BZ114" s="187"/>
      <c r="CF114" s="187"/>
    </row>
    <row r="115" spans="1:84" s="198" customFormat="1" ht="12" customHeight="1">
      <c r="A115" s="201">
        <v>12</v>
      </c>
      <c r="B115" s="489"/>
      <c r="C115" s="493"/>
      <c r="D115" s="498"/>
      <c r="E115" s="178" t="s">
        <v>218</v>
      </c>
      <c r="F115" s="178" t="s">
        <v>74</v>
      </c>
      <c r="G115" s="179" t="s">
        <v>115</v>
      </c>
      <c r="H115" s="180">
        <v>41989</v>
      </c>
      <c r="I115" s="180">
        <v>41989</v>
      </c>
      <c r="J115" s="202">
        <v>41989</v>
      </c>
      <c r="K115" s="202">
        <v>41989</v>
      </c>
      <c r="L115" s="181">
        <v>2.5</v>
      </c>
      <c r="M115" s="182">
        <v>2</v>
      </c>
      <c r="N115" s="183">
        <v>0.8</v>
      </c>
      <c r="O115" s="516"/>
      <c r="P115" s="203"/>
      <c r="Q115" s="184"/>
      <c r="R115" s="184"/>
      <c r="S115" s="184"/>
      <c r="T115" s="184"/>
      <c r="U115" s="184"/>
      <c r="V115" s="184"/>
      <c r="W115" s="184"/>
      <c r="X115" s="184"/>
      <c r="Y115" s="184"/>
      <c r="Z115" s="184"/>
      <c r="AA115" s="184"/>
      <c r="AB115" s="184"/>
      <c r="AC115" s="184"/>
      <c r="AD115" s="184"/>
      <c r="AE115" s="184"/>
      <c r="AF115" s="184"/>
      <c r="AG115" s="184"/>
      <c r="AH115" s="184"/>
      <c r="AI115" s="184"/>
      <c r="AJ115" s="184"/>
      <c r="AK115" s="184"/>
      <c r="AL115" s="184"/>
      <c r="AM115" s="184"/>
      <c r="AN115" s="184"/>
      <c r="AO115" s="184"/>
      <c r="AP115" s="184"/>
      <c r="AQ115" s="184"/>
      <c r="AR115" s="184"/>
      <c r="AS115" s="184"/>
      <c r="AT115" s="184"/>
      <c r="AU115" s="184"/>
      <c r="AV115" s="184"/>
      <c r="AW115" s="184"/>
      <c r="AX115" s="184"/>
      <c r="AY115" s="184"/>
      <c r="AZ115" s="184"/>
      <c r="BA115" s="184"/>
      <c r="BB115" s="184"/>
      <c r="BC115" s="184"/>
      <c r="BD115" s="184"/>
      <c r="BE115" s="184"/>
      <c r="BF115" s="184"/>
      <c r="BG115" s="184"/>
      <c r="BH115" s="184"/>
      <c r="BI115" s="184"/>
      <c r="BJ115" s="184"/>
      <c r="BK115" s="184"/>
      <c r="BL115" s="184"/>
      <c r="BM115" s="184"/>
      <c r="BN115" s="184"/>
      <c r="BO115" s="184"/>
      <c r="BP115" s="184"/>
      <c r="BQ115" s="184"/>
      <c r="BR115" s="184"/>
      <c r="BS115" s="184"/>
      <c r="BT115" s="184"/>
      <c r="BU115" s="184"/>
      <c r="BV115" s="184"/>
      <c r="BW115" s="184"/>
      <c r="BX115" s="204"/>
      <c r="BY115" s="197"/>
      <c r="BZ115" s="187"/>
      <c r="CF115" s="187"/>
    </row>
    <row r="116" spans="1:84" s="198" customFormat="1">
      <c r="A116" s="201">
        <v>12</v>
      </c>
      <c r="B116" s="489"/>
      <c r="C116" s="493"/>
      <c r="D116" s="498"/>
      <c r="E116" s="178" t="s">
        <v>219</v>
      </c>
      <c r="F116" s="178" t="s">
        <v>74</v>
      </c>
      <c r="G116" s="179" t="s">
        <v>93</v>
      </c>
      <c r="H116" s="180">
        <v>41989</v>
      </c>
      <c r="I116" s="180">
        <v>41989</v>
      </c>
      <c r="J116" s="202">
        <v>41992</v>
      </c>
      <c r="K116" s="202">
        <v>41992</v>
      </c>
      <c r="L116" s="181">
        <v>3</v>
      </c>
      <c r="M116" s="182">
        <v>1.5</v>
      </c>
      <c r="N116" s="183">
        <v>0.8</v>
      </c>
      <c r="O116" s="516"/>
      <c r="P116" s="203"/>
      <c r="Q116" s="184"/>
      <c r="R116" s="184"/>
      <c r="S116" s="184"/>
      <c r="T116" s="184"/>
      <c r="U116" s="184"/>
      <c r="V116" s="184"/>
      <c r="W116" s="184"/>
      <c r="X116" s="184"/>
      <c r="Y116" s="184"/>
      <c r="Z116" s="184"/>
      <c r="AA116" s="184"/>
      <c r="AB116" s="184"/>
      <c r="AC116" s="184"/>
      <c r="AD116" s="184"/>
      <c r="AE116" s="184"/>
      <c r="AF116" s="184"/>
      <c r="AG116" s="184"/>
      <c r="AH116" s="184"/>
      <c r="AI116" s="184"/>
      <c r="AJ116" s="184"/>
      <c r="AK116" s="184"/>
      <c r="AL116" s="184"/>
      <c r="AM116" s="184"/>
      <c r="AN116" s="184"/>
      <c r="AO116" s="184"/>
      <c r="AP116" s="184"/>
      <c r="AQ116" s="184"/>
      <c r="AR116" s="184"/>
      <c r="AS116" s="184"/>
      <c r="AT116" s="184"/>
      <c r="AU116" s="184"/>
      <c r="AV116" s="184"/>
      <c r="AW116" s="184"/>
      <c r="AX116" s="184"/>
      <c r="AY116" s="184"/>
      <c r="AZ116" s="184"/>
      <c r="BA116" s="184"/>
      <c r="BB116" s="184"/>
      <c r="BC116" s="184"/>
      <c r="BD116" s="184"/>
      <c r="BE116" s="184"/>
      <c r="BF116" s="184"/>
      <c r="BG116" s="184"/>
      <c r="BH116" s="184"/>
      <c r="BI116" s="184"/>
      <c r="BJ116" s="184"/>
      <c r="BK116" s="184"/>
      <c r="BL116" s="184"/>
      <c r="BM116" s="184"/>
      <c r="BN116" s="184"/>
      <c r="BO116" s="184"/>
      <c r="BP116" s="184"/>
      <c r="BQ116" s="184"/>
      <c r="BR116" s="184"/>
      <c r="BS116" s="184"/>
      <c r="BT116" s="184"/>
      <c r="BU116" s="184"/>
      <c r="BV116" s="184"/>
      <c r="BW116" s="184"/>
      <c r="BX116" s="204"/>
      <c r="BY116" s="197"/>
      <c r="BZ116" s="187"/>
      <c r="CF116" s="187"/>
    </row>
    <row r="117" spans="1:84" s="198" customFormat="1">
      <c r="A117" s="201">
        <v>12</v>
      </c>
      <c r="B117" s="489"/>
      <c r="C117" s="493"/>
      <c r="D117" s="498"/>
      <c r="E117" s="178" t="s">
        <v>220</v>
      </c>
      <c r="F117" s="178" t="s">
        <v>86</v>
      </c>
      <c r="G117" s="179" t="s">
        <v>115</v>
      </c>
      <c r="H117" s="180">
        <v>41990</v>
      </c>
      <c r="I117" s="180">
        <v>41990</v>
      </c>
      <c r="J117" s="202">
        <v>41990</v>
      </c>
      <c r="K117" s="202">
        <v>41991</v>
      </c>
      <c r="L117" s="181">
        <v>8.5</v>
      </c>
      <c r="M117" s="182">
        <v>13.5</v>
      </c>
      <c r="N117" s="183">
        <v>0.8</v>
      </c>
      <c r="O117" s="516"/>
      <c r="P117" s="203"/>
      <c r="Q117" s="184"/>
      <c r="R117" s="184"/>
      <c r="S117" s="184"/>
      <c r="T117" s="184"/>
      <c r="U117" s="184"/>
      <c r="V117" s="184"/>
      <c r="W117" s="184"/>
      <c r="X117" s="184"/>
      <c r="Y117" s="184"/>
      <c r="Z117" s="184"/>
      <c r="AA117" s="184"/>
      <c r="AB117" s="184"/>
      <c r="AC117" s="184"/>
      <c r="AD117" s="184"/>
      <c r="AE117" s="184"/>
      <c r="AF117" s="184"/>
      <c r="AG117" s="184"/>
      <c r="AH117" s="184"/>
      <c r="AI117" s="184"/>
      <c r="AJ117" s="184"/>
      <c r="AK117" s="184"/>
      <c r="AL117" s="184"/>
      <c r="AM117" s="184"/>
      <c r="AN117" s="184"/>
      <c r="AO117" s="184"/>
      <c r="AP117" s="184"/>
      <c r="AQ117" s="184"/>
      <c r="AR117" s="184"/>
      <c r="AS117" s="184"/>
      <c r="AT117" s="184"/>
      <c r="AU117" s="184"/>
      <c r="AV117" s="184"/>
      <c r="AW117" s="184"/>
      <c r="AX117" s="184"/>
      <c r="AY117" s="184"/>
      <c r="AZ117" s="184"/>
      <c r="BA117" s="184"/>
      <c r="BB117" s="184"/>
      <c r="BC117" s="184"/>
      <c r="BD117" s="184"/>
      <c r="BE117" s="184"/>
      <c r="BF117" s="184"/>
      <c r="BG117" s="184"/>
      <c r="BH117" s="184"/>
      <c r="BI117" s="184"/>
      <c r="BJ117" s="184"/>
      <c r="BK117" s="184"/>
      <c r="BL117" s="184"/>
      <c r="BM117" s="184"/>
      <c r="BN117" s="184"/>
      <c r="BO117" s="184"/>
      <c r="BP117" s="184"/>
      <c r="BQ117" s="184"/>
      <c r="BR117" s="184"/>
      <c r="BS117" s="184"/>
      <c r="BT117" s="184"/>
      <c r="BU117" s="184"/>
      <c r="BV117" s="184"/>
      <c r="BW117" s="184"/>
      <c r="BX117" s="204"/>
      <c r="BY117" s="197"/>
      <c r="BZ117" s="187"/>
      <c r="CF117" s="187"/>
    </row>
    <row r="118" spans="1:84" s="198" customFormat="1">
      <c r="A118" s="201"/>
      <c r="B118" s="489"/>
      <c r="C118" s="493"/>
      <c r="D118" s="498"/>
      <c r="E118" s="178" t="s">
        <v>221</v>
      </c>
      <c r="F118" s="178" t="s">
        <v>222</v>
      </c>
      <c r="G118" s="179" t="s">
        <v>166</v>
      </c>
      <c r="H118" s="180">
        <v>41992</v>
      </c>
      <c r="I118" s="180">
        <v>41993</v>
      </c>
      <c r="J118" s="202">
        <v>41989</v>
      </c>
      <c r="K118" s="202">
        <v>41989</v>
      </c>
      <c r="L118" s="181">
        <v>8.5</v>
      </c>
      <c r="M118" s="182">
        <v>3.7</v>
      </c>
      <c r="N118" s="183">
        <v>0.5</v>
      </c>
      <c r="O118" s="516"/>
      <c r="P118" s="203"/>
      <c r="Q118" s="184"/>
      <c r="R118" s="184"/>
      <c r="S118" s="184"/>
      <c r="T118" s="184"/>
      <c r="U118" s="184"/>
      <c r="V118" s="184"/>
      <c r="W118" s="184"/>
      <c r="X118" s="184"/>
      <c r="Y118" s="184"/>
      <c r="Z118" s="184"/>
      <c r="AA118" s="184"/>
      <c r="AB118" s="184"/>
      <c r="AC118" s="184"/>
      <c r="AD118" s="184"/>
      <c r="AE118" s="184"/>
      <c r="AF118" s="184"/>
      <c r="AG118" s="184"/>
      <c r="AH118" s="184"/>
      <c r="AI118" s="184"/>
      <c r="AJ118" s="184"/>
      <c r="AK118" s="184"/>
      <c r="AL118" s="184"/>
      <c r="AM118" s="184"/>
      <c r="AN118" s="184"/>
      <c r="AO118" s="184"/>
      <c r="AP118" s="184"/>
      <c r="AQ118" s="184"/>
      <c r="AR118" s="184"/>
      <c r="AS118" s="184"/>
      <c r="AT118" s="184"/>
      <c r="AU118" s="184"/>
      <c r="AV118" s="184"/>
      <c r="AW118" s="184"/>
      <c r="AX118" s="184"/>
      <c r="AY118" s="184"/>
      <c r="AZ118" s="184"/>
      <c r="BA118" s="184"/>
      <c r="BB118" s="184"/>
      <c r="BC118" s="184"/>
      <c r="BD118" s="184"/>
      <c r="BE118" s="184"/>
      <c r="BF118" s="184"/>
      <c r="BG118" s="184"/>
      <c r="BH118" s="184"/>
      <c r="BI118" s="184"/>
      <c r="BJ118" s="184"/>
      <c r="BK118" s="184"/>
      <c r="BL118" s="184"/>
      <c r="BM118" s="184"/>
      <c r="BN118" s="184"/>
      <c r="BO118" s="184"/>
      <c r="BP118" s="184"/>
      <c r="BQ118" s="184"/>
      <c r="BR118" s="184"/>
      <c r="BS118" s="184"/>
      <c r="BT118" s="184"/>
      <c r="BU118" s="184"/>
      <c r="BV118" s="184"/>
      <c r="BW118" s="184"/>
      <c r="BX118" s="204"/>
      <c r="BY118" s="197"/>
      <c r="BZ118" s="187"/>
      <c r="CF118" s="187"/>
    </row>
    <row r="119" spans="1:84" s="198" customFormat="1">
      <c r="A119" s="201">
        <v>12</v>
      </c>
      <c r="B119" s="489"/>
      <c r="C119" s="493"/>
      <c r="D119" s="498"/>
      <c r="E119" s="178" t="s">
        <v>223</v>
      </c>
      <c r="F119" s="178" t="s">
        <v>86</v>
      </c>
      <c r="G119" s="179" t="s">
        <v>224</v>
      </c>
      <c r="H119" s="180">
        <v>41988</v>
      </c>
      <c r="I119" s="180">
        <v>41989</v>
      </c>
      <c r="J119" s="202">
        <v>41985</v>
      </c>
      <c r="K119" s="202">
        <v>41989</v>
      </c>
      <c r="L119" s="181">
        <v>16</v>
      </c>
      <c r="M119" s="182">
        <v>11.5</v>
      </c>
      <c r="N119" s="183">
        <v>0.5</v>
      </c>
      <c r="O119" s="516"/>
      <c r="P119" s="203"/>
      <c r="Q119" s="184"/>
      <c r="R119" s="184"/>
      <c r="S119" s="184"/>
      <c r="T119" s="184"/>
      <c r="U119" s="184"/>
      <c r="V119" s="184"/>
      <c r="W119" s="184"/>
      <c r="X119" s="184"/>
      <c r="Y119" s="184"/>
      <c r="Z119" s="184"/>
      <c r="AA119" s="184"/>
      <c r="AB119" s="184"/>
      <c r="AC119" s="184"/>
      <c r="AD119" s="184"/>
      <c r="AE119" s="184"/>
      <c r="AF119" s="184"/>
      <c r="AG119" s="184"/>
      <c r="AH119" s="184"/>
      <c r="AI119" s="184"/>
      <c r="AJ119" s="184"/>
      <c r="AK119" s="184"/>
      <c r="AL119" s="184"/>
      <c r="AM119" s="184"/>
      <c r="AN119" s="184"/>
      <c r="AO119" s="184"/>
      <c r="AP119" s="184"/>
      <c r="AQ119" s="184"/>
      <c r="AR119" s="184"/>
      <c r="AS119" s="184"/>
      <c r="AT119" s="184"/>
      <c r="AU119" s="184"/>
      <c r="AV119" s="184"/>
      <c r="AW119" s="184"/>
      <c r="AX119" s="184"/>
      <c r="AY119" s="184"/>
      <c r="AZ119" s="184"/>
      <c r="BA119" s="184"/>
      <c r="BB119" s="184"/>
      <c r="BC119" s="184"/>
      <c r="BD119" s="184"/>
      <c r="BE119" s="184"/>
      <c r="BF119" s="184"/>
      <c r="BG119" s="184"/>
      <c r="BH119" s="184"/>
      <c r="BI119" s="184"/>
      <c r="BJ119" s="184"/>
      <c r="BK119" s="184"/>
      <c r="BL119" s="184"/>
      <c r="BM119" s="184"/>
      <c r="BN119" s="184"/>
      <c r="BO119" s="184"/>
      <c r="BP119" s="184"/>
      <c r="BQ119" s="184"/>
      <c r="BR119" s="184"/>
      <c r="BS119" s="184"/>
      <c r="BT119" s="184"/>
      <c r="BU119" s="184"/>
      <c r="BV119" s="184"/>
      <c r="BW119" s="184"/>
      <c r="BX119" s="204"/>
      <c r="BY119" s="197"/>
      <c r="BZ119" s="187"/>
      <c r="CF119" s="187"/>
    </row>
    <row r="120" spans="1:84" s="198" customFormat="1">
      <c r="A120" s="201"/>
      <c r="B120" s="489"/>
      <c r="C120" s="493"/>
      <c r="D120" s="498"/>
      <c r="E120" s="178" t="s">
        <v>225</v>
      </c>
      <c r="F120" s="178" t="s">
        <v>86</v>
      </c>
      <c r="G120" s="179" t="s">
        <v>224</v>
      </c>
      <c r="H120" s="180">
        <v>41990</v>
      </c>
      <c r="I120" s="180">
        <v>41990</v>
      </c>
      <c r="J120" s="202">
        <v>41990</v>
      </c>
      <c r="K120" s="202">
        <v>41991</v>
      </c>
      <c r="L120" s="181">
        <v>8.5</v>
      </c>
      <c r="M120" s="182">
        <v>17</v>
      </c>
      <c r="N120" s="183">
        <v>0.6</v>
      </c>
      <c r="O120" s="516"/>
      <c r="P120" s="203"/>
      <c r="Q120" s="184"/>
      <c r="R120" s="184"/>
      <c r="S120" s="184"/>
      <c r="T120" s="184"/>
      <c r="U120" s="184"/>
      <c r="V120" s="184"/>
      <c r="W120" s="184"/>
      <c r="X120" s="184"/>
      <c r="Y120" s="184"/>
      <c r="Z120" s="184"/>
      <c r="AA120" s="184"/>
      <c r="AB120" s="184"/>
      <c r="AC120" s="184"/>
      <c r="AD120" s="184"/>
      <c r="AE120" s="184"/>
      <c r="AF120" s="184"/>
      <c r="AG120" s="184"/>
      <c r="AH120" s="184"/>
      <c r="AI120" s="184"/>
      <c r="AJ120" s="184"/>
      <c r="AK120" s="184"/>
      <c r="AL120" s="184"/>
      <c r="AM120" s="184"/>
      <c r="AN120" s="184"/>
      <c r="AO120" s="184"/>
      <c r="AP120" s="184"/>
      <c r="AQ120" s="184"/>
      <c r="AR120" s="184"/>
      <c r="AS120" s="184"/>
      <c r="AT120" s="184"/>
      <c r="AU120" s="184"/>
      <c r="AV120" s="184"/>
      <c r="AW120" s="184"/>
      <c r="AX120" s="184"/>
      <c r="AY120" s="184"/>
      <c r="AZ120" s="184"/>
      <c r="BA120" s="184"/>
      <c r="BB120" s="184"/>
      <c r="BC120" s="184"/>
      <c r="BD120" s="184"/>
      <c r="BE120" s="184"/>
      <c r="BF120" s="184"/>
      <c r="BG120" s="184"/>
      <c r="BH120" s="184"/>
      <c r="BI120" s="184"/>
      <c r="BJ120" s="184"/>
      <c r="BK120" s="184"/>
      <c r="BL120" s="184"/>
      <c r="BM120" s="184"/>
      <c r="BN120" s="184"/>
      <c r="BO120" s="184"/>
      <c r="BP120" s="184"/>
      <c r="BQ120" s="184"/>
      <c r="BR120" s="184"/>
      <c r="BS120" s="184"/>
      <c r="BT120" s="184"/>
      <c r="BU120" s="184"/>
      <c r="BV120" s="184"/>
      <c r="BW120" s="184"/>
      <c r="BX120" s="204"/>
      <c r="BY120" s="197"/>
      <c r="BZ120" s="187"/>
      <c r="CF120" s="187"/>
    </row>
    <row r="121" spans="1:84" s="198" customFormat="1">
      <c r="A121" s="201">
        <v>12</v>
      </c>
      <c r="B121" s="489"/>
      <c r="C121" s="493"/>
      <c r="D121" s="498"/>
      <c r="E121" s="178" t="s">
        <v>226</v>
      </c>
      <c r="F121" s="178" t="s">
        <v>86</v>
      </c>
      <c r="G121" s="179" t="s">
        <v>224</v>
      </c>
      <c r="H121" s="180">
        <v>41991</v>
      </c>
      <c r="I121" s="180">
        <v>41991</v>
      </c>
      <c r="J121" s="202">
        <v>41992</v>
      </c>
      <c r="K121" s="202">
        <v>41992</v>
      </c>
      <c r="L121" s="181">
        <v>6.5</v>
      </c>
      <c r="M121" s="182">
        <v>3</v>
      </c>
      <c r="N121" s="183">
        <v>0.6</v>
      </c>
      <c r="O121" s="516"/>
      <c r="P121" s="203"/>
      <c r="Q121" s="184"/>
      <c r="R121" s="184"/>
      <c r="S121" s="184"/>
      <c r="T121" s="184"/>
      <c r="U121" s="184"/>
      <c r="V121" s="184"/>
      <c r="W121" s="184"/>
      <c r="X121" s="184"/>
      <c r="Y121" s="184"/>
      <c r="Z121" s="184"/>
      <c r="AA121" s="184"/>
      <c r="AB121" s="184"/>
      <c r="AC121" s="184"/>
      <c r="AD121" s="184"/>
      <c r="AE121" s="184"/>
      <c r="AF121" s="184"/>
      <c r="AG121" s="184"/>
      <c r="AH121" s="184"/>
      <c r="AI121" s="184"/>
      <c r="AJ121" s="184"/>
      <c r="AK121" s="184"/>
      <c r="AL121" s="184"/>
      <c r="AM121" s="184"/>
      <c r="AN121" s="184"/>
      <c r="AO121" s="184"/>
      <c r="AP121" s="184"/>
      <c r="AQ121" s="184"/>
      <c r="AR121" s="184"/>
      <c r="AS121" s="184"/>
      <c r="AT121" s="184"/>
      <c r="AU121" s="184"/>
      <c r="AV121" s="184"/>
      <c r="AW121" s="184"/>
      <c r="AX121" s="184"/>
      <c r="AY121" s="184"/>
      <c r="AZ121" s="184"/>
      <c r="BA121" s="184"/>
      <c r="BB121" s="184"/>
      <c r="BC121" s="184"/>
      <c r="BD121" s="184"/>
      <c r="BE121" s="184"/>
      <c r="BF121" s="184"/>
      <c r="BG121" s="184"/>
      <c r="BH121" s="184"/>
      <c r="BI121" s="184"/>
      <c r="BJ121" s="184"/>
      <c r="BK121" s="184"/>
      <c r="BL121" s="184"/>
      <c r="BM121" s="184"/>
      <c r="BN121" s="184"/>
      <c r="BO121" s="184"/>
      <c r="BP121" s="184"/>
      <c r="BQ121" s="184"/>
      <c r="BR121" s="184"/>
      <c r="BS121" s="184"/>
      <c r="BT121" s="184"/>
      <c r="BU121" s="184"/>
      <c r="BV121" s="184"/>
      <c r="BW121" s="184"/>
      <c r="BX121" s="204"/>
      <c r="BY121" s="197"/>
      <c r="BZ121" s="187"/>
      <c r="CF121" s="187"/>
    </row>
    <row r="122" spans="1:84" s="198" customFormat="1">
      <c r="A122" s="201">
        <v>12</v>
      </c>
      <c r="B122" s="489"/>
      <c r="C122" s="493"/>
      <c r="D122" s="498"/>
      <c r="E122" s="178" t="s">
        <v>227</v>
      </c>
      <c r="F122" s="178" t="s">
        <v>86</v>
      </c>
      <c r="G122" s="179" t="s">
        <v>224</v>
      </c>
      <c r="H122" s="180">
        <v>41991</v>
      </c>
      <c r="I122" s="180">
        <v>41992</v>
      </c>
      <c r="J122" s="202">
        <v>41992</v>
      </c>
      <c r="K122" s="202">
        <v>41992</v>
      </c>
      <c r="L122" s="181">
        <v>5</v>
      </c>
      <c r="M122" s="182">
        <v>3.5</v>
      </c>
      <c r="N122" s="183">
        <v>0.6</v>
      </c>
      <c r="O122" s="516"/>
      <c r="P122" s="203"/>
      <c r="Q122" s="184"/>
      <c r="R122" s="184"/>
      <c r="S122" s="184"/>
      <c r="T122" s="184"/>
      <c r="U122" s="184"/>
      <c r="V122" s="184"/>
      <c r="W122" s="184"/>
      <c r="X122" s="184"/>
      <c r="Y122" s="184"/>
      <c r="Z122" s="184"/>
      <c r="AA122" s="184"/>
      <c r="AB122" s="184"/>
      <c r="AC122" s="184"/>
      <c r="AD122" s="184"/>
      <c r="AE122" s="184"/>
      <c r="AF122" s="184"/>
      <c r="AG122" s="184"/>
      <c r="AH122" s="184"/>
      <c r="AI122" s="184"/>
      <c r="AJ122" s="184"/>
      <c r="AK122" s="184"/>
      <c r="AL122" s="184"/>
      <c r="AM122" s="184"/>
      <c r="AN122" s="184"/>
      <c r="AO122" s="184"/>
      <c r="AP122" s="184"/>
      <c r="AQ122" s="184"/>
      <c r="AR122" s="184"/>
      <c r="AS122" s="184"/>
      <c r="AT122" s="184"/>
      <c r="AU122" s="184"/>
      <c r="AV122" s="184"/>
      <c r="AW122" s="184"/>
      <c r="AX122" s="184"/>
      <c r="AY122" s="184"/>
      <c r="AZ122" s="184"/>
      <c r="BA122" s="184"/>
      <c r="BB122" s="184"/>
      <c r="BC122" s="184"/>
      <c r="BD122" s="184"/>
      <c r="BE122" s="184"/>
      <c r="BF122" s="184"/>
      <c r="BG122" s="184"/>
      <c r="BH122" s="184"/>
      <c r="BI122" s="184"/>
      <c r="BJ122" s="184"/>
      <c r="BK122" s="184"/>
      <c r="BL122" s="184"/>
      <c r="BM122" s="184"/>
      <c r="BN122" s="184"/>
      <c r="BO122" s="184"/>
      <c r="BP122" s="184"/>
      <c r="BQ122" s="184"/>
      <c r="BR122" s="184"/>
      <c r="BS122" s="184"/>
      <c r="BT122" s="184"/>
      <c r="BU122" s="184"/>
      <c r="BV122" s="184"/>
      <c r="BW122" s="184"/>
      <c r="BX122" s="204"/>
      <c r="BY122" s="197"/>
      <c r="BZ122" s="187"/>
      <c r="CF122" s="187"/>
    </row>
    <row r="123" spans="1:84" s="198" customFormat="1">
      <c r="A123" s="201"/>
      <c r="B123" s="489"/>
      <c r="C123" s="493"/>
      <c r="D123" s="498"/>
      <c r="E123" s="178" t="s">
        <v>228</v>
      </c>
      <c r="F123" s="178" t="s">
        <v>222</v>
      </c>
      <c r="G123" s="179" t="s">
        <v>224</v>
      </c>
      <c r="H123" s="180">
        <v>41992</v>
      </c>
      <c r="I123" s="180">
        <v>41992</v>
      </c>
      <c r="J123" s="202">
        <v>41992</v>
      </c>
      <c r="K123" s="202">
        <v>41992</v>
      </c>
      <c r="L123" s="181">
        <v>5</v>
      </c>
      <c r="M123" s="182">
        <v>1</v>
      </c>
      <c r="N123" s="183">
        <v>0.6</v>
      </c>
      <c r="O123" s="516"/>
      <c r="P123" s="203"/>
      <c r="Q123" s="184"/>
      <c r="R123" s="184"/>
      <c r="S123" s="184"/>
      <c r="T123" s="184"/>
      <c r="U123" s="184"/>
      <c r="V123" s="184"/>
      <c r="W123" s="184"/>
      <c r="X123" s="184"/>
      <c r="Y123" s="184"/>
      <c r="Z123" s="184"/>
      <c r="AA123" s="184"/>
      <c r="AB123" s="184"/>
      <c r="AC123" s="184"/>
      <c r="AD123" s="184"/>
      <c r="AE123" s="184"/>
      <c r="AF123" s="184"/>
      <c r="AG123" s="184"/>
      <c r="AH123" s="184"/>
      <c r="AI123" s="184"/>
      <c r="AJ123" s="184"/>
      <c r="AK123" s="184"/>
      <c r="AL123" s="184"/>
      <c r="AM123" s="184"/>
      <c r="AN123" s="184"/>
      <c r="AO123" s="184"/>
      <c r="AP123" s="184"/>
      <c r="AQ123" s="184"/>
      <c r="AR123" s="184"/>
      <c r="AS123" s="184"/>
      <c r="AT123" s="184"/>
      <c r="AU123" s="184"/>
      <c r="AV123" s="184"/>
      <c r="AW123" s="184"/>
      <c r="AX123" s="184"/>
      <c r="AY123" s="184"/>
      <c r="AZ123" s="184"/>
      <c r="BA123" s="184"/>
      <c r="BB123" s="184"/>
      <c r="BC123" s="184"/>
      <c r="BD123" s="184"/>
      <c r="BE123" s="184"/>
      <c r="BF123" s="184"/>
      <c r="BG123" s="184"/>
      <c r="BH123" s="184"/>
      <c r="BI123" s="184"/>
      <c r="BJ123" s="184"/>
      <c r="BK123" s="184"/>
      <c r="BL123" s="184"/>
      <c r="BM123" s="184"/>
      <c r="BN123" s="184"/>
      <c r="BO123" s="184"/>
      <c r="BP123" s="184"/>
      <c r="BQ123" s="184"/>
      <c r="BR123" s="184"/>
      <c r="BS123" s="184"/>
      <c r="BT123" s="184"/>
      <c r="BU123" s="184"/>
      <c r="BV123" s="184"/>
      <c r="BW123" s="184"/>
      <c r="BX123" s="204"/>
      <c r="BY123" s="197"/>
      <c r="BZ123" s="187"/>
      <c r="CF123" s="187"/>
    </row>
    <row r="124" spans="1:84" s="198" customFormat="1">
      <c r="A124" s="201">
        <v>12</v>
      </c>
      <c r="B124" s="489"/>
      <c r="C124" s="493"/>
      <c r="D124" s="498"/>
      <c r="E124" s="178" t="s">
        <v>229</v>
      </c>
      <c r="F124" s="178" t="s">
        <v>74</v>
      </c>
      <c r="G124" s="179" t="s">
        <v>230</v>
      </c>
      <c r="H124" s="180">
        <v>41988</v>
      </c>
      <c r="I124" s="180">
        <v>41993</v>
      </c>
      <c r="J124" s="202">
        <v>41988</v>
      </c>
      <c r="K124" s="202">
        <v>41988</v>
      </c>
      <c r="L124" s="181"/>
      <c r="M124" s="182">
        <v>2.2000000000000002</v>
      </c>
      <c r="N124" s="183">
        <v>0.05</v>
      </c>
      <c r="O124" s="516"/>
      <c r="P124" s="203"/>
      <c r="Q124" s="184"/>
      <c r="R124" s="184"/>
      <c r="S124" s="184"/>
      <c r="T124" s="184"/>
      <c r="U124" s="184"/>
      <c r="V124" s="184"/>
      <c r="W124" s="184"/>
      <c r="X124" s="184"/>
      <c r="Y124" s="184"/>
      <c r="Z124" s="184"/>
      <c r="AA124" s="184"/>
      <c r="AB124" s="184"/>
      <c r="AC124" s="184"/>
      <c r="AD124" s="184"/>
      <c r="AE124" s="184"/>
      <c r="AF124" s="184"/>
      <c r="AG124" s="184"/>
      <c r="AH124" s="184"/>
      <c r="AI124" s="184"/>
      <c r="AJ124" s="184"/>
      <c r="AK124" s="184"/>
      <c r="AL124" s="184"/>
      <c r="AM124" s="184"/>
      <c r="AN124" s="184"/>
      <c r="AO124" s="184"/>
      <c r="AP124" s="184"/>
      <c r="AQ124" s="184"/>
      <c r="AR124" s="184"/>
      <c r="AS124" s="184"/>
      <c r="AT124" s="184"/>
      <c r="AU124" s="184"/>
      <c r="AV124" s="184"/>
      <c r="AW124" s="184"/>
      <c r="AX124" s="184"/>
      <c r="AY124" s="184"/>
      <c r="AZ124" s="184"/>
      <c r="BA124" s="184"/>
      <c r="BB124" s="184"/>
      <c r="BC124" s="184"/>
      <c r="BD124" s="184"/>
      <c r="BE124" s="184"/>
      <c r="BF124" s="184"/>
      <c r="BG124" s="184"/>
      <c r="BH124" s="184"/>
      <c r="BI124" s="184"/>
      <c r="BJ124" s="184"/>
      <c r="BK124" s="184"/>
      <c r="BL124" s="184"/>
      <c r="BM124" s="184"/>
      <c r="BN124" s="184"/>
      <c r="BO124" s="184"/>
      <c r="BP124" s="184"/>
      <c r="BQ124" s="184"/>
      <c r="BR124" s="184"/>
      <c r="BS124" s="184"/>
      <c r="BT124" s="184"/>
      <c r="BU124" s="184"/>
      <c r="BV124" s="184"/>
      <c r="BW124" s="184"/>
      <c r="BX124" s="204"/>
      <c r="BY124" s="197"/>
      <c r="BZ124" s="187"/>
      <c r="CF124" s="187"/>
    </row>
    <row r="125" spans="1:84" s="198" customFormat="1">
      <c r="A125" s="201">
        <v>12</v>
      </c>
      <c r="B125" s="489"/>
      <c r="C125" s="493"/>
      <c r="D125" s="498"/>
      <c r="E125" s="178" t="s">
        <v>231</v>
      </c>
      <c r="F125" s="178" t="s">
        <v>74</v>
      </c>
      <c r="G125" s="179" t="s">
        <v>180</v>
      </c>
      <c r="H125" s="180">
        <v>41989</v>
      </c>
      <c r="I125" s="180">
        <v>41993</v>
      </c>
      <c r="J125" s="202">
        <v>41988</v>
      </c>
      <c r="K125" s="202">
        <v>41993</v>
      </c>
      <c r="L125" s="181"/>
      <c r="M125" s="182"/>
      <c r="N125" s="183"/>
      <c r="O125" s="516"/>
      <c r="P125" s="203"/>
      <c r="Q125" s="184"/>
      <c r="R125" s="184"/>
      <c r="S125" s="184"/>
      <c r="T125" s="184"/>
      <c r="U125" s="184"/>
      <c r="V125" s="184"/>
      <c r="W125" s="184"/>
      <c r="X125" s="184"/>
      <c r="Y125" s="184"/>
      <c r="Z125" s="184"/>
      <c r="AA125" s="184"/>
      <c r="AB125" s="184"/>
      <c r="AC125" s="184"/>
      <c r="AD125" s="184"/>
      <c r="AE125" s="184"/>
      <c r="AF125" s="184"/>
      <c r="AG125" s="184"/>
      <c r="AH125" s="184"/>
      <c r="AI125" s="184"/>
      <c r="AJ125" s="184"/>
      <c r="AK125" s="184"/>
      <c r="AL125" s="184"/>
      <c r="AM125" s="184"/>
      <c r="AN125" s="184"/>
      <c r="AO125" s="184"/>
      <c r="AP125" s="184"/>
      <c r="AQ125" s="184"/>
      <c r="AR125" s="184"/>
      <c r="AS125" s="184"/>
      <c r="AT125" s="184"/>
      <c r="AU125" s="184"/>
      <c r="AV125" s="184"/>
      <c r="AW125" s="184"/>
      <c r="AX125" s="184"/>
      <c r="AY125" s="184"/>
      <c r="AZ125" s="184"/>
      <c r="BA125" s="184"/>
      <c r="BB125" s="184"/>
      <c r="BC125" s="184"/>
      <c r="BD125" s="184"/>
      <c r="BE125" s="184"/>
      <c r="BF125" s="184"/>
      <c r="BG125" s="184"/>
      <c r="BH125" s="184"/>
      <c r="BI125" s="184"/>
      <c r="BJ125" s="184"/>
      <c r="BK125" s="184"/>
      <c r="BL125" s="184"/>
      <c r="BM125" s="184"/>
      <c r="BN125" s="184"/>
      <c r="BO125" s="184"/>
      <c r="BP125" s="184"/>
      <c r="BQ125" s="184"/>
      <c r="BR125" s="184"/>
      <c r="BS125" s="184"/>
      <c r="BT125" s="184"/>
      <c r="BU125" s="184"/>
      <c r="BV125" s="184"/>
      <c r="BW125" s="184"/>
      <c r="BX125" s="204"/>
      <c r="BY125" s="197"/>
      <c r="BZ125" s="187"/>
      <c r="CF125" s="187"/>
    </row>
    <row r="126" spans="1:84" s="198" customFormat="1">
      <c r="A126" s="201"/>
      <c r="B126" s="489"/>
      <c r="C126" s="493"/>
      <c r="D126" s="498"/>
      <c r="E126" s="178" t="s">
        <v>232</v>
      </c>
      <c r="F126" s="178" t="s">
        <v>74</v>
      </c>
      <c r="G126" s="179" t="s">
        <v>233</v>
      </c>
      <c r="H126" s="180">
        <v>41991</v>
      </c>
      <c r="I126" s="180">
        <v>41991</v>
      </c>
      <c r="J126" s="202">
        <v>41991</v>
      </c>
      <c r="K126" s="202">
        <v>41991</v>
      </c>
      <c r="L126" s="181">
        <v>4</v>
      </c>
      <c r="M126" s="182">
        <v>4</v>
      </c>
      <c r="N126" s="183">
        <v>1</v>
      </c>
      <c r="O126" s="516"/>
      <c r="P126" s="203"/>
      <c r="Q126" s="184"/>
      <c r="R126" s="184"/>
      <c r="S126" s="184"/>
      <c r="T126" s="184"/>
      <c r="U126" s="184"/>
      <c r="V126" s="184"/>
      <c r="W126" s="184"/>
      <c r="X126" s="184"/>
      <c r="Y126" s="184"/>
      <c r="Z126" s="184"/>
      <c r="AA126" s="184"/>
      <c r="AB126" s="184"/>
      <c r="AC126" s="184"/>
      <c r="AD126" s="184"/>
      <c r="AE126" s="184"/>
      <c r="AF126" s="184"/>
      <c r="AG126" s="184"/>
      <c r="AH126" s="184"/>
      <c r="AI126" s="184"/>
      <c r="AJ126" s="184"/>
      <c r="AK126" s="184"/>
      <c r="AL126" s="184"/>
      <c r="AM126" s="184"/>
      <c r="AN126" s="184"/>
      <c r="AO126" s="184"/>
      <c r="AP126" s="184"/>
      <c r="AQ126" s="184"/>
      <c r="AR126" s="184"/>
      <c r="AS126" s="184"/>
      <c r="AT126" s="184"/>
      <c r="AU126" s="184"/>
      <c r="AV126" s="184"/>
      <c r="AW126" s="184"/>
      <c r="AX126" s="184"/>
      <c r="AY126" s="184"/>
      <c r="AZ126" s="184"/>
      <c r="BA126" s="184"/>
      <c r="BB126" s="184"/>
      <c r="BC126" s="184"/>
      <c r="BD126" s="184"/>
      <c r="BE126" s="184"/>
      <c r="BF126" s="184"/>
      <c r="BG126" s="184"/>
      <c r="BH126" s="184"/>
      <c r="BI126" s="184"/>
      <c r="BJ126" s="184"/>
      <c r="BK126" s="184"/>
      <c r="BL126" s="184"/>
      <c r="BM126" s="184"/>
      <c r="BN126" s="184"/>
      <c r="BO126" s="184"/>
      <c r="BP126" s="184"/>
      <c r="BQ126" s="184"/>
      <c r="BR126" s="184"/>
      <c r="BS126" s="184"/>
      <c r="BT126" s="184"/>
      <c r="BU126" s="184"/>
      <c r="BV126" s="184"/>
      <c r="BW126" s="184"/>
      <c r="BX126" s="204"/>
      <c r="BY126" s="197"/>
      <c r="BZ126" s="187"/>
      <c r="CF126" s="187"/>
    </row>
    <row r="127" spans="1:84" s="198" customFormat="1">
      <c r="A127" s="201"/>
      <c r="B127" s="489"/>
      <c r="C127" s="493"/>
      <c r="D127" s="498"/>
      <c r="E127" s="178" t="s">
        <v>234</v>
      </c>
      <c r="F127" s="178" t="s">
        <v>74</v>
      </c>
      <c r="G127" s="179" t="s">
        <v>235</v>
      </c>
      <c r="H127" s="180">
        <v>41988</v>
      </c>
      <c r="I127" s="180">
        <v>41989</v>
      </c>
      <c r="J127" s="202">
        <v>41988</v>
      </c>
      <c r="K127" s="202">
        <v>41989</v>
      </c>
      <c r="L127" s="181">
        <v>8.5</v>
      </c>
      <c r="M127" s="182">
        <v>8.5</v>
      </c>
      <c r="N127" s="183">
        <v>1</v>
      </c>
      <c r="O127" s="516"/>
      <c r="P127" s="203"/>
      <c r="Q127" s="184"/>
      <c r="R127" s="184"/>
      <c r="S127" s="184"/>
      <c r="T127" s="184"/>
      <c r="U127" s="184"/>
      <c r="V127" s="184"/>
      <c r="W127" s="184"/>
      <c r="X127" s="184"/>
      <c r="Y127" s="184"/>
      <c r="Z127" s="184"/>
      <c r="AA127" s="184"/>
      <c r="AB127" s="184"/>
      <c r="AC127" s="184"/>
      <c r="AD127" s="184"/>
      <c r="AE127" s="184"/>
      <c r="AF127" s="184"/>
      <c r="AG127" s="184"/>
      <c r="AH127" s="184"/>
      <c r="AI127" s="184"/>
      <c r="AJ127" s="184"/>
      <c r="AK127" s="184"/>
      <c r="AL127" s="184"/>
      <c r="AM127" s="184"/>
      <c r="AN127" s="184"/>
      <c r="AO127" s="184"/>
      <c r="AP127" s="184"/>
      <c r="AQ127" s="184"/>
      <c r="AR127" s="184"/>
      <c r="AS127" s="184"/>
      <c r="AT127" s="184"/>
      <c r="AU127" s="184"/>
      <c r="AV127" s="184"/>
      <c r="AW127" s="184"/>
      <c r="AX127" s="184"/>
      <c r="AY127" s="184"/>
      <c r="AZ127" s="184"/>
      <c r="BA127" s="184"/>
      <c r="BB127" s="184"/>
      <c r="BC127" s="184"/>
      <c r="BD127" s="184"/>
      <c r="BE127" s="184"/>
      <c r="BF127" s="184"/>
      <c r="BG127" s="184"/>
      <c r="BH127" s="184"/>
      <c r="BI127" s="184"/>
      <c r="BJ127" s="184"/>
      <c r="BK127" s="184"/>
      <c r="BL127" s="184"/>
      <c r="BM127" s="184"/>
      <c r="BN127" s="184"/>
      <c r="BO127" s="184"/>
      <c r="BP127" s="184"/>
      <c r="BQ127" s="184"/>
      <c r="BR127" s="184"/>
      <c r="BS127" s="184"/>
      <c r="BT127" s="184"/>
      <c r="BU127" s="184"/>
      <c r="BV127" s="184"/>
      <c r="BW127" s="184"/>
      <c r="BX127" s="204"/>
      <c r="BY127" s="197"/>
      <c r="BZ127" s="187"/>
      <c r="CF127" s="187"/>
    </row>
    <row r="128" spans="1:84" s="198" customFormat="1">
      <c r="A128" s="201"/>
      <c r="B128" s="489"/>
      <c r="C128" s="493"/>
      <c r="D128" s="498"/>
      <c r="E128" s="178" t="s">
        <v>236</v>
      </c>
      <c r="F128" s="178" t="s">
        <v>163</v>
      </c>
      <c r="G128" s="179" t="s">
        <v>235</v>
      </c>
      <c r="H128" s="180">
        <v>41991</v>
      </c>
      <c r="I128" s="180">
        <v>41992</v>
      </c>
      <c r="J128" s="202">
        <v>41991</v>
      </c>
      <c r="K128" s="202">
        <v>41992</v>
      </c>
      <c r="L128" s="181">
        <v>8</v>
      </c>
      <c r="M128" s="182">
        <v>8</v>
      </c>
      <c r="N128" s="183">
        <v>1</v>
      </c>
      <c r="O128" s="516"/>
      <c r="P128" s="203"/>
      <c r="Q128" s="184"/>
      <c r="R128" s="184"/>
      <c r="S128" s="184"/>
      <c r="T128" s="184"/>
      <c r="U128" s="184"/>
      <c r="V128" s="184"/>
      <c r="W128" s="184"/>
      <c r="X128" s="184"/>
      <c r="Y128" s="184"/>
      <c r="Z128" s="184"/>
      <c r="AA128" s="184"/>
      <c r="AB128" s="184"/>
      <c r="AC128" s="184"/>
      <c r="AD128" s="184"/>
      <c r="AE128" s="184"/>
      <c r="AF128" s="184"/>
      <c r="AG128" s="184"/>
      <c r="AH128" s="184"/>
      <c r="AI128" s="184"/>
      <c r="AJ128" s="184"/>
      <c r="AK128" s="184"/>
      <c r="AL128" s="184"/>
      <c r="AM128" s="184"/>
      <c r="AN128" s="184"/>
      <c r="AO128" s="184"/>
      <c r="AP128" s="184"/>
      <c r="AQ128" s="184"/>
      <c r="AR128" s="184"/>
      <c r="AS128" s="184"/>
      <c r="AT128" s="184"/>
      <c r="AU128" s="184"/>
      <c r="AV128" s="184"/>
      <c r="AW128" s="184"/>
      <c r="AX128" s="184"/>
      <c r="AY128" s="184"/>
      <c r="AZ128" s="184"/>
      <c r="BA128" s="184"/>
      <c r="BB128" s="184"/>
      <c r="BC128" s="184"/>
      <c r="BD128" s="184"/>
      <c r="BE128" s="184"/>
      <c r="BF128" s="184"/>
      <c r="BG128" s="184"/>
      <c r="BH128" s="184"/>
      <c r="BI128" s="184"/>
      <c r="BJ128" s="184"/>
      <c r="BK128" s="184"/>
      <c r="BL128" s="184"/>
      <c r="BM128" s="184"/>
      <c r="BN128" s="184"/>
      <c r="BO128" s="184"/>
      <c r="BP128" s="184"/>
      <c r="BQ128" s="184"/>
      <c r="BR128" s="184"/>
      <c r="BS128" s="184"/>
      <c r="BT128" s="184"/>
      <c r="BU128" s="184"/>
      <c r="BV128" s="184"/>
      <c r="BW128" s="184"/>
      <c r="BX128" s="204"/>
      <c r="BY128" s="197"/>
      <c r="BZ128" s="187"/>
      <c r="CF128" s="187"/>
    </row>
    <row r="129" spans="1:84" s="198" customFormat="1">
      <c r="A129" s="201"/>
      <c r="B129" s="489"/>
      <c r="C129" s="493"/>
      <c r="D129" s="498"/>
      <c r="E129" s="178" t="s">
        <v>237</v>
      </c>
      <c r="F129" s="178" t="s">
        <v>163</v>
      </c>
      <c r="G129" s="179" t="s">
        <v>235</v>
      </c>
      <c r="H129" s="180">
        <v>41988</v>
      </c>
      <c r="I129" s="180">
        <v>41993</v>
      </c>
      <c r="J129" s="202">
        <v>41988</v>
      </c>
      <c r="K129" s="202">
        <v>41993</v>
      </c>
      <c r="L129" s="181">
        <v>4.5</v>
      </c>
      <c r="M129" s="182">
        <v>4.5</v>
      </c>
      <c r="N129" s="183">
        <v>1</v>
      </c>
      <c r="O129" s="516"/>
      <c r="P129" s="203"/>
      <c r="Q129" s="184"/>
      <c r="R129" s="184"/>
      <c r="S129" s="184"/>
      <c r="T129" s="184"/>
      <c r="U129" s="184"/>
      <c r="V129" s="184"/>
      <c r="W129" s="184"/>
      <c r="X129" s="184"/>
      <c r="Y129" s="184"/>
      <c r="Z129" s="184"/>
      <c r="AA129" s="184"/>
      <c r="AB129" s="184"/>
      <c r="AC129" s="184"/>
      <c r="AD129" s="184"/>
      <c r="AE129" s="184"/>
      <c r="AF129" s="184"/>
      <c r="AG129" s="184"/>
      <c r="AH129" s="184"/>
      <c r="AI129" s="184"/>
      <c r="AJ129" s="184"/>
      <c r="AK129" s="184"/>
      <c r="AL129" s="184"/>
      <c r="AM129" s="184"/>
      <c r="AN129" s="184"/>
      <c r="AO129" s="184"/>
      <c r="AP129" s="184"/>
      <c r="AQ129" s="184"/>
      <c r="AR129" s="184"/>
      <c r="AS129" s="184"/>
      <c r="AT129" s="184"/>
      <c r="AU129" s="184"/>
      <c r="AV129" s="184"/>
      <c r="AW129" s="184"/>
      <c r="AX129" s="184"/>
      <c r="AY129" s="184"/>
      <c r="AZ129" s="184"/>
      <c r="BA129" s="184"/>
      <c r="BB129" s="184"/>
      <c r="BC129" s="184"/>
      <c r="BD129" s="184"/>
      <c r="BE129" s="184"/>
      <c r="BF129" s="184"/>
      <c r="BG129" s="184"/>
      <c r="BH129" s="184"/>
      <c r="BI129" s="184"/>
      <c r="BJ129" s="184"/>
      <c r="BK129" s="184"/>
      <c r="BL129" s="184"/>
      <c r="BM129" s="184"/>
      <c r="BN129" s="184"/>
      <c r="BO129" s="184"/>
      <c r="BP129" s="184"/>
      <c r="BQ129" s="184"/>
      <c r="BR129" s="184"/>
      <c r="BS129" s="184"/>
      <c r="BT129" s="184"/>
      <c r="BU129" s="184"/>
      <c r="BV129" s="184"/>
      <c r="BW129" s="184"/>
      <c r="BX129" s="204"/>
      <c r="BY129" s="197"/>
      <c r="BZ129" s="187"/>
      <c r="CF129" s="187"/>
    </row>
    <row r="130" spans="1:84" s="198" customFormat="1">
      <c r="A130" s="201"/>
      <c r="B130" s="489"/>
      <c r="C130" s="493"/>
      <c r="D130" s="498"/>
      <c r="E130" s="178" t="s">
        <v>237</v>
      </c>
      <c r="F130" s="178" t="s">
        <v>163</v>
      </c>
      <c r="G130" s="179" t="s">
        <v>230</v>
      </c>
      <c r="H130" s="180">
        <v>41988</v>
      </c>
      <c r="I130" s="180">
        <v>41993</v>
      </c>
      <c r="J130" s="202">
        <v>41988</v>
      </c>
      <c r="K130" s="202">
        <v>41993</v>
      </c>
      <c r="L130" s="181">
        <v>28.4</v>
      </c>
      <c r="M130" s="182">
        <v>28.4</v>
      </c>
      <c r="N130" s="183">
        <v>1</v>
      </c>
      <c r="O130" s="516"/>
      <c r="P130" s="203"/>
      <c r="Q130" s="184"/>
      <c r="R130" s="184"/>
      <c r="S130" s="184"/>
      <c r="T130" s="184"/>
      <c r="U130" s="184"/>
      <c r="V130" s="184"/>
      <c r="W130" s="184"/>
      <c r="X130" s="184"/>
      <c r="Y130" s="184"/>
      <c r="Z130" s="184"/>
      <c r="AA130" s="184"/>
      <c r="AB130" s="184"/>
      <c r="AC130" s="184"/>
      <c r="AD130" s="184"/>
      <c r="AE130" s="184"/>
      <c r="AF130" s="184"/>
      <c r="AG130" s="184"/>
      <c r="AH130" s="184"/>
      <c r="AI130" s="184"/>
      <c r="AJ130" s="184"/>
      <c r="AK130" s="184"/>
      <c r="AL130" s="184"/>
      <c r="AM130" s="184"/>
      <c r="AN130" s="184"/>
      <c r="AO130" s="184"/>
      <c r="AP130" s="184"/>
      <c r="AQ130" s="184"/>
      <c r="AR130" s="184"/>
      <c r="AS130" s="184"/>
      <c r="AT130" s="184"/>
      <c r="AU130" s="184"/>
      <c r="AV130" s="184"/>
      <c r="AW130" s="184"/>
      <c r="AX130" s="184"/>
      <c r="AY130" s="184"/>
      <c r="AZ130" s="184"/>
      <c r="BA130" s="184"/>
      <c r="BB130" s="184"/>
      <c r="BC130" s="184"/>
      <c r="BD130" s="184"/>
      <c r="BE130" s="184"/>
      <c r="BF130" s="184"/>
      <c r="BG130" s="184"/>
      <c r="BH130" s="184"/>
      <c r="BI130" s="184"/>
      <c r="BJ130" s="184"/>
      <c r="BK130" s="184"/>
      <c r="BL130" s="184"/>
      <c r="BM130" s="184"/>
      <c r="BN130" s="184"/>
      <c r="BO130" s="184"/>
      <c r="BP130" s="184"/>
      <c r="BQ130" s="184"/>
      <c r="BR130" s="184"/>
      <c r="BS130" s="184"/>
      <c r="BT130" s="184"/>
      <c r="BU130" s="184"/>
      <c r="BV130" s="184"/>
      <c r="BW130" s="184"/>
      <c r="BX130" s="204"/>
      <c r="BY130" s="197"/>
      <c r="BZ130" s="187"/>
      <c r="CF130" s="187"/>
    </row>
    <row r="131" spans="1:84" s="198" customFormat="1">
      <c r="A131" s="201"/>
      <c r="B131" s="489"/>
      <c r="C131" s="493"/>
      <c r="D131" s="498"/>
      <c r="E131" s="178" t="s">
        <v>237</v>
      </c>
      <c r="F131" s="178" t="s">
        <v>163</v>
      </c>
      <c r="G131" s="179" t="s">
        <v>238</v>
      </c>
      <c r="H131" s="180">
        <v>41988</v>
      </c>
      <c r="I131" s="180">
        <v>41993</v>
      </c>
      <c r="J131" s="202">
        <v>41988</v>
      </c>
      <c r="K131" s="202">
        <v>41993</v>
      </c>
      <c r="L131" s="181">
        <v>9.92</v>
      </c>
      <c r="M131" s="182">
        <v>9.9</v>
      </c>
      <c r="N131" s="183">
        <v>1</v>
      </c>
      <c r="O131" s="516"/>
      <c r="P131" s="203"/>
      <c r="Q131" s="184"/>
      <c r="R131" s="184"/>
      <c r="S131" s="184"/>
      <c r="T131" s="184"/>
      <c r="U131" s="184"/>
      <c r="V131" s="184"/>
      <c r="W131" s="184"/>
      <c r="X131" s="184"/>
      <c r="Y131" s="184"/>
      <c r="Z131" s="184"/>
      <c r="AA131" s="184"/>
      <c r="AB131" s="184"/>
      <c r="AC131" s="184"/>
      <c r="AD131" s="184"/>
      <c r="AE131" s="184"/>
      <c r="AF131" s="184"/>
      <c r="AG131" s="184"/>
      <c r="AH131" s="184"/>
      <c r="AI131" s="184"/>
      <c r="AJ131" s="184"/>
      <c r="AK131" s="184"/>
      <c r="AL131" s="184"/>
      <c r="AM131" s="184"/>
      <c r="AN131" s="184"/>
      <c r="AO131" s="184"/>
      <c r="AP131" s="184"/>
      <c r="AQ131" s="184"/>
      <c r="AR131" s="184"/>
      <c r="AS131" s="184"/>
      <c r="AT131" s="184"/>
      <c r="AU131" s="184"/>
      <c r="AV131" s="184"/>
      <c r="AW131" s="184"/>
      <c r="AX131" s="184"/>
      <c r="AY131" s="184"/>
      <c r="AZ131" s="184"/>
      <c r="BA131" s="184"/>
      <c r="BB131" s="184"/>
      <c r="BC131" s="184"/>
      <c r="BD131" s="184"/>
      <c r="BE131" s="184"/>
      <c r="BF131" s="184"/>
      <c r="BG131" s="184"/>
      <c r="BH131" s="184"/>
      <c r="BI131" s="184"/>
      <c r="BJ131" s="184"/>
      <c r="BK131" s="184"/>
      <c r="BL131" s="184"/>
      <c r="BM131" s="184"/>
      <c r="BN131" s="184"/>
      <c r="BO131" s="184"/>
      <c r="BP131" s="184"/>
      <c r="BQ131" s="184"/>
      <c r="BR131" s="184"/>
      <c r="BS131" s="184"/>
      <c r="BT131" s="184"/>
      <c r="BU131" s="184"/>
      <c r="BV131" s="184"/>
      <c r="BW131" s="184"/>
      <c r="BX131" s="204"/>
      <c r="BY131" s="197"/>
      <c r="BZ131" s="187"/>
      <c r="CF131" s="187"/>
    </row>
    <row r="132" spans="1:84" s="198" customFormat="1">
      <c r="A132" s="201"/>
      <c r="B132" s="489"/>
      <c r="C132" s="493"/>
      <c r="D132" s="498"/>
      <c r="E132" s="178" t="s">
        <v>237</v>
      </c>
      <c r="F132" s="178" t="s">
        <v>163</v>
      </c>
      <c r="G132" s="179" t="s">
        <v>166</v>
      </c>
      <c r="H132" s="180">
        <v>41988</v>
      </c>
      <c r="I132" s="180">
        <v>41993</v>
      </c>
      <c r="J132" s="202">
        <v>41988</v>
      </c>
      <c r="K132" s="202">
        <v>41993</v>
      </c>
      <c r="L132" s="181">
        <v>8.8000000000000007</v>
      </c>
      <c r="M132" s="182">
        <v>8.8000000000000007</v>
      </c>
      <c r="N132" s="183">
        <v>1</v>
      </c>
      <c r="O132" s="516"/>
      <c r="P132" s="203"/>
      <c r="Q132" s="184"/>
      <c r="R132" s="184"/>
      <c r="S132" s="184"/>
      <c r="T132" s="184"/>
      <c r="U132" s="184"/>
      <c r="V132" s="184"/>
      <c r="W132" s="184"/>
      <c r="X132" s="184"/>
      <c r="Y132" s="184"/>
      <c r="Z132" s="184"/>
      <c r="AA132" s="184"/>
      <c r="AB132" s="184"/>
      <c r="AC132" s="184"/>
      <c r="AD132" s="184"/>
      <c r="AE132" s="184"/>
      <c r="AF132" s="184"/>
      <c r="AG132" s="184"/>
      <c r="AH132" s="184"/>
      <c r="AI132" s="184"/>
      <c r="AJ132" s="184"/>
      <c r="AK132" s="184"/>
      <c r="AL132" s="184"/>
      <c r="AM132" s="184"/>
      <c r="AN132" s="184"/>
      <c r="AO132" s="184"/>
      <c r="AP132" s="184"/>
      <c r="AQ132" s="184"/>
      <c r="AR132" s="184"/>
      <c r="AS132" s="184"/>
      <c r="AT132" s="184"/>
      <c r="AU132" s="184"/>
      <c r="AV132" s="184"/>
      <c r="AW132" s="184"/>
      <c r="AX132" s="184"/>
      <c r="AY132" s="184"/>
      <c r="AZ132" s="184"/>
      <c r="BA132" s="184"/>
      <c r="BB132" s="184"/>
      <c r="BC132" s="184"/>
      <c r="BD132" s="184"/>
      <c r="BE132" s="184"/>
      <c r="BF132" s="184"/>
      <c r="BG132" s="184"/>
      <c r="BH132" s="184"/>
      <c r="BI132" s="184"/>
      <c r="BJ132" s="184"/>
      <c r="BK132" s="184"/>
      <c r="BL132" s="184"/>
      <c r="BM132" s="184"/>
      <c r="BN132" s="184"/>
      <c r="BO132" s="184"/>
      <c r="BP132" s="184"/>
      <c r="BQ132" s="184"/>
      <c r="BR132" s="184"/>
      <c r="BS132" s="184"/>
      <c r="BT132" s="184"/>
      <c r="BU132" s="184"/>
      <c r="BV132" s="184"/>
      <c r="BW132" s="184"/>
      <c r="BX132" s="204"/>
      <c r="BY132" s="197"/>
      <c r="BZ132" s="187"/>
      <c r="CF132" s="187"/>
    </row>
    <row r="133" spans="1:84" s="198" customFormat="1">
      <c r="A133" s="201"/>
      <c r="B133" s="489"/>
      <c r="C133" s="493"/>
      <c r="D133" s="498"/>
      <c r="E133" s="178" t="s">
        <v>237</v>
      </c>
      <c r="F133" s="178" t="s">
        <v>163</v>
      </c>
      <c r="G133" s="179" t="s">
        <v>239</v>
      </c>
      <c r="H133" s="180">
        <v>41988</v>
      </c>
      <c r="I133" s="180">
        <v>41993</v>
      </c>
      <c r="J133" s="202">
        <v>41988</v>
      </c>
      <c r="K133" s="202">
        <v>41993</v>
      </c>
      <c r="L133" s="181">
        <v>3.2</v>
      </c>
      <c r="M133" s="182">
        <v>3.2</v>
      </c>
      <c r="N133" s="183">
        <v>1</v>
      </c>
      <c r="O133" s="516"/>
      <c r="P133" s="203"/>
      <c r="Q133" s="184"/>
      <c r="R133" s="184"/>
      <c r="S133" s="184"/>
      <c r="T133" s="184"/>
      <c r="U133" s="184"/>
      <c r="V133" s="184"/>
      <c r="W133" s="184"/>
      <c r="X133" s="184"/>
      <c r="Y133" s="184"/>
      <c r="Z133" s="184"/>
      <c r="AA133" s="184"/>
      <c r="AB133" s="184"/>
      <c r="AC133" s="184"/>
      <c r="AD133" s="184"/>
      <c r="AE133" s="184"/>
      <c r="AF133" s="184"/>
      <c r="AG133" s="184"/>
      <c r="AH133" s="184"/>
      <c r="AI133" s="184"/>
      <c r="AJ133" s="184"/>
      <c r="AK133" s="184"/>
      <c r="AL133" s="184"/>
      <c r="AM133" s="184"/>
      <c r="AN133" s="184"/>
      <c r="AO133" s="184"/>
      <c r="AP133" s="184"/>
      <c r="AQ133" s="184"/>
      <c r="AR133" s="184"/>
      <c r="AS133" s="184"/>
      <c r="AT133" s="184"/>
      <c r="AU133" s="184"/>
      <c r="AV133" s="184"/>
      <c r="AW133" s="184"/>
      <c r="AX133" s="184"/>
      <c r="AY133" s="184"/>
      <c r="AZ133" s="184"/>
      <c r="BA133" s="184"/>
      <c r="BB133" s="184"/>
      <c r="BC133" s="184"/>
      <c r="BD133" s="184"/>
      <c r="BE133" s="184"/>
      <c r="BF133" s="184"/>
      <c r="BG133" s="184"/>
      <c r="BH133" s="184"/>
      <c r="BI133" s="184"/>
      <c r="BJ133" s="184"/>
      <c r="BK133" s="184"/>
      <c r="BL133" s="184"/>
      <c r="BM133" s="184"/>
      <c r="BN133" s="184"/>
      <c r="BO133" s="184"/>
      <c r="BP133" s="184"/>
      <c r="BQ133" s="184"/>
      <c r="BR133" s="184"/>
      <c r="BS133" s="184"/>
      <c r="BT133" s="184"/>
      <c r="BU133" s="184"/>
      <c r="BV133" s="184"/>
      <c r="BW133" s="184"/>
      <c r="BX133" s="204"/>
      <c r="BY133" s="197"/>
      <c r="BZ133" s="187"/>
      <c r="CF133" s="187"/>
    </row>
    <row r="134" spans="1:84" s="198" customFormat="1">
      <c r="A134" s="201"/>
      <c r="B134" s="489"/>
      <c r="C134" s="493"/>
      <c r="D134" s="498"/>
      <c r="E134" s="178" t="s">
        <v>237</v>
      </c>
      <c r="F134" s="178" t="s">
        <v>163</v>
      </c>
      <c r="G134" s="179" t="s">
        <v>224</v>
      </c>
      <c r="H134" s="180">
        <v>41988</v>
      </c>
      <c r="I134" s="180">
        <v>41993</v>
      </c>
      <c r="J134" s="202">
        <v>41988</v>
      </c>
      <c r="K134" s="202">
        <v>41993</v>
      </c>
      <c r="L134" s="181">
        <v>0.7</v>
      </c>
      <c r="M134" s="182">
        <v>0.7</v>
      </c>
      <c r="N134" s="183">
        <v>1</v>
      </c>
      <c r="O134" s="516"/>
      <c r="P134" s="203"/>
      <c r="Q134" s="184"/>
      <c r="R134" s="184"/>
      <c r="S134" s="184"/>
      <c r="T134" s="184"/>
      <c r="U134" s="184"/>
      <c r="V134" s="184"/>
      <c r="W134" s="184"/>
      <c r="X134" s="184"/>
      <c r="Y134" s="184"/>
      <c r="Z134" s="184"/>
      <c r="AA134" s="184"/>
      <c r="AB134" s="184"/>
      <c r="AC134" s="184"/>
      <c r="AD134" s="184"/>
      <c r="AE134" s="184"/>
      <c r="AF134" s="184"/>
      <c r="AG134" s="184"/>
      <c r="AH134" s="184"/>
      <c r="AI134" s="184"/>
      <c r="AJ134" s="184"/>
      <c r="AK134" s="184"/>
      <c r="AL134" s="184"/>
      <c r="AM134" s="184"/>
      <c r="AN134" s="184"/>
      <c r="AO134" s="184"/>
      <c r="AP134" s="184"/>
      <c r="AQ134" s="184"/>
      <c r="AR134" s="184"/>
      <c r="AS134" s="184"/>
      <c r="AT134" s="184"/>
      <c r="AU134" s="184"/>
      <c r="AV134" s="184"/>
      <c r="AW134" s="184"/>
      <c r="AX134" s="184"/>
      <c r="AY134" s="184"/>
      <c r="AZ134" s="184"/>
      <c r="BA134" s="184"/>
      <c r="BB134" s="184"/>
      <c r="BC134" s="184"/>
      <c r="BD134" s="184"/>
      <c r="BE134" s="184"/>
      <c r="BF134" s="184"/>
      <c r="BG134" s="184"/>
      <c r="BH134" s="184"/>
      <c r="BI134" s="184"/>
      <c r="BJ134" s="184"/>
      <c r="BK134" s="184"/>
      <c r="BL134" s="184"/>
      <c r="BM134" s="184"/>
      <c r="BN134" s="184"/>
      <c r="BO134" s="184"/>
      <c r="BP134" s="184"/>
      <c r="BQ134" s="184"/>
      <c r="BR134" s="184"/>
      <c r="BS134" s="184"/>
      <c r="BT134" s="184"/>
      <c r="BU134" s="184"/>
      <c r="BV134" s="184"/>
      <c r="BW134" s="184"/>
      <c r="BX134" s="204"/>
      <c r="BY134" s="197"/>
      <c r="BZ134" s="187"/>
      <c r="CF134" s="187"/>
    </row>
    <row r="135" spans="1:84" s="198" customFormat="1">
      <c r="A135" s="201"/>
      <c r="B135" s="489"/>
      <c r="C135" s="493"/>
      <c r="D135" s="498"/>
      <c r="E135" s="178" t="s">
        <v>240</v>
      </c>
      <c r="F135" s="178" t="s">
        <v>163</v>
      </c>
      <c r="G135" s="179" t="s">
        <v>230</v>
      </c>
      <c r="H135" s="180">
        <v>41991</v>
      </c>
      <c r="I135" s="180">
        <v>41992</v>
      </c>
      <c r="J135" s="202">
        <v>41991</v>
      </c>
      <c r="K135" s="202">
        <v>41992</v>
      </c>
      <c r="L135" s="181">
        <v>6.5</v>
      </c>
      <c r="M135" s="182">
        <v>6.5</v>
      </c>
      <c r="N135" s="183">
        <v>1</v>
      </c>
      <c r="O135" s="516"/>
      <c r="P135" s="203"/>
      <c r="Q135" s="184"/>
      <c r="R135" s="184"/>
      <c r="S135" s="184"/>
      <c r="T135" s="184"/>
      <c r="U135" s="184"/>
      <c r="V135" s="184"/>
      <c r="W135" s="184"/>
      <c r="X135" s="184"/>
      <c r="Y135" s="184"/>
      <c r="Z135" s="184"/>
      <c r="AA135" s="184"/>
      <c r="AB135" s="184"/>
      <c r="AC135" s="184"/>
      <c r="AD135" s="184"/>
      <c r="AE135" s="184"/>
      <c r="AF135" s="184"/>
      <c r="AG135" s="184"/>
      <c r="AH135" s="184"/>
      <c r="AI135" s="184"/>
      <c r="AJ135" s="184"/>
      <c r="AK135" s="184"/>
      <c r="AL135" s="184"/>
      <c r="AM135" s="184"/>
      <c r="AN135" s="184"/>
      <c r="AO135" s="184"/>
      <c r="AP135" s="184"/>
      <c r="AQ135" s="184"/>
      <c r="AR135" s="184"/>
      <c r="AS135" s="184"/>
      <c r="AT135" s="184"/>
      <c r="AU135" s="184"/>
      <c r="AV135" s="184"/>
      <c r="AW135" s="184"/>
      <c r="AX135" s="184"/>
      <c r="AY135" s="184"/>
      <c r="AZ135" s="184"/>
      <c r="BA135" s="184"/>
      <c r="BB135" s="184"/>
      <c r="BC135" s="184"/>
      <c r="BD135" s="184"/>
      <c r="BE135" s="184"/>
      <c r="BF135" s="184"/>
      <c r="BG135" s="184"/>
      <c r="BH135" s="184"/>
      <c r="BI135" s="184"/>
      <c r="BJ135" s="184"/>
      <c r="BK135" s="184"/>
      <c r="BL135" s="184"/>
      <c r="BM135" s="184"/>
      <c r="BN135" s="184"/>
      <c r="BO135" s="184"/>
      <c r="BP135" s="184"/>
      <c r="BQ135" s="184"/>
      <c r="BR135" s="184"/>
      <c r="BS135" s="184"/>
      <c r="BT135" s="184"/>
      <c r="BU135" s="184"/>
      <c r="BV135" s="184"/>
      <c r="BW135" s="184"/>
      <c r="BX135" s="204"/>
      <c r="BY135" s="197"/>
      <c r="BZ135" s="187"/>
      <c r="CF135" s="187"/>
    </row>
    <row r="136" spans="1:84" s="198" customFormat="1">
      <c r="A136" s="201"/>
      <c r="B136" s="489"/>
      <c r="C136" s="493"/>
      <c r="D136" s="498"/>
      <c r="E136" s="178" t="s">
        <v>241</v>
      </c>
      <c r="F136" s="178" t="s">
        <v>163</v>
      </c>
      <c r="G136" s="179" t="s">
        <v>230</v>
      </c>
      <c r="H136" s="180">
        <v>41992</v>
      </c>
      <c r="I136" s="180">
        <v>41992</v>
      </c>
      <c r="J136" s="202">
        <v>41992</v>
      </c>
      <c r="K136" s="202">
        <v>41991</v>
      </c>
      <c r="L136" s="181">
        <v>4</v>
      </c>
      <c r="M136" s="182">
        <v>4</v>
      </c>
      <c r="N136" s="183">
        <v>1</v>
      </c>
      <c r="O136" s="516"/>
      <c r="P136" s="203"/>
      <c r="Q136" s="184"/>
      <c r="R136" s="184"/>
      <c r="S136" s="184"/>
      <c r="T136" s="184"/>
      <c r="U136" s="184"/>
      <c r="V136" s="184"/>
      <c r="W136" s="184"/>
      <c r="X136" s="184"/>
      <c r="Y136" s="184"/>
      <c r="Z136" s="184"/>
      <c r="AA136" s="184"/>
      <c r="AB136" s="184"/>
      <c r="AC136" s="184"/>
      <c r="AD136" s="184"/>
      <c r="AE136" s="184"/>
      <c r="AF136" s="184"/>
      <c r="AG136" s="184"/>
      <c r="AH136" s="184"/>
      <c r="AI136" s="184"/>
      <c r="AJ136" s="184"/>
      <c r="AK136" s="184"/>
      <c r="AL136" s="184"/>
      <c r="AM136" s="184"/>
      <c r="AN136" s="184"/>
      <c r="AO136" s="184"/>
      <c r="AP136" s="184"/>
      <c r="AQ136" s="184"/>
      <c r="AR136" s="184"/>
      <c r="AS136" s="184"/>
      <c r="AT136" s="184"/>
      <c r="AU136" s="184"/>
      <c r="AV136" s="184"/>
      <c r="AW136" s="184"/>
      <c r="AX136" s="184"/>
      <c r="AY136" s="184"/>
      <c r="AZ136" s="184"/>
      <c r="BA136" s="184"/>
      <c r="BB136" s="184"/>
      <c r="BC136" s="184"/>
      <c r="BD136" s="184"/>
      <c r="BE136" s="184"/>
      <c r="BF136" s="184"/>
      <c r="BG136" s="184"/>
      <c r="BH136" s="184"/>
      <c r="BI136" s="184"/>
      <c r="BJ136" s="184"/>
      <c r="BK136" s="184"/>
      <c r="BL136" s="184"/>
      <c r="BM136" s="184"/>
      <c r="BN136" s="184"/>
      <c r="BO136" s="184"/>
      <c r="BP136" s="184"/>
      <c r="BQ136" s="184"/>
      <c r="BR136" s="184"/>
      <c r="BS136" s="184"/>
      <c r="BT136" s="184"/>
      <c r="BU136" s="184"/>
      <c r="BV136" s="184"/>
      <c r="BW136" s="184"/>
      <c r="BX136" s="204"/>
      <c r="BY136" s="197"/>
      <c r="BZ136" s="187"/>
      <c r="CF136" s="187"/>
    </row>
    <row r="137" spans="1:84" s="198" customFormat="1">
      <c r="A137" s="201"/>
      <c r="B137" s="489"/>
      <c r="C137" s="493"/>
      <c r="D137" s="498"/>
      <c r="E137" s="178" t="s">
        <v>242</v>
      </c>
      <c r="F137" s="178" t="s">
        <v>163</v>
      </c>
      <c r="G137" s="179" t="s">
        <v>230</v>
      </c>
      <c r="H137" s="180">
        <v>41988</v>
      </c>
      <c r="I137" s="180">
        <v>41992</v>
      </c>
      <c r="J137" s="202">
        <v>41988</v>
      </c>
      <c r="K137" s="202">
        <v>41992</v>
      </c>
      <c r="L137" s="181">
        <v>3.7</v>
      </c>
      <c r="M137" s="182">
        <v>3.7</v>
      </c>
      <c r="N137" s="183">
        <v>1</v>
      </c>
      <c r="O137" s="516"/>
      <c r="P137" s="203"/>
      <c r="Q137" s="184"/>
      <c r="R137" s="184"/>
      <c r="S137" s="184"/>
      <c r="T137" s="184"/>
      <c r="U137" s="184"/>
      <c r="V137" s="184"/>
      <c r="W137" s="184"/>
      <c r="X137" s="184"/>
      <c r="Y137" s="184"/>
      <c r="Z137" s="184"/>
      <c r="AA137" s="184"/>
      <c r="AB137" s="184"/>
      <c r="AC137" s="184"/>
      <c r="AD137" s="184"/>
      <c r="AE137" s="184"/>
      <c r="AF137" s="184"/>
      <c r="AG137" s="184"/>
      <c r="AH137" s="184"/>
      <c r="AI137" s="184"/>
      <c r="AJ137" s="184"/>
      <c r="AK137" s="184"/>
      <c r="AL137" s="184"/>
      <c r="AM137" s="184"/>
      <c r="AN137" s="184"/>
      <c r="AO137" s="184"/>
      <c r="AP137" s="184"/>
      <c r="AQ137" s="184"/>
      <c r="AR137" s="184"/>
      <c r="AS137" s="184"/>
      <c r="AT137" s="184"/>
      <c r="AU137" s="184"/>
      <c r="AV137" s="184"/>
      <c r="AW137" s="184"/>
      <c r="AX137" s="184"/>
      <c r="AY137" s="184"/>
      <c r="AZ137" s="184"/>
      <c r="BA137" s="184"/>
      <c r="BB137" s="184"/>
      <c r="BC137" s="184"/>
      <c r="BD137" s="184"/>
      <c r="BE137" s="184"/>
      <c r="BF137" s="184"/>
      <c r="BG137" s="184"/>
      <c r="BH137" s="184"/>
      <c r="BI137" s="184"/>
      <c r="BJ137" s="184"/>
      <c r="BK137" s="184"/>
      <c r="BL137" s="184"/>
      <c r="BM137" s="184"/>
      <c r="BN137" s="184"/>
      <c r="BO137" s="184"/>
      <c r="BP137" s="184"/>
      <c r="BQ137" s="184"/>
      <c r="BR137" s="184"/>
      <c r="BS137" s="184"/>
      <c r="BT137" s="184"/>
      <c r="BU137" s="184"/>
      <c r="BV137" s="184"/>
      <c r="BW137" s="184"/>
      <c r="BX137" s="204"/>
      <c r="BY137" s="197"/>
      <c r="BZ137" s="187"/>
      <c r="CF137" s="187"/>
    </row>
    <row r="138" spans="1:84" s="198" customFormat="1">
      <c r="A138" s="201">
        <v>12</v>
      </c>
      <c r="B138" s="513"/>
      <c r="C138" s="514"/>
      <c r="D138" s="499"/>
      <c r="E138" s="190" t="s">
        <v>14</v>
      </c>
      <c r="F138" s="178"/>
      <c r="G138" s="191"/>
      <c r="H138" s="192"/>
      <c r="I138" s="192"/>
      <c r="J138" s="191"/>
      <c r="K138" s="191"/>
      <c r="L138" s="199">
        <f>SUM(L110:L119)</f>
        <v>49.5</v>
      </c>
      <c r="M138" s="199">
        <f>SUM(M110:M119)</f>
        <v>42.9</v>
      </c>
      <c r="N138" s="200">
        <f>SUM(N110:N119)/6</f>
        <v>1.2999999999999998</v>
      </c>
      <c r="O138" s="516"/>
      <c r="P138" s="195"/>
      <c r="Q138" s="195"/>
      <c r="R138" s="195"/>
      <c r="S138" s="195"/>
      <c r="T138" s="195"/>
      <c r="U138" s="195"/>
      <c r="V138" s="195"/>
      <c r="W138" s="195"/>
      <c r="X138" s="195"/>
      <c r="Y138" s="195"/>
      <c r="Z138" s="195"/>
      <c r="AA138" s="195"/>
      <c r="AB138" s="195"/>
      <c r="AC138" s="195"/>
      <c r="AD138" s="195"/>
      <c r="AE138" s="195"/>
      <c r="AF138" s="195"/>
      <c r="AG138" s="195"/>
      <c r="AH138" s="195"/>
      <c r="AI138" s="195"/>
      <c r="AJ138" s="195"/>
      <c r="AK138" s="195"/>
      <c r="AL138" s="195"/>
      <c r="AM138" s="195"/>
      <c r="AN138" s="195"/>
      <c r="AO138" s="195"/>
      <c r="AP138" s="195"/>
      <c r="AQ138" s="195"/>
      <c r="AR138" s="195"/>
      <c r="AS138" s="195"/>
      <c r="AT138" s="195"/>
      <c r="AU138" s="195"/>
      <c r="AV138" s="195"/>
      <c r="AW138" s="195"/>
      <c r="AX138" s="195"/>
      <c r="AY138" s="195"/>
      <c r="AZ138" s="195"/>
      <c r="BA138" s="195"/>
      <c r="BB138" s="195"/>
      <c r="BC138" s="195"/>
      <c r="BD138" s="195"/>
      <c r="BE138" s="195"/>
      <c r="BF138" s="195"/>
      <c r="BG138" s="195"/>
      <c r="BH138" s="195"/>
      <c r="BI138" s="195"/>
      <c r="BJ138" s="195"/>
      <c r="BK138" s="195"/>
      <c r="BL138" s="195"/>
      <c r="BM138" s="195"/>
      <c r="BN138" s="195"/>
      <c r="BO138" s="195"/>
      <c r="BP138" s="195"/>
      <c r="BQ138" s="195"/>
      <c r="BR138" s="195"/>
      <c r="BS138" s="195"/>
      <c r="BT138" s="195"/>
      <c r="BU138" s="195"/>
      <c r="BV138" s="195"/>
      <c r="BW138" s="195"/>
      <c r="BX138" s="196" t="str">
        <f>IF(OR(AND(BX$8&gt;=$J138,BX$8&lt;=$K138),AND(BX$8&gt;=$J138,ISBLANK($K138),NOT(ISBLANK($J138)),BX$8&lt;=$W$5)),"■","")</f>
        <v/>
      </c>
      <c r="BY138" s="197"/>
      <c r="BZ138" s="187">
        <v>0</v>
      </c>
      <c r="CF138" s="187"/>
    </row>
    <row r="139" spans="1:84" s="198" customFormat="1">
      <c r="A139" s="201">
        <v>13</v>
      </c>
      <c r="B139" s="488" t="s">
        <v>210</v>
      </c>
      <c r="C139" s="492" t="s">
        <v>243</v>
      </c>
      <c r="D139" s="496" t="s">
        <v>212</v>
      </c>
      <c r="E139" s="178" t="s">
        <v>244</v>
      </c>
      <c r="F139" s="178" t="s">
        <v>74</v>
      </c>
      <c r="G139" s="179" t="s">
        <v>245</v>
      </c>
      <c r="H139" s="180">
        <v>41985</v>
      </c>
      <c r="I139" s="180">
        <v>41988</v>
      </c>
      <c r="J139" s="202">
        <v>41985</v>
      </c>
      <c r="K139" s="202">
        <v>41992</v>
      </c>
      <c r="L139" s="181">
        <v>13</v>
      </c>
      <c r="M139" s="182">
        <v>20.5</v>
      </c>
      <c r="N139" s="183">
        <v>0.8</v>
      </c>
      <c r="O139" s="516"/>
      <c r="P139" s="203"/>
      <c r="Q139" s="184"/>
      <c r="R139" s="184"/>
      <c r="S139" s="184"/>
      <c r="T139" s="184"/>
      <c r="U139" s="184"/>
      <c r="V139" s="184"/>
      <c r="W139" s="184"/>
      <c r="X139" s="184"/>
      <c r="Y139" s="184"/>
      <c r="Z139" s="184"/>
      <c r="AA139" s="184"/>
      <c r="AB139" s="184"/>
      <c r="AC139" s="184"/>
      <c r="AD139" s="184"/>
      <c r="AE139" s="184"/>
      <c r="AF139" s="184"/>
      <c r="AG139" s="184"/>
      <c r="AH139" s="184"/>
      <c r="AI139" s="184"/>
      <c r="AJ139" s="184"/>
      <c r="AK139" s="184"/>
      <c r="AL139" s="184"/>
      <c r="AM139" s="184"/>
      <c r="AN139" s="184"/>
      <c r="AO139" s="184"/>
      <c r="AP139" s="184"/>
      <c r="AQ139" s="184"/>
      <c r="AR139" s="184"/>
      <c r="AS139" s="184"/>
      <c r="AT139" s="184"/>
      <c r="AU139" s="184"/>
      <c r="AV139" s="184"/>
      <c r="AW139" s="184"/>
      <c r="AX139" s="184"/>
      <c r="AY139" s="184"/>
      <c r="AZ139" s="184"/>
      <c r="BA139" s="184"/>
      <c r="BB139" s="184"/>
      <c r="BC139" s="184"/>
      <c r="BD139" s="184"/>
      <c r="BE139" s="184"/>
      <c r="BF139" s="184"/>
      <c r="BG139" s="184"/>
      <c r="BH139" s="184"/>
      <c r="BI139" s="184"/>
      <c r="BJ139" s="184"/>
      <c r="BK139" s="184"/>
      <c r="BL139" s="184"/>
      <c r="BM139" s="184"/>
      <c r="BN139" s="184"/>
      <c r="BO139" s="184"/>
      <c r="BP139" s="184"/>
      <c r="BQ139" s="184"/>
      <c r="BR139" s="184"/>
      <c r="BS139" s="184"/>
      <c r="BT139" s="184"/>
      <c r="BU139" s="184"/>
      <c r="BV139" s="184"/>
      <c r="BW139" s="184"/>
      <c r="BX139" s="204"/>
      <c r="BY139" s="197"/>
      <c r="BZ139" s="187"/>
      <c r="CF139" s="187"/>
    </row>
    <row r="140" spans="1:84" s="198" customFormat="1">
      <c r="A140" s="201">
        <v>13</v>
      </c>
      <c r="B140" s="489"/>
      <c r="C140" s="493"/>
      <c r="D140" s="498"/>
      <c r="E140" s="178" t="s">
        <v>246</v>
      </c>
      <c r="F140" s="178" t="s">
        <v>74</v>
      </c>
      <c r="G140" s="179" t="s">
        <v>245</v>
      </c>
      <c r="H140" s="180">
        <v>41988</v>
      </c>
      <c r="I140" s="180">
        <v>41988</v>
      </c>
      <c r="J140" s="202"/>
      <c r="K140" s="202"/>
      <c r="L140" s="181">
        <v>3</v>
      </c>
      <c r="M140" s="182"/>
      <c r="N140" s="183"/>
      <c r="O140" s="516"/>
      <c r="P140" s="203"/>
      <c r="Q140" s="184"/>
      <c r="R140" s="184"/>
      <c r="S140" s="184"/>
      <c r="T140" s="184"/>
      <c r="U140" s="184"/>
      <c r="V140" s="184"/>
      <c r="W140" s="184"/>
      <c r="X140" s="184"/>
      <c r="Y140" s="184"/>
      <c r="Z140" s="184"/>
      <c r="AA140" s="184"/>
      <c r="AB140" s="184"/>
      <c r="AC140" s="184"/>
      <c r="AD140" s="184"/>
      <c r="AE140" s="184"/>
      <c r="AF140" s="184"/>
      <c r="AG140" s="184"/>
      <c r="AH140" s="184"/>
      <c r="AI140" s="184"/>
      <c r="AJ140" s="184"/>
      <c r="AK140" s="184"/>
      <c r="AL140" s="184"/>
      <c r="AM140" s="184"/>
      <c r="AN140" s="184"/>
      <c r="AO140" s="184"/>
      <c r="AP140" s="184"/>
      <c r="AQ140" s="184"/>
      <c r="AR140" s="184"/>
      <c r="AS140" s="184"/>
      <c r="AT140" s="184"/>
      <c r="AU140" s="184"/>
      <c r="AV140" s="184"/>
      <c r="AW140" s="184"/>
      <c r="AX140" s="184"/>
      <c r="AY140" s="184"/>
      <c r="AZ140" s="184"/>
      <c r="BA140" s="184"/>
      <c r="BB140" s="184"/>
      <c r="BC140" s="184"/>
      <c r="BD140" s="184"/>
      <c r="BE140" s="184"/>
      <c r="BF140" s="184"/>
      <c r="BG140" s="184"/>
      <c r="BH140" s="184"/>
      <c r="BI140" s="184"/>
      <c r="BJ140" s="184"/>
      <c r="BK140" s="184"/>
      <c r="BL140" s="184"/>
      <c r="BM140" s="184"/>
      <c r="BN140" s="184"/>
      <c r="BO140" s="184"/>
      <c r="BP140" s="184"/>
      <c r="BQ140" s="184"/>
      <c r="BR140" s="184"/>
      <c r="BS140" s="184"/>
      <c r="BT140" s="184"/>
      <c r="BU140" s="184"/>
      <c r="BV140" s="184"/>
      <c r="BW140" s="184"/>
      <c r="BX140" s="204"/>
      <c r="BY140" s="197"/>
      <c r="BZ140" s="187"/>
      <c r="CF140" s="187"/>
    </row>
    <row r="141" spans="1:84" s="198" customFormat="1">
      <c r="A141" s="201">
        <v>13</v>
      </c>
      <c r="B141" s="489"/>
      <c r="C141" s="493"/>
      <c r="D141" s="498"/>
      <c r="E141" s="178" t="s">
        <v>247</v>
      </c>
      <c r="F141" s="178" t="s">
        <v>74</v>
      </c>
      <c r="G141" s="179" t="s">
        <v>245</v>
      </c>
      <c r="H141" s="180">
        <v>41989</v>
      </c>
      <c r="I141" s="180">
        <v>41990</v>
      </c>
      <c r="J141" s="202">
        <v>41989</v>
      </c>
      <c r="K141" s="202">
        <v>41991</v>
      </c>
      <c r="L141" s="181">
        <v>21.5</v>
      </c>
      <c r="M141" s="182">
        <v>23</v>
      </c>
      <c r="N141" s="183">
        <v>0.8</v>
      </c>
      <c r="O141" s="516"/>
      <c r="P141" s="203"/>
      <c r="Q141" s="184"/>
      <c r="R141" s="184"/>
      <c r="S141" s="184"/>
      <c r="T141" s="184"/>
      <c r="U141" s="184"/>
      <c r="V141" s="184"/>
      <c r="W141" s="184"/>
      <c r="X141" s="184"/>
      <c r="Y141" s="184"/>
      <c r="Z141" s="184"/>
      <c r="AA141" s="184"/>
      <c r="AB141" s="184"/>
      <c r="AC141" s="184"/>
      <c r="AD141" s="184"/>
      <c r="AE141" s="184"/>
      <c r="AF141" s="184"/>
      <c r="AG141" s="184"/>
      <c r="AH141" s="184"/>
      <c r="AI141" s="184"/>
      <c r="AJ141" s="184"/>
      <c r="AK141" s="184"/>
      <c r="AL141" s="184"/>
      <c r="AM141" s="184"/>
      <c r="AN141" s="184"/>
      <c r="AO141" s="184"/>
      <c r="AP141" s="184"/>
      <c r="AQ141" s="184"/>
      <c r="AR141" s="184"/>
      <c r="AS141" s="184"/>
      <c r="AT141" s="184"/>
      <c r="AU141" s="184"/>
      <c r="AV141" s="184"/>
      <c r="AW141" s="184"/>
      <c r="AX141" s="184"/>
      <c r="AY141" s="184"/>
      <c r="AZ141" s="184"/>
      <c r="BA141" s="184"/>
      <c r="BB141" s="184"/>
      <c r="BC141" s="184"/>
      <c r="BD141" s="184"/>
      <c r="BE141" s="184"/>
      <c r="BF141" s="184"/>
      <c r="BG141" s="184"/>
      <c r="BH141" s="184"/>
      <c r="BI141" s="184"/>
      <c r="BJ141" s="184"/>
      <c r="BK141" s="184"/>
      <c r="BL141" s="184"/>
      <c r="BM141" s="184"/>
      <c r="BN141" s="184"/>
      <c r="BO141" s="184"/>
      <c r="BP141" s="184"/>
      <c r="BQ141" s="184"/>
      <c r="BR141" s="184"/>
      <c r="BS141" s="184"/>
      <c r="BT141" s="184"/>
      <c r="BU141" s="184"/>
      <c r="BV141" s="184"/>
      <c r="BW141" s="184"/>
      <c r="BX141" s="204"/>
      <c r="BY141" s="197"/>
      <c r="BZ141" s="187"/>
      <c r="CF141" s="187"/>
    </row>
    <row r="142" spans="1:84" s="198" customFormat="1">
      <c r="A142" s="201">
        <v>13</v>
      </c>
      <c r="B142" s="489"/>
      <c r="C142" s="493"/>
      <c r="D142" s="498"/>
      <c r="E142" s="178" t="s">
        <v>248</v>
      </c>
      <c r="F142" s="178" t="s">
        <v>74</v>
      </c>
      <c r="G142" s="179" t="s">
        <v>245</v>
      </c>
      <c r="H142" s="180">
        <v>41991</v>
      </c>
      <c r="I142" s="180">
        <v>41991</v>
      </c>
      <c r="J142" s="202">
        <v>41992</v>
      </c>
      <c r="K142" s="202">
        <v>41992</v>
      </c>
      <c r="L142" s="181">
        <v>3.5</v>
      </c>
      <c r="M142" s="182">
        <v>2.1</v>
      </c>
      <c r="N142" s="183">
        <v>0.8</v>
      </c>
      <c r="O142" s="516"/>
      <c r="P142" s="203"/>
      <c r="Q142" s="184"/>
      <c r="R142" s="184"/>
      <c r="S142" s="184"/>
      <c r="T142" s="184"/>
      <c r="U142" s="184"/>
      <c r="V142" s="184"/>
      <c r="W142" s="184"/>
      <c r="X142" s="184"/>
      <c r="Y142" s="184"/>
      <c r="Z142" s="184"/>
      <c r="AA142" s="184"/>
      <c r="AB142" s="184"/>
      <c r="AC142" s="184"/>
      <c r="AD142" s="184"/>
      <c r="AE142" s="184"/>
      <c r="AF142" s="184"/>
      <c r="AG142" s="184"/>
      <c r="AH142" s="184"/>
      <c r="AI142" s="184"/>
      <c r="AJ142" s="184"/>
      <c r="AK142" s="184"/>
      <c r="AL142" s="184"/>
      <c r="AM142" s="184"/>
      <c r="AN142" s="184"/>
      <c r="AO142" s="184"/>
      <c r="AP142" s="184"/>
      <c r="AQ142" s="184"/>
      <c r="AR142" s="184"/>
      <c r="AS142" s="184"/>
      <c r="AT142" s="184"/>
      <c r="AU142" s="184"/>
      <c r="AV142" s="184"/>
      <c r="AW142" s="184"/>
      <c r="AX142" s="184"/>
      <c r="AY142" s="184"/>
      <c r="AZ142" s="184"/>
      <c r="BA142" s="184"/>
      <c r="BB142" s="184"/>
      <c r="BC142" s="184"/>
      <c r="BD142" s="184"/>
      <c r="BE142" s="184"/>
      <c r="BF142" s="184"/>
      <c r="BG142" s="184"/>
      <c r="BH142" s="184"/>
      <c r="BI142" s="184"/>
      <c r="BJ142" s="184"/>
      <c r="BK142" s="184"/>
      <c r="BL142" s="184"/>
      <c r="BM142" s="184"/>
      <c r="BN142" s="184"/>
      <c r="BO142" s="184"/>
      <c r="BP142" s="184"/>
      <c r="BQ142" s="184"/>
      <c r="BR142" s="184"/>
      <c r="BS142" s="184"/>
      <c r="BT142" s="184"/>
      <c r="BU142" s="184"/>
      <c r="BV142" s="184"/>
      <c r="BW142" s="184"/>
      <c r="BX142" s="204"/>
      <c r="BY142" s="197"/>
      <c r="BZ142" s="187"/>
      <c r="CF142" s="187"/>
    </row>
    <row r="143" spans="1:84" s="198" customFormat="1">
      <c r="A143" s="201">
        <v>13</v>
      </c>
      <c r="B143" s="489"/>
      <c r="C143" s="493"/>
      <c r="D143" s="498"/>
      <c r="E143" s="178" t="s">
        <v>249</v>
      </c>
      <c r="F143" s="178" t="s">
        <v>74</v>
      </c>
      <c r="G143" s="179" t="s">
        <v>245</v>
      </c>
      <c r="H143" s="180">
        <v>41992</v>
      </c>
      <c r="I143" s="180">
        <v>41992</v>
      </c>
      <c r="J143" s="202">
        <v>41989</v>
      </c>
      <c r="K143" s="202">
        <v>41989</v>
      </c>
      <c r="L143" s="181">
        <v>9</v>
      </c>
      <c r="M143" s="182">
        <v>1.7</v>
      </c>
      <c r="N143" s="183">
        <v>0.8</v>
      </c>
      <c r="O143" s="516"/>
      <c r="P143" s="203"/>
      <c r="Q143" s="184"/>
      <c r="R143" s="184"/>
      <c r="S143" s="184"/>
      <c r="T143" s="184"/>
      <c r="U143" s="184"/>
      <c r="V143" s="184"/>
      <c r="W143" s="184"/>
      <c r="X143" s="184"/>
      <c r="Y143" s="184"/>
      <c r="Z143" s="184"/>
      <c r="AA143" s="184"/>
      <c r="AB143" s="184"/>
      <c r="AC143" s="184"/>
      <c r="AD143" s="184"/>
      <c r="AE143" s="184"/>
      <c r="AF143" s="184"/>
      <c r="AG143" s="184"/>
      <c r="AH143" s="184"/>
      <c r="AI143" s="184"/>
      <c r="AJ143" s="184"/>
      <c r="AK143" s="184"/>
      <c r="AL143" s="184"/>
      <c r="AM143" s="184"/>
      <c r="AN143" s="184"/>
      <c r="AO143" s="184"/>
      <c r="AP143" s="184"/>
      <c r="AQ143" s="184"/>
      <c r="AR143" s="184"/>
      <c r="AS143" s="184"/>
      <c r="AT143" s="184"/>
      <c r="AU143" s="184"/>
      <c r="AV143" s="184"/>
      <c r="AW143" s="184"/>
      <c r="AX143" s="184"/>
      <c r="AY143" s="184"/>
      <c r="AZ143" s="184"/>
      <c r="BA143" s="184"/>
      <c r="BB143" s="184"/>
      <c r="BC143" s="184"/>
      <c r="BD143" s="184"/>
      <c r="BE143" s="184"/>
      <c r="BF143" s="184"/>
      <c r="BG143" s="184"/>
      <c r="BH143" s="184"/>
      <c r="BI143" s="184"/>
      <c r="BJ143" s="184"/>
      <c r="BK143" s="184"/>
      <c r="BL143" s="184"/>
      <c r="BM143" s="184"/>
      <c r="BN143" s="184"/>
      <c r="BO143" s="184"/>
      <c r="BP143" s="184"/>
      <c r="BQ143" s="184"/>
      <c r="BR143" s="184"/>
      <c r="BS143" s="184"/>
      <c r="BT143" s="184"/>
      <c r="BU143" s="184"/>
      <c r="BV143" s="184"/>
      <c r="BW143" s="184"/>
      <c r="BX143" s="204"/>
      <c r="BY143" s="197"/>
      <c r="BZ143" s="187"/>
      <c r="CF143" s="187"/>
    </row>
    <row r="144" spans="1:84" s="198" customFormat="1">
      <c r="A144" s="201">
        <v>13</v>
      </c>
      <c r="B144" s="513"/>
      <c r="C144" s="514"/>
      <c r="D144" s="499"/>
      <c r="E144" s="190" t="s">
        <v>14</v>
      </c>
      <c r="F144" s="178"/>
      <c r="G144" s="191"/>
      <c r="H144" s="192"/>
      <c r="I144" s="192"/>
      <c r="J144" s="191"/>
      <c r="K144" s="191"/>
      <c r="L144" s="199">
        <f>SUM(L139:L143)</f>
        <v>50</v>
      </c>
      <c r="M144" s="199">
        <f>SUM(M139:M143)</f>
        <v>47.300000000000004</v>
      </c>
      <c r="N144" s="200">
        <f>SUM(N139:N143)/6</f>
        <v>0.53333333333333333</v>
      </c>
      <c r="O144" s="516"/>
      <c r="P144" s="195"/>
      <c r="Q144" s="195"/>
      <c r="R144" s="195"/>
      <c r="S144" s="195"/>
      <c r="T144" s="195"/>
      <c r="U144" s="195"/>
      <c r="V144" s="195"/>
      <c r="W144" s="195"/>
      <c r="X144" s="195"/>
      <c r="Y144" s="195"/>
      <c r="Z144" s="195"/>
      <c r="AA144" s="195"/>
      <c r="AB144" s="195"/>
      <c r="AC144" s="195"/>
      <c r="AD144" s="195"/>
      <c r="AE144" s="195"/>
      <c r="AF144" s="195"/>
      <c r="AG144" s="195"/>
      <c r="AH144" s="195"/>
      <c r="AI144" s="195"/>
      <c r="AJ144" s="195"/>
      <c r="AK144" s="195"/>
      <c r="AL144" s="195"/>
      <c r="AM144" s="195"/>
      <c r="AN144" s="195"/>
      <c r="AO144" s="195"/>
      <c r="AP144" s="195"/>
      <c r="AQ144" s="195"/>
      <c r="AR144" s="195"/>
      <c r="AS144" s="195"/>
      <c r="AT144" s="195"/>
      <c r="AU144" s="195"/>
      <c r="AV144" s="195"/>
      <c r="AW144" s="195"/>
      <c r="AX144" s="195"/>
      <c r="AY144" s="195"/>
      <c r="AZ144" s="195"/>
      <c r="BA144" s="195"/>
      <c r="BB144" s="195"/>
      <c r="BC144" s="195"/>
      <c r="BD144" s="195"/>
      <c r="BE144" s="195"/>
      <c r="BF144" s="195"/>
      <c r="BG144" s="195"/>
      <c r="BH144" s="195"/>
      <c r="BI144" s="195"/>
      <c r="BJ144" s="195"/>
      <c r="BK144" s="195"/>
      <c r="BL144" s="195"/>
      <c r="BM144" s="195"/>
      <c r="BN144" s="195"/>
      <c r="BO144" s="195"/>
      <c r="BP144" s="195"/>
      <c r="BQ144" s="195"/>
      <c r="BR144" s="195"/>
      <c r="BS144" s="195"/>
      <c r="BT144" s="195"/>
      <c r="BU144" s="195"/>
      <c r="BV144" s="195"/>
      <c r="BW144" s="195"/>
      <c r="BX144" s="196" t="str">
        <f>IF(OR(AND(BX$8&gt;=$J144,BX$8&lt;=$K144),AND(BX$8&gt;=$J144,ISBLANK($K144),NOT(ISBLANK($J144)),BX$8&lt;=$W$5)),"■","")</f>
        <v/>
      </c>
      <c r="BY144" s="197"/>
      <c r="BZ144" s="187">
        <v>0</v>
      </c>
      <c r="CF144" s="187"/>
    </row>
    <row r="145" spans="1:84" s="198" customFormat="1">
      <c r="A145" s="201">
        <v>15</v>
      </c>
      <c r="B145" s="488" t="s">
        <v>210</v>
      </c>
      <c r="C145" s="492" t="s">
        <v>250</v>
      </c>
      <c r="D145" s="496" t="s">
        <v>212</v>
      </c>
      <c r="E145" s="178" t="s">
        <v>250</v>
      </c>
      <c r="F145" s="178" t="s">
        <v>102</v>
      </c>
      <c r="G145" s="179" t="s">
        <v>245</v>
      </c>
      <c r="H145" s="180">
        <v>41993</v>
      </c>
      <c r="I145" s="180">
        <v>41993</v>
      </c>
      <c r="J145" s="202">
        <v>41989</v>
      </c>
      <c r="K145" s="202">
        <v>41989</v>
      </c>
      <c r="L145" s="181">
        <v>4</v>
      </c>
      <c r="M145" s="182">
        <v>1.6</v>
      </c>
      <c r="N145" s="183">
        <v>0.8</v>
      </c>
      <c r="O145" s="516"/>
      <c r="P145" s="203"/>
      <c r="Q145" s="184"/>
      <c r="R145" s="184"/>
      <c r="S145" s="184"/>
      <c r="T145" s="184"/>
      <c r="U145" s="184"/>
      <c r="V145" s="184"/>
      <c r="W145" s="184"/>
      <c r="X145" s="184"/>
      <c r="Y145" s="184"/>
      <c r="Z145" s="184"/>
      <c r="AA145" s="184"/>
      <c r="AB145" s="184"/>
      <c r="AC145" s="184"/>
      <c r="AD145" s="184"/>
      <c r="AE145" s="184"/>
      <c r="AF145" s="184"/>
      <c r="AG145" s="184"/>
      <c r="AH145" s="184"/>
      <c r="AI145" s="184"/>
      <c r="AJ145" s="184"/>
      <c r="AK145" s="184"/>
      <c r="AL145" s="184"/>
      <c r="AM145" s="184"/>
      <c r="AN145" s="184"/>
      <c r="AO145" s="184"/>
      <c r="AP145" s="184"/>
      <c r="AQ145" s="184"/>
      <c r="AR145" s="184"/>
      <c r="AS145" s="184"/>
      <c r="AT145" s="184"/>
      <c r="AU145" s="184"/>
      <c r="AV145" s="184"/>
      <c r="AW145" s="184"/>
      <c r="AX145" s="184"/>
      <c r="AY145" s="184"/>
      <c r="AZ145" s="184"/>
      <c r="BA145" s="184"/>
      <c r="BB145" s="184"/>
      <c r="BC145" s="184"/>
      <c r="BD145" s="184"/>
      <c r="BE145" s="184"/>
      <c r="BF145" s="184"/>
      <c r="BG145" s="184"/>
      <c r="BH145" s="184"/>
      <c r="BI145" s="184"/>
      <c r="BJ145" s="184"/>
      <c r="BK145" s="184"/>
      <c r="BL145" s="184"/>
      <c r="BM145" s="184"/>
      <c r="BN145" s="184"/>
      <c r="BO145" s="184"/>
      <c r="BP145" s="184"/>
      <c r="BQ145" s="184"/>
      <c r="BR145" s="184"/>
      <c r="BS145" s="184"/>
      <c r="BT145" s="184"/>
      <c r="BU145" s="184"/>
      <c r="BV145" s="184"/>
      <c r="BW145" s="184"/>
      <c r="BX145" s="204"/>
      <c r="BY145" s="197"/>
      <c r="BZ145" s="187"/>
      <c r="CF145" s="187"/>
    </row>
    <row r="146" spans="1:84" s="198" customFormat="1">
      <c r="A146" s="201">
        <v>15</v>
      </c>
      <c r="B146" s="513"/>
      <c r="C146" s="514"/>
      <c r="D146" s="499"/>
      <c r="E146" s="190" t="s">
        <v>14</v>
      </c>
      <c r="F146" s="178"/>
      <c r="G146" s="191"/>
      <c r="H146" s="192"/>
      <c r="I146" s="192"/>
      <c r="J146" s="191"/>
      <c r="K146" s="191"/>
      <c r="L146" s="199">
        <f>SUM(L145:L145)</f>
        <v>4</v>
      </c>
      <c r="M146" s="199">
        <f>SUM(M145:M145)</f>
        <v>1.6</v>
      </c>
      <c r="N146" s="200">
        <f>SUM(N145:N145)/6</f>
        <v>0.13333333333333333</v>
      </c>
      <c r="O146" s="516"/>
      <c r="P146" s="195"/>
      <c r="Q146" s="195"/>
      <c r="R146" s="195"/>
      <c r="S146" s="195"/>
      <c r="T146" s="195"/>
      <c r="U146" s="195"/>
      <c r="V146" s="195"/>
      <c r="W146" s="195"/>
      <c r="X146" s="195"/>
      <c r="Y146" s="195"/>
      <c r="Z146" s="195"/>
      <c r="AA146" s="195"/>
      <c r="AB146" s="195"/>
      <c r="AC146" s="195"/>
      <c r="AD146" s="195"/>
      <c r="AE146" s="195"/>
      <c r="AF146" s="195"/>
      <c r="AG146" s="195"/>
      <c r="AH146" s="195"/>
      <c r="AI146" s="195"/>
      <c r="AJ146" s="195"/>
      <c r="AK146" s="195"/>
      <c r="AL146" s="195"/>
      <c r="AM146" s="195"/>
      <c r="AN146" s="195"/>
      <c r="AO146" s="195"/>
      <c r="AP146" s="195"/>
      <c r="AQ146" s="195"/>
      <c r="AR146" s="195"/>
      <c r="AS146" s="195"/>
      <c r="AT146" s="195"/>
      <c r="AU146" s="195"/>
      <c r="AV146" s="195"/>
      <c r="AW146" s="195"/>
      <c r="AX146" s="195"/>
      <c r="AY146" s="195"/>
      <c r="AZ146" s="195"/>
      <c r="BA146" s="195"/>
      <c r="BB146" s="195"/>
      <c r="BC146" s="195"/>
      <c r="BD146" s="195"/>
      <c r="BE146" s="195"/>
      <c r="BF146" s="195"/>
      <c r="BG146" s="195"/>
      <c r="BH146" s="195"/>
      <c r="BI146" s="195"/>
      <c r="BJ146" s="195"/>
      <c r="BK146" s="195"/>
      <c r="BL146" s="195"/>
      <c r="BM146" s="195"/>
      <c r="BN146" s="195"/>
      <c r="BO146" s="195"/>
      <c r="BP146" s="195"/>
      <c r="BQ146" s="195"/>
      <c r="BR146" s="195"/>
      <c r="BS146" s="195"/>
      <c r="BT146" s="195"/>
      <c r="BU146" s="195"/>
      <c r="BV146" s="195"/>
      <c r="BW146" s="195"/>
      <c r="BX146" s="196" t="str">
        <f>IF(OR(AND(BX$8&gt;=$J146,BX$8&lt;=$K146),AND(BX$8&gt;=$J146,ISBLANK($K146),NOT(ISBLANK($J146)),BX$8&lt;=$W$5)),"■","")</f>
        <v/>
      </c>
      <c r="BY146" s="197"/>
      <c r="BZ146" s="187">
        <v>0</v>
      </c>
      <c r="CF146" s="187"/>
    </row>
    <row r="147" spans="1:84" s="198" customFormat="1">
      <c r="A147" s="201"/>
      <c r="B147" s="489"/>
      <c r="C147" s="493"/>
      <c r="D147" s="498"/>
      <c r="E147" s="178" t="s">
        <v>251</v>
      </c>
      <c r="F147" s="178" t="s">
        <v>222</v>
      </c>
      <c r="G147" s="179" t="s">
        <v>252</v>
      </c>
      <c r="H147" s="180">
        <v>41988</v>
      </c>
      <c r="I147" s="180">
        <v>41990</v>
      </c>
      <c r="J147" s="202">
        <v>41988</v>
      </c>
      <c r="K147" s="202">
        <v>41990</v>
      </c>
      <c r="L147" s="181">
        <v>17</v>
      </c>
      <c r="M147" s="182">
        <v>16.2</v>
      </c>
      <c r="N147" s="183">
        <v>0.8</v>
      </c>
      <c r="O147" s="516"/>
      <c r="P147" s="203"/>
      <c r="Q147" s="184"/>
      <c r="R147" s="184"/>
      <c r="S147" s="184"/>
      <c r="T147" s="184"/>
      <c r="U147" s="184"/>
      <c r="V147" s="184"/>
      <c r="W147" s="184"/>
      <c r="X147" s="184"/>
      <c r="Y147" s="184"/>
      <c r="Z147" s="184"/>
      <c r="AA147" s="184"/>
      <c r="AB147" s="184"/>
      <c r="AC147" s="184"/>
      <c r="AD147" s="184"/>
      <c r="AE147" s="184"/>
      <c r="AF147" s="184"/>
      <c r="AG147" s="184"/>
      <c r="AH147" s="184"/>
      <c r="AI147" s="184"/>
      <c r="AJ147" s="184"/>
      <c r="AK147" s="184"/>
      <c r="AL147" s="184"/>
      <c r="AM147" s="184"/>
      <c r="AN147" s="184"/>
      <c r="AO147" s="184"/>
      <c r="AP147" s="184"/>
      <c r="AQ147" s="184"/>
      <c r="AR147" s="184"/>
      <c r="AS147" s="184"/>
      <c r="AT147" s="184"/>
      <c r="AU147" s="184"/>
      <c r="AV147" s="184"/>
      <c r="AW147" s="184"/>
      <c r="AX147" s="184"/>
      <c r="AY147" s="184"/>
      <c r="AZ147" s="184"/>
      <c r="BA147" s="184"/>
      <c r="BB147" s="184"/>
      <c r="BC147" s="184"/>
      <c r="BD147" s="184"/>
      <c r="BE147" s="184"/>
      <c r="BF147" s="184"/>
      <c r="BG147" s="184"/>
      <c r="BH147" s="184"/>
      <c r="BI147" s="184"/>
      <c r="BJ147" s="184"/>
      <c r="BK147" s="184"/>
      <c r="BL147" s="184"/>
      <c r="BM147" s="184"/>
      <c r="BN147" s="184"/>
      <c r="BO147" s="184"/>
      <c r="BP147" s="184"/>
      <c r="BQ147" s="184"/>
      <c r="BR147" s="184"/>
      <c r="BS147" s="184"/>
      <c r="BT147" s="184"/>
      <c r="BU147" s="184"/>
      <c r="BV147" s="184"/>
      <c r="BW147" s="184"/>
      <c r="BX147" s="204"/>
      <c r="BY147" s="197"/>
      <c r="BZ147" s="187"/>
      <c r="CF147" s="187"/>
    </row>
    <row r="148" spans="1:84" s="198" customFormat="1">
      <c r="A148" s="201"/>
      <c r="B148" s="489"/>
      <c r="C148" s="493"/>
      <c r="D148" s="498"/>
      <c r="E148" s="178" t="s">
        <v>253</v>
      </c>
      <c r="F148" s="178" t="s">
        <v>163</v>
      </c>
      <c r="G148" s="179" t="s">
        <v>238</v>
      </c>
      <c r="H148" s="180">
        <v>41989</v>
      </c>
      <c r="I148" s="180">
        <v>41991</v>
      </c>
      <c r="J148" s="202">
        <v>41990</v>
      </c>
      <c r="K148" s="202">
        <v>41992</v>
      </c>
      <c r="L148" s="181">
        <v>3</v>
      </c>
      <c r="M148" s="182">
        <v>3</v>
      </c>
      <c r="N148" s="183">
        <v>0.1</v>
      </c>
      <c r="O148" s="516"/>
      <c r="P148" s="203"/>
      <c r="Q148" s="184"/>
      <c r="R148" s="184"/>
      <c r="S148" s="184"/>
      <c r="T148" s="184"/>
      <c r="U148" s="184"/>
      <c r="V148" s="184"/>
      <c r="W148" s="184"/>
      <c r="X148" s="184"/>
      <c r="Y148" s="184"/>
      <c r="Z148" s="184"/>
      <c r="AA148" s="184"/>
      <c r="AB148" s="184"/>
      <c r="AC148" s="184"/>
      <c r="AD148" s="184"/>
      <c r="AE148" s="184"/>
      <c r="AF148" s="184"/>
      <c r="AG148" s="184"/>
      <c r="AH148" s="184"/>
      <c r="AI148" s="184"/>
      <c r="AJ148" s="184"/>
      <c r="AK148" s="184"/>
      <c r="AL148" s="184"/>
      <c r="AM148" s="184"/>
      <c r="AN148" s="184"/>
      <c r="AO148" s="184"/>
      <c r="AP148" s="184"/>
      <c r="AQ148" s="184"/>
      <c r="AR148" s="184"/>
      <c r="AS148" s="184"/>
      <c r="AT148" s="184"/>
      <c r="AU148" s="184"/>
      <c r="AV148" s="184"/>
      <c r="AW148" s="184"/>
      <c r="AX148" s="184"/>
      <c r="AY148" s="184"/>
      <c r="AZ148" s="184"/>
      <c r="BA148" s="184"/>
      <c r="BB148" s="184"/>
      <c r="BC148" s="184"/>
      <c r="BD148" s="184"/>
      <c r="BE148" s="184"/>
      <c r="BF148" s="184"/>
      <c r="BG148" s="184"/>
      <c r="BH148" s="184"/>
      <c r="BI148" s="184"/>
      <c r="BJ148" s="184"/>
      <c r="BK148" s="184"/>
      <c r="BL148" s="184"/>
      <c r="BM148" s="184"/>
      <c r="BN148" s="184"/>
      <c r="BO148" s="184"/>
      <c r="BP148" s="184"/>
      <c r="BQ148" s="184"/>
      <c r="BR148" s="184"/>
      <c r="BS148" s="184"/>
      <c r="BT148" s="184"/>
      <c r="BU148" s="184"/>
      <c r="BV148" s="184"/>
      <c r="BW148" s="184"/>
      <c r="BX148" s="204"/>
      <c r="BY148" s="197"/>
      <c r="BZ148" s="187"/>
      <c r="CF148" s="187"/>
    </row>
    <row r="149" spans="1:84" s="198" customFormat="1">
      <c r="A149" s="201">
        <v>8</v>
      </c>
      <c r="B149" s="489"/>
      <c r="C149" s="493"/>
      <c r="D149" s="498"/>
      <c r="E149" s="178" t="s">
        <v>254</v>
      </c>
      <c r="F149" s="178" t="s">
        <v>74</v>
      </c>
      <c r="G149" s="179" t="s">
        <v>255</v>
      </c>
      <c r="H149" s="180">
        <v>41991</v>
      </c>
      <c r="I149" s="180">
        <v>41993</v>
      </c>
      <c r="J149" s="202">
        <v>41990</v>
      </c>
      <c r="K149" s="202">
        <v>41990</v>
      </c>
      <c r="L149" s="181"/>
      <c r="M149" s="182">
        <v>16.5</v>
      </c>
      <c r="N149" s="183">
        <v>0.8</v>
      </c>
      <c r="O149" s="516"/>
      <c r="P149" s="203"/>
      <c r="Q149" s="184"/>
      <c r="R149" s="184"/>
      <c r="S149" s="184"/>
      <c r="T149" s="184"/>
      <c r="U149" s="184"/>
      <c r="V149" s="184"/>
      <c r="W149" s="184"/>
      <c r="X149" s="184"/>
      <c r="Y149" s="184"/>
      <c r="Z149" s="184"/>
      <c r="AA149" s="184"/>
      <c r="AB149" s="184"/>
      <c r="AC149" s="184"/>
      <c r="AD149" s="184"/>
      <c r="AE149" s="184"/>
      <c r="AF149" s="184"/>
      <c r="AG149" s="184"/>
      <c r="AH149" s="184"/>
      <c r="AI149" s="184"/>
      <c r="AJ149" s="184"/>
      <c r="AK149" s="184"/>
      <c r="AL149" s="184"/>
      <c r="AM149" s="184"/>
      <c r="AN149" s="184"/>
      <c r="AO149" s="184"/>
      <c r="AP149" s="184"/>
      <c r="AQ149" s="184"/>
      <c r="AR149" s="184"/>
      <c r="AS149" s="184"/>
      <c r="AT149" s="184"/>
      <c r="AU149" s="184"/>
      <c r="AV149" s="184"/>
      <c r="AW149" s="184"/>
      <c r="AX149" s="184"/>
      <c r="AY149" s="184"/>
      <c r="AZ149" s="184"/>
      <c r="BA149" s="184"/>
      <c r="BB149" s="184"/>
      <c r="BC149" s="184"/>
      <c r="BD149" s="184"/>
      <c r="BE149" s="184"/>
      <c r="BF149" s="184"/>
      <c r="BG149" s="184"/>
      <c r="BH149" s="184"/>
      <c r="BI149" s="184"/>
      <c r="BJ149" s="184"/>
      <c r="BK149" s="184"/>
      <c r="BL149" s="184"/>
      <c r="BM149" s="184"/>
      <c r="BN149" s="184"/>
      <c r="BO149" s="184"/>
      <c r="BP149" s="184"/>
      <c r="BQ149" s="184"/>
      <c r="BR149" s="184"/>
      <c r="BS149" s="184"/>
      <c r="BT149" s="184"/>
      <c r="BU149" s="184"/>
      <c r="BV149" s="184"/>
      <c r="BW149" s="184"/>
      <c r="BX149" s="204"/>
      <c r="BY149" s="197"/>
      <c r="BZ149" s="187"/>
      <c r="CF149" s="187"/>
    </row>
    <row r="150" spans="1:84" s="198" customFormat="1">
      <c r="A150" s="201">
        <v>8</v>
      </c>
      <c r="B150" s="489"/>
      <c r="C150" s="493"/>
      <c r="D150" s="498"/>
      <c r="E150" s="178" t="s">
        <v>256</v>
      </c>
      <c r="F150" s="178" t="s">
        <v>74</v>
      </c>
      <c r="G150" s="179" t="s">
        <v>238</v>
      </c>
      <c r="H150" s="180">
        <v>41988</v>
      </c>
      <c r="I150" s="180">
        <v>41988</v>
      </c>
      <c r="J150" s="202">
        <v>41986</v>
      </c>
      <c r="K150" s="202">
        <v>41986</v>
      </c>
      <c r="L150" s="181">
        <v>3</v>
      </c>
      <c r="M150" s="182">
        <v>1.2</v>
      </c>
      <c r="N150" s="183">
        <v>0.8</v>
      </c>
      <c r="O150" s="516"/>
      <c r="P150" s="203"/>
      <c r="Q150" s="184"/>
      <c r="R150" s="184"/>
      <c r="S150" s="184"/>
      <c r="T150" s="184"/>
      <c r="U150" s="184"/>
      <c r="V150" s="184"/>
      <c r="W150" s="184"/>
      <c r="X150" s="184"/>
      <c r="Y150" s="184"/>
      <c r="Z150" s="184"/>
      <c r="AA150" s="184"/>
      <c r="AB150" s="184"/>
      <c r="AC150" s="184"/>
      <c r="AD150" s="184"/>
      <c r="AE150" s="184"/>
      <c r="AF150" s="184"/>
      <c r="AG150" s="184"/>
      <c r="AH150" s="184"/>
      <c r="AI150" s="184"/>
      <c r="AJ150" s="184"/>
      <c r="AK150" s="184"/>
      <c r="AL150" s="184"/>
      <c r="AM150" s="184"/>
      <c r="AN150" s="184"/>
      <c r="AO150" s="184"/>
      <c r="AP150" s="184"/>
      <c r="AQ150" s="184"/>
      <c r="AR150" s="184"/>
      <c r="AS150" s="184"/>
      <c r="AT150" s="184"/>
      <c r="AU150" s="184"/>
      <c r="AV150" s="184"/>
      <c r="AW150" s="184"/>
      <c r="AX150" s="184"/>
      <c r="AY150" s="184"/>
      <c r="AZ150" s="184"/>
      <c r="BA150" s="184"/>
      <c r="BB150" s="184"/>
      <c r="BC150" s="184"/>
      <c r="BD150" s="184"/>
      <c r="BE150" s="184"/>
      <c r="BF150" s="184"/>
      <c r="BG150" s="184"/>
      <c r="BH150" s="184"/>
      <c r="BI150" s="184"/>
      <c r="BJ150" s="184"/>
      <c r="BK150" s="184"/>
      <c r="BL150" s="184"/>
      <c r="BM150" s="184"/>
      <c r="BN150" s="184"/>
      <c r="BO150" s="184"/>
      <c r="BP150" s="184"/>
      <c r="BQ150" s="184"/>
      <c r="BR150" s="184"/>
      <c r="BS150" s="184"/>
      <c r="BT150" s="184"/>
      <c r="BU150" s="184"/>
      <c r="BV150" s="184"/>
      <c r="BW150" s="184"/>
      <c r="BX150" s="204"/>
      <c r="BY150" s="197"/>
      <c r="BZ150" s="187"/>
      <c r="CF150" s="187"/>
    </row>
    <row r="151" spans="1:84" s="198" customFormat="1">
      <c r="A151" s="201">
        <v>8</v>
      </c>
      <c r="B151" s="489"/>
      <c r="C151" s="493"/>
      <c r="D151" s="498"/>
      <c r="E151" s="178" t="s">
        <v>257</v>
      </c>
      <c r="F151" s="178" t="s">
        <v>74</v>
      </c>
      <c r="G151" s="179" t="s">
        <v>238</v>
      </c>
      <c r="H151" s="180">
        <v>41988</v>
      </c>
      <c r="I151" s="180">
        <v>41988</v>
      </c>
      <c r="J151" s="202">
        <v>41989</v>
      </c>
      <c r="K151" s="202">
        <v>41989</v>
      </c>
      <c r="L151" s="181">
        <v>2</v>
      </c>
      <c r="M151" s="182">
        <v>0</v>
      </c>
      <c r="N151" s="183">
        <v>0.8</v>
      </c>
      <c r="O151" s="516"/>
      <c r="P151" s="203"/>
      <c r="Q151" s="184"/>
      <c r="R151" s="184"/>
      <c r="S151" s="184"/>
      <c r="T151" s="184"/>
      <c r="U151" s="184"/>
      <c r="V151" s="184"/>
      <c r="W151" s="184"/>
      <c r="X151" s="184"/>
      <c r="Y151" s="184"/>
      <c r="Z151" s="184"/>
      <c r="AA151" s="184"/>
      <c r="AB151" s="184"/>
      <c r="AC151" s="184"/>
      <c r="AD151" s="184"/>
      <c r="AE151" s="184"/>
      <c r="AF151" s="184"/>
      <c r="AG151" s="184"/>
      <c r="AH151" s="184"/>
      <c r="AI151" s="184"/>
      <c r="AJ151" s="184"/>
      <c r="AK151" s="184"/>
      <c r="AL151" s="184"/>
      <c r="AM151" s="184"/>
      <c r="AN151" s="184"/>
      <c r="AO151" s="184"/>
      <c r="AP151" s="184"/>
      <c r="AQ151" s="184"/>
      <c r="AR151" s="184"/>
      <c r="AS151" s="184"/>
      <c r="AT151" s="184"/>
      <c r="AU151" s="184"/>
      <c r="AV151" s="184"/>
      <c r="AW151" s="184"/>
      <c r="AX151" s="184"/>
      <c r="AY151" s="184"/>
      <c r="AZ151" s="184"/>
      <c r="BA151" s="184"/>
      <c r="BB151" s="184"/>
      <c r="BC151" s="184"/>
      <c r="BD151" s="184"/>
      <c r="BE151" s="184"/>
      <c r="BF151" s="184"/>
      <c r="BG151" s="184"/>
      <c r="BH151" s="184"/>
      <c r="BI151" s="184"/>
      <c r="BJ151" s="184"/>
      <c r="BK151" s="184"/>
      <c r="BL151" s="184"/>
      <c r="BM151" s="184"/>
      <c r="BN151" s="184"/>
      <c r="BO151" s="184"/>
      <c r="BP151" s="184"/>
      <c r="BQ151" s="184"/>
      <c r="BR151" s="184"/>
      <c r="BS151" s="184"/>
      <c r="BT151" s="184"/>
      <c r="BU151" s="184"/>
      <c r="BV151" s="184"/>
      <c r="BW151" s="184"/>
      <c r="BX151" s="204"/>
      <c r="BY151" s="197"/>
      <c r="BZ151" s="187"/>
      <c r="CF151" s="187"/>
    </row>
    <row r="152" spans="1:84" s="198" customFormat="1">
      <c r="A152" s="201">
        <v>8</v>
      </c>
      <c r="B152" s="489"/>
      <c r="C152" s="493"/>
      <c r="D152" s="498"/>
      <c r="E152" s="178" t="s">
        <v>258</v>
      </c>
      <c r="F152" s="178" t="s">
        <v>74</v>
      </c>
      <c r="G152" s="179" t="s">
        <v>238</v>
      </c>
      <c r="H152" s="180">
        <v>41989</v>
      </c>
      <c r="I152" s="180">
        <v>41989</v>
      </c>
      <c r="J152" s="202">
        <v>41989</v>
      </c>
      <c r="K152" s="202">
        <v>41989</v>
      </c>
      <c r="L152" s="181">
        <v>3</v>
      </c>
      <c r="M152" s="182">
        <v>2.6</v>
      </c>
      <c r="N152" s="183">
        <v>0.8</v>
      </c>
      <c r="O152" s="516"/>
      <c r="P152" s="203"/>
      <c r="Q152" s="184"/>
      <c r="R152" s="184"/>
      <c r="S152" s="184"/>
      <c r="T152" s="184"/>
      <c r="U152" s="184"/>
      <c r="V152" s="184"/>
      <c r="W152" s="184"/>
      <c r="X152" s="184"/>
      <c r="Y152" s="184"/>
      <c r="Z152" s="184"/>
      <c r="AA152" s="184"/>
      <c r="AB152" s="184"/>
      <c r="AC152" s="184"/>
      <c r="AD152" s="184"/>
      <c r="AE152" s="184"/>
      <c r="AF152" s="184"/>
      <c r="AG152" s="184"/>
      <c r="AH152" s="184"/>
      <c r="AI152" s="184"/>
      <c r="AJ152" s="184"/>
      <c r="AK152" s="184"/>
      <c r="AL152" s="184"/>
      <c r="AM152" s="184"/>
      <c r="AN152" s="184"/>
      <c r="AO152" s="184"/>
      <c r="AP152" s="184"/>
      <c r="AQ152" s="184"/>
      <c r="AR152" s="184"/>
      <c r="AS152" s="184"/>
      <c r="AT152" s="184"/>
      <c r="AU152" s="184"/>
      <c r="AV152" s="184"/>
      <c r="AW152" s="184"/>
      <c r="AX152" s="184"/>
      <c r="AY152" s="184"/>
      <c r="AZ152" s="184"/>
      <c r="BA152" s="184"/>
      <c r="BB152" s="184"/>
      <c r="BC152" s="184"/>
      <c r="BD152" s="184"/>
      <c r="BE152" s="184"/>
      <c r="BF152" s="184"/>
      <c r="BG152" s="184"/>
      <c r="BH152" s="184"/>
      <c r="BI152" s="184"/>
      <c r="BJ152" s="184"/>
      <c r="BK152" s="184"/>
      <c r="BL152" s="184"/>
      <c r="BM152" s="184"/>
      <c r="BN152" s="184"/>
      <c r="BO152" s="184"/>
      <c r="BP152" s="184"/>
      <c r="BQ152" s="184"/>
      <c r="BR152" s="184"/>
      <c r="BS152" s="184"/>
      <c r="BT152" s="184"/>
      <c r="BU152" s="184"/>
      <c r="BV152" s="184"/>
      <c r="BW152" s="184"/>
      <c r="BX152" s="204"/>
      <c r="BY152" s="197"/>
      <c r="BZ152" s="187"/>
      <c r="CF152" s="187"/>
    </row>
    <row r="153" spans="1:84" s="198" customFormat="1">
      <c r="A153" s="201">
        <v>8</v>
      </c>
      <c r="B153" s="513"/>
      <c r="C153" s="514"/>
      <c r="D153" s="499"/>
      <c r="E153" s="190" t="s">
        <v>14</v>
      </c>
      <c r="F153" s="178"/>
      <c r="G153" s="179"/>
      <c r="H153" s="192"/>
      <c r="I153" s="192"/>
      <c r="J153" s="191"/>
      <c r="K153" s="191"/>
      <c r="L153" s="199"/>
      <c r="M153" s="199"/>
      <c r="N153" s="200"/>
      <c r="O153" s="516"/>
      <c r="P153" s="195"/>
      <c r="Q153" s="195"/>
      <c r="R153" s="195"/>
      <c r="S153" s="195"/>
      <c r="T153" s="195"/>
      <c r="U153" s="195"/>
      <c r="V153" s="195"/>
      <c r="W153" s="195"/>
      <c r="X153" s="195"/>
      <c r="Y153" s="195"/>
      <c r="Z153" s="195"/>
      <c r="AA153" s="195"/>
      <c r="AB153" s="195"/>
      <c r="AC153" s="195"/>
      <c r="AD153" s="195"/>
      <c r="AE153" s="195"/>
      <c r="AF153" s="195"/>
      <c r="AG153" s="195"/>
      <c r="AH153" s="195"/>
      <c r="AI153" s="195"/>
      <c r="AJ153" s="195"/>
      <c r="AK153" s="195"/>
      <c r="AL153" s="195"/>
      <c r="AM153" s="195"/>
      <c r="AN153" s="195"/>
      <c r="AO153" s="195"/>
      <c r="AP153" s="195"/>
      <c r="AQ153" s="195"/>
      <c r="AR153" s="195"/>
      <c r="AS153" s="195"/>
      <c r="AT153" s="195"/>
      <c r="AU153" s="195"/>
      <c r="AV153" s="195"/>
      <c r="AW153" s="195"/>
      <c r="AX153" s="195"/>
      <c r="AY153" s="195"/>
      <c r="AZ153" s="195"/>
      <c r="BA153" s="195"/>
      <c r="BB153" s="195"/>
      <c r="BC153" s="195"/>
      <c r="BD153" s="195"/>
      <c r="BE153" s="195"/>
      <c r="BF153" s="195"/>
      <c r="BG153" s="195"/>
      <c r="BH153" s="195"/>
      <c r="BI153" s="195"/>
      <c r="BJ153" s="195"/>
      <c r="BK153" s="195"/>
      <c r="BL153" s="195"/>
      <c r="BM153" s="195"/>
      <c r="BN153" s="195"/>
      <c r="BO153" s="195"/>
      <c r="BP153" s="195"/>
      <c r="BQ153" s="195"/>
      <c r="BR153" s="195"/>
      <c r="BS153" s="195"/>
      <c r="BT153" s="195"/>
      <c r="BU153" s="195"/>
      <c r="BV153" s="195"/>
      <c r="BW153" s="195"/>
      <c r="BX153" s="196" t="str">
        <f>IF(OR(AND(BX$8&gt;=$J153,BX$8&lt;=$K153),AND(BX$8&gt;=$J153,ISBLANK($K153),NOT(ISBLANK($J153)),BX$8&lt;=$W$5)),"■","")</f>
        <v/>
      </c>
      <c r="BY153" s="197"/>
      <c r="BZ153" s="187">
        <v>0</v>
      </c>
      <c r="CF153" s="187"/>
    </row>
    <row r="154" spans="1:84" s="198" customFormat="1">
      <c r="A154" s="201">
        <v>10</v>
      </c>
      <c r="B154" s="488" t="s">
        <v>259</v>
      </c>
      <c r="C154" s="492" t="s">
        <v>260</v>
      </c>
      <c r="D154" s="496" t="s">
        <v>261</v>
      </c>
      <c r="E154" s="178" t="s">
        <v>262</v>
      </c>
      <c r="F154" s="178" t="s">
        <v>74</v>
      </c>
      <c r="G154" s="179" t="s">
        <v>135</v>
      </c>
      <c r="H154" s="180">
        <v>41988</v>
      </c>
      <c r="I154" s="180">
        <v>41988</v>
      </c>
      <c r="J154" s="202">
        <v>41988</v>
      </c>
      <c r="K154" s="202">
        <v>41989</v>
      </c>
      <c r="L154" s="181">
        <v>4</v>
      </c>
      <c r="M154" s="182">
        <v>4.9000000000000004</v>
      </c>
      <c r="N154" s="183">
        <v>0.8</v>
      </c>
      <c r="O154" s="516"/>
      <c r="P154" s="203"/>
      <c r="Q154" s="184"/>
      <c r="R154" s="184"/>
      <c r="S154" s="184"/>
      <c r="T154" s="184"/>
      <c r="U154" s="184"/>
      <c r="V154" s="184"/>
      <c r="W154" s="184"/>
      <c r="X154" s="184"/>
      <c r="Y154" s="184"/>
      <c r="Z154" s="184"/>
      <c r="AA154" s="184"/>
      <c r="AB154" s="184"/>
      <c r="AC154" s="184"/>
      <c r="AD154" s="184"/>
      <c r="AE154" s="184"/>
      <c r="AF154" s="184"/>
      <c r="AG154" s="184"/>
      <c r="AH154" s="184"/>
      <c r="AI154" s="184"/>
      <c r="AJ154" s="184"/>
      <c r="AK154" s="184"/>
      <c r="AL154" s="184"/>
      <c r="AM154" s="184"/>
      <c r="AN154" s="184"/>
      <c r="AO154" s="184"/>
      <c r="AP154" s="184"/>
      <c r="AQ154" s="184"/>
      <c r="AR154" s="184"/>
      <c r="AS154" s="184"/>
      <c r="AT154" s="184"/>
      <c r="AU154" s="184"/>
      <c r="AV154" s="184"/>
      <c r="AW154" s="184"/>
      <c r="AX154" s="184"/>
      <c r="AY154" s="184"/>
      <c r="AZ154" s="184"/>
      <c r="BA154" s="184"/>
      <c r="BB154" s="184"/>
      <c r="BC154" s="184"/>
      <c r="BD154" s="184"/>
      <c r="BE154" s="184"/>
      <c r="BF154" s="184"/>
      <c r="BG154" s="184"/>
      <c r="BH154" s="184"/>
      <c r="BI154" s="184"/>
      <c r="BJ154" s="184"/>
      <c r="BK154" s="184"/>
      <c r="BL154" s="184"/>
      <c r="BM154" s="184"/>
      <c r="BN154" s="184"/>
      <c r="BO154" s="184"/>
      <c r="BP154" s="184"/>
      <c r="BQ154" s="184"/>
      <c r="BR154" s="184"/>
      <c r="BS154" s="184"/>
      <c r="BT154" s="184"/>
      <c r="BU154" s="184"/>
      <c r="BV154" s="184"/>
      <c r="BW154" s="184"/>
      <c r="BX154" s="204"/>
      <c r="BY154" s="197"/>
      <c r="BZ154" s="187"/>
      <c r="CF154" s="187"/>
    </row>
    <row r="155" spans="1:84" s="198" customFormat="1">
      <c r="A155" s="201">
        <v>10</v>
      </c>
      <c r="B155" s="489"/>
      <c r="C155" s="493"/>
      <c r="D155" s="498"/>
      <c r="E155" s="178" t="s">
        <v>263</v>
      </c>
      <c r="F155" s="178" t="s">
        <v>74</v>
      </c>
      <c r="G155" s="179" t="s">
        <v>135</v>
      </c>
      <c r="H155" s="180">
        <v>41990</v>
      </c>
      <c r="I155" s="180">
        <v>41990</v>
      </c>
      <c r="J155" s="202">
        <v>41989</v>
      </c>
      <c r="K155" s="202">
        <v>41989</v>
      </c>
      <c r="L155" s="181">
        <v>3</v>
      </c>
      <c r="M155" s="182">
        <v>0.7</v>
      </c>
      <c r="N155" s="183">
        <v>0.8</v>
      </c>
      <c r="O155" s="516"/>
      <c r="P155" s="203"/>
      <c r="Q155" s="184"/>
      <c r="R155" s="184"/>
      <c r="S155" s="184"/>
      <c r="T155" s="184"/>
      <c r="U155" s="184"/>
      <c r="V155" s="184"/>
      <c r="W155" s="184"/>
      <c r="X155" s="184"/>
      <c r="Y155" s="184"/>
      <c r="Z155" s="184"/>
      <c r="AA155" s="184"/>
      <c r="AB155" s="184"/>
      <c r="AC155" s="184"/>
      <c r="AD155" s="184"/>
      <c r="AE155" s="184"/>
      <c r="AF155" s="184"/>
      <c r="AG155" s="184"/>
      <c r="AH155" s="184"/>
      <c r="AI155" s="184"/>
      <c r="AJ155" s="184"/>
      <c r="AK155" s="184"/>
      <c r="AL155" s="184"/>
      <c r="AM155" s="184"/>
      <c r="AN155" s="184"/>
      <c r="AO155" s="184"/>
      <c r="AP155" s="184"/>
      <c r="AQ155" s="184"/>
      <c r="AR155" s="184"/>
      <c r="AS155" s="184"/>
      <c r="AT155" s="184"/>
      <c r="AU155" s="184"/>
      <c r="AV155" s="184"/>
      <c r="AW155" s="184"/>
      <c r="AX155" s="184"/>
      <c r="AY155" s="184"/>
      <c r="AZ155" s="184"/>
      <c r="BA155" s="184"/>
      <c r="BB155" s="184"/>
      <c r="BC155" s="184"/>
      <c r="BD155" s="184"/>
      <c r="BE155" s="184"/>
      <c r="BF155" s="184"/>
      <c r="BG155" s="184"/>
      <c r="BH155" s="184"/>
      <c r="BI155" s="184"/>
      <c r="BJ155" s="184"/>
      <c r="BK155" s="184"/>
      <c r="BL155" s="184"/>
      <c r="BM155" s="184"/>
      <c r="BN155" s="184"/>
      <c r="BO155" s="184"/>
      <c r="BP155" s="184"/>
      <c r="BQ155" s="184"/>
      <c r="BR155" s="184"/>
      <c r="BS155" s="184"/>
      <c r="BT155" s="184"/>
      <c r="BU155" s="184"/>
      <c r="BV155" s="184"/>
      <c r="BW155" s="184"/>
      <c r="BX155" s="204"/>
      <c r="BY155" s="197"/>
      <c r="BZ155" s="187"/>
      <c r="CF155" s="187"/>
    </row>
    <row r="156" spans="1:84" s="198" customFormat="1">
      <c r="A156" s="201">
        <v>10</v>
      </c>
      <c r="B156" s="489"/>
      <c r="C156" s="493"/>
      <c r="D156" s="498"/>
      <c r="E156" s="178" t="s">
        <v>264</v>
      </c>
      <c r="F156" s="178" t="s">
        <v>74</v>
      </c>
      <c r="G156" s="179" t="s">
        <v>135</v>
      </c>
      <c r="H156" s="180">
        <v>41990</v>
      </c>
      <c r="I156" s="180">
        <v>41990</v>
      </c>
      <c r="J156" s="202">
        <v>41989</v>
      </c>
      <c r="K156" s="202">
        <v>41989</v>
      </c>
      <c r="L156" s="181">
        <v>2</v>
      </c>
      <c r="M156" s="182">
        <v>0.5</v>
      </c>
      <c r="N156" s="183">
        <v>0.8</v>
      </c>
      <c r="O156" s="516"/>
      <c r="P156" s="203"/>
      <c r="Q156" s="184"/>
      <c r="R156" s="184"/>
      <c r="S156" s="184"/>
      <c r="T156" s="184"/>
      <c r="U156" s="184"/>
      <c r="V156" s="184"/>
      <c r="W156" s="184"/>
      <c r="X156" s="184"/>
      <c r="Y156" s="184"/>
      <c r="Z156" s="184"/>
      <c r="AA156" s="184"/>
      <c r="AB156" s="184"/>
      <c r="AC156" s="184"/>
      <c r="AD156" s="184"/>
      <c r="AE156" s="184"/>
      <c r="AF156" s="184"/>
      <c r="AG156" s="184"/>
      <c r="AH156" s="184"/>
      <c r="AI156" s="184"/>
      <c r="AJ156" s="184"/>
      <c r="AK156" s="184"/>
      <c r="AL156" s="184"/>
      <c r="AM156" s="184"/>
      <c r="AN156" s="184"/>
      <c r="AO156" s="184"/>
      <c r="AP156" s="184"/>
      <c r="AQ156" s="184"/>
      <c r="AR156" s="184"/>
      <c r="AS156" s="184"/>
      <c r="AT156" s="184"/>
      <c r="AU156" s="184"/>
      <c r="AV156" s="184"/>
      <c r="AW156" s="184"/>
      <c r="AX156" s="184"/>
      <c r="AY156" s="184"/>
      <c r="AZ156" s="184"/>
      <c r="BA156" s="184"/>
      <c r="BB156" s="184"/>
      <c r="BC156" s="184"/>
      <c r="BD156" s="184"/>
      <c r="BE156" s="184"/>
      <c r="BF156" s="184"/>
      <c r="BG156" s="184"/>
      <c r="BH156" s="184"/>
      <c r="BI156" s="184"/>
      <c r="BJ156" s="184"/>
      <c r="BK156" s="184"/>
      <c r="BL156" s="184"/>
      <c r="BM156" s="184"/>
      <c r="BN156" s="184"/>
      <c r="BO156" s="184"/>
      <c r="BP156" s="184"/>
      <c r="BQ156" s="184"/>
      <c r="BR156" s="184"/>
      <c r="BS156" s="184"/>
      <c r="BT156" s="184"/>
      <c r="BU156" s="184"/>
      <c r="BV156" s="184"/>
      <c r="BW156" s="184"/>
      <c r="BX156" s="204"/>
      <c r="BY156" s="197"/>
      <c r="BZ156" s="187"/>
      <c r="CF156" s="187"/>
    </row>
    <row r="157" spans="1:84" s="198" customFormat="1">
      <c r="A157" s="201">
        <v>10</v>
      </c>
      <c r="B157" s="489"/>
      <c r="C157" s="493"/>
      <c r="D157" s="498"/>
      <c r="E157" s="178" t="s">
        <v>265</v>
      </c>
      <c r="F157" s="178" t="s">
        <v>74</v>
      </c>
      <c r="G157" s="179" t="s">
        <v>266</v>
      </c>
      <c r="H157" s="180">
        <v>41990</v>
      </c>
      <c r="I157" s="180">
        <v>41990</v>
      </c>
      <c r="J157" s="202">
        <v>41992</v>
      </c>
      <c r="K157" s="202">
        <v>41992</v>
      </c>
      <c r="L157" s="181">
        <v>4</v>
      </c>
      <c r="M157" s="182">
        <v>2.5</v>
      </c>
      <c r="N157" s="183">
        <v>0.8</v>
      </c>
      <c r="O157" s="516"/>
      <c r="P157" s="203"/>
      <c r="Q157" s="184"/>
      <c r="R157" s="184"/>
      <c r="S157" s="184"/>
      <c r="T157" s="184"/>
      <c r="U157" s="184"/>
      <c r="V157" s="184"/>
      <c r="W157" s="184"/>
      <c r="X157" s="184"/>
      <c r="Y157" s="184"/>
      <c r="Z157" s="184"/>
      <c r="AA157" s="184"/>
      <c r="AB157" s="184"/>
      <c r="AC157" s="184"/>
      <c r="AD157" s="184"/>
      <c r="AE157" s="184"/>
      <c r="AF157" s="184"/>
      <c r="AG157" s="184"/>
      <c r="AH157" s="184"/>
      <c r="AI157" s="184"/>
      <c r="AJ157" s="184"/>
      <c r="AK157" s="184"/>
      <c r="AL157" s="184"/>
      <c r="AM157" s="184"/>
      <c r="AN157" s="184"/>
      <c r="AO157" s="184"/>
      <c r="AP157" s="184"/>
      <c r="AQ157" s="184"/>
      <c r="AR157" s="184"/>
      <c r="AS157" s="184"/>
      <c r="AT157" s="184"/>
      <c r="AU157" s="184"/>
      <c r="AV157" s="184"/>
      <c r="AW157" s="184"/>
      <c r="AX157" s="184"/>
      <c r="AY157" s="184"/>
      <c r="AZ157" s="184"/>
      <c r="BA157" s="184"/>
      <c r="BB157" s="184"/>
      <c r="BC157" s="184"/>
      <c r="BD157" s="184"/>
      <c r="BE157" s="184"/>
      <c r="BF157" s="184"/>
      <c r="BG157" s="184"/>
      <c r="BH157" s="184"/>
      <c r="BI157" s="184"/>
      <c r="BJ157" s="184"/>
      <c r="BK157" s="184"/>
      <c r="BL157" s="184"/>
      <c r="BM157" s="184"/>
      <c r="BN157" s="184"/>
      <c r="BO157" s="184"/>
      <c r="BP157" s="184"/>
      <c r="BQ157" s="184"/>
      <c r="BR157" s="184"/>
      <c r="BS157" s="184"/>
      <c r="BT157" s="184"/>
      <c r="BU157" s="184"/>
      <c r="BV157" s="184"/>
      <c r="BW157" s="184"/>
      <c r="BX157" s="204"/>
      <c r="BY157" s="197"/>
      <c r="BZ157" s="187"/>
      <c r="CF157" s="187"/>
    </row>
    <row r="158" spans="1:84" s="198" customFormat="1">
      <c r="A158" s="201">
        <v>10</v>
      </c>
      <c r="B158" s="489"/>
      <c r="C158" s="493"/>
      <c r="D158" s="498"/>
      <c r="E158" s="178" t="s">
        <v>267</v>
      </c>
      <c r="F158" s="178" t="s">
        <v>74</v>
      </c>
      <c r="G158" s="179" t="s">
        <v>135</v>
      </c>
      <c r="H158" s="180">
        <v>41991</v>
      </c>
      <c r="I158" s="180">
        <v>41991</v>
      </c>
      <c r="J158" s="202">
        <v>41989</v>
      </c>
      <c r="K158" s="202">
        <v>41989</v>
      </c>
      <c r="L158" s="181">
        <v>1</v>
      </c>
      <c r="M158" s="182">
        <v>1.3</v>
      </c>
      <c r="N158" s="183">
        <v>0.8</v>
      </c>
      <c r="O158" s="516"/>
      <c r="P158" s="203"/>
      <c r="Q158" s="184"/>
      <c r="R158" s="184"/>
      <c r="S158" s="184"/>
      <c r="T158" s="184"/>
      <c r="U158" s="184"/>
      <c r="V158" s="184"/>
      <c r="W158" s="184"/>
      <c r="X158" s="184"/>
      <c r="Y158" s="184"/>
      <c r="Z158" s="184"/>
      <c r="AA158" s="184"/>
      <c r="AB158" s="184"/>
      <c r="AC158" s="184"/>
      <c r="AD158" s="184"/>
      <c r="AE158" s="184"/>
      <c r="AF158" s="184"/>
      <c r="AG158" s="184"/>
      <c r="AH158" s="184"/>
      <c r="AI158" s="184"/>
      <c r="AJ158" s="184"/>
      <c r="AK158" s="184"/>
      <c r="AL158" s="184"/>
      <c r="AM158" s="184"/>
      <c r="AN158" s="184"/>
      <c r="AO158" s="184"/>
      <c r="AP158" s="184"/>
      <c r="AQ158" s="184"/>
      <c r="AR158" s="184"/>
      <c r="AS158" s="184"/>
      <c r="AT158" s="184"/>
      <c r="AU158" s="184"/>
      <c r="AV158" s="184"/>
      <c r="AW158" s="184"/>
      <c r="AX158" s="184"/>
      <c r="AY158" s="184"/>
      <c r="AZ158" s="184"/>
      <c r="BA158" s="184"/>
      <c r="BB158" s="184"/>
      <c r="BC158" s="184"/>
      <c r="BD158" s="184"/>
      <c r="BE158" s="184"/>
      <c r="BF158" s="184"/>
      <c r="BG158" s="184"/>
      <c r="BH158" s="184"/>
      <c r="BI158" s="184"/>
      <c r="BJ158" s="184"/>
      <c r="BK158" s="184"/>
      <c r="BL158" s="184"/>
      <c r="BM158" s="184"/>
      <c r="BN158" s="184"/>
      <c r="BO158" s="184"/>
      <c r="BP158" s="184"/>
      <c r="BQ158" s="184"/>
      <c r="BR158" s="184"/>
      <c r="BS158" s="184"/>
      <c r="BT158" s="184"/>
      <c r="BU158" s="184"/>
      <c r="BV158" s="184"/>
      <c r="BW158" s="184"/>
      <c r="BX158" s="204"/>
      <c r="BY158" s="197"/>
      <c r="BZ158" s="187"/>
      <c r="CF158" s="187"/>
    </row>
    <row r="159" spans="1:84" s="198" customFormat="1">
      <c r="A159" s="201">
        <v>8</v>
      </c>
      <c r="B159" s="489"/>
      <c r="C159" s="493"/>
      <c r="D159" s="498"/>
      <c r="E159" s="178" t="s">
        <v>268</v>
      </c>
      <c r="F159" s="178" t="s">
        <v>74</v>
      </c>
      <c r="G159" s="179" t="s">
        <v>135</v>
      </c>
      <c r="H159" s="180">
        <v>41991</v>
      </c>
      <c r="I159" s="180">
        <v>41991</v>
      </c>
      <c r="J159" s="202">
        <v>41988</v>
      </c>
      <c r="K159" s="202">
        <v>41988</v>
      </c>
      <c r="L159" s="181">
        <v>4</v>
      </c>
      <c r="M159" s="182">
        <v>2.7</v>
      </c>
      <c r="N159" s="183">
        <v>0.8</v>
      </c>
      <c r="O159" s="516"/>
      <c r="P159" s="203"/>
      <c r="Q159" s="184"/>
      <c r="R159" s="184"/>
      <c r="S159" s="184"/>
      <c r="T159" s="184"/>
      <c r="U159" s="184"/>
      <c r="V159" s="184"/>
      <c r="W159" s="184"/>
      <c r="X159" s="184"/>
      <c r="Y159" s="184"/>
      <c r="Z159" s="184"/>
      <c r="AA159" s="184"/>
      <c r="AB159" s="184"/>
      <c r="AC159" s="184"/>
      <c r="AD159" s="184"/>
      <c r="AE159" s="184"/>
      <c r="AF159" s="184"/>
      <c r="AG159" s="184"/>
      <c r="AH159" s="184"/>
      <c r="AI159" s="184"/>
      <c r="AJ159" s="184"/>
      <c r="AK159" s="184"/>
      <c r="AL159" s="184"/>
      <c r="AM159" s="184"/>
      <c r="AN159" s="184"/>
      <c r="AO159" s="184"/>
      <c r="AP159" s="184"/>
      <c r="AQ159" s="184"/>
      <c r="AR159" s="184"/>
      <c r="AS159" s="184"/>
      <c r="AT159" s="184"/>
      <c r="AU159" s="184"/>
      <c r="AV159" s="184"/>
      <c r="AW159" s="184"/>
      <c r="AX159" s="184"/>
      <c r="AY159" s="184"/>
      <c r="AZ159" s="184"/>
      <c r="BA159" s="184"/>
      <c r="BB159" s="184"/>
      <c r="BC159" s="184"/>
      <c r="BD159" s="184"/>
      <c r="BE159" s="184"/>
      <c r="BF159" s="184"/>
      <c r="BG159" s="184"/>
      <c r="BH159" s="184"/>
      <c r="BI159" s="184"/>
      <c r="BJ159" s="184"/>
      <c r="BK159" s="184"/>
      <c r="BL159" s="184"/>
      <c r="BM159" s="184"/>
      <c r="BN159" s="184"/>
      <c r="BO159" s="184"/>
      <c r="BP159" s="184"/>
      <c r="BQ159" s="184"/>
      <c r="BR159" s="184"/>
      <c r="BS159" s="184"/>
      <c r="BT159" s="184"/>
      <c r="BU159" s="184"/>
      <c r="BV159" s="184"/>
      <c r="BW159" s="184"/>
      <c r="BX159" s="204"/>
      <c r="BY159" s="197"/>
      <c r="BZ159" s="187"/>
      <c r="CF159" s="187"/>
    </row>
    <row r="160" spans="1:84" s="198" customFormat="1">
      <c r="A160" s="201"/>
      <c r="B160" s="489"/>
      <c r="C160" s="493"/>
      <c r="D160" s="498"/>
      <c r="E160" s="178" t="s">
        <v>269</v>
      </c>
      <c r="F160" s="178" t="s">
        <v>222</v>
      </c>
      <c r="G160" s="179" t="s">
        <v>135</v>
      </c>
      <c r="H160" s="180">
        <v>41991</v>
      </c>
      <c r="I160" s="180">
        <v>41993</v>
      </c>
      <c r="J160" s="202">
        <v>41990</v>
      </c>
      <c r="K160" s="202">
        <v>41992</v>
      </c>
      <c r="L160" s="181">
        <v>7.5</v>
      </c>
      <c r="M160" s="182">
        <v>7.5</v>
      </c>
      <c r="N160" s="183">
        <v>0.3</v>
      </c>
      <c r="O160" s="516"/>
      <c r="P160" s="203"/>
      <c r="Q160" s="184"/>
      <c r="R160" s="184"/>
      <c r="S160" s="184"/>
      <c r="T160" s="184"/>
      <c r="U160" s="184"/>
      <c r="V160" s="184"/>
      <c r="W160" s="184"/>
      <c r="X160" s="184"/>
      <c r="Y160" s="184"/>
      <c r="Z160" s="184"/>
      <c r="AA160" s="184"/>
      <c r="AB160" s="184"/>
      <c r="AC160" s="184"/>
      <c r="AD160" s="184"/>
      <c r="AE160" s="184"/>
      <c r="AF160" s="184"/>
      <c r="AG160" s="184"/>
      <c r="AH160" s="184"/>
      <c r="AI160" s="184"/>
      <c r="AJ160" s="184"/>
      <c r="AK160" s="184"/>
      <c r="AL160" s="184"/>
      <c r="AM160" s="184"/>
      <c r="AN160" s="184"/>
      <c r="AO160" s="184"/>
      <c r="AP160" s="184"/>
      <c r="AQ160" s="184"/>
      <c r="AR160" s="184"/>
      <c r="AS160" s="184"/>
      <c r="AT160" s="184"/>
      <c r="AU160" s="184"/>
      <c r="AV160" s="184"/>
      <c r="AW160" s="184"/>
      <c r="AX160" s="184"/>
      <c r="AY160" s="184"/>
      <c r="AZ160" s="184"/>
      <c r="BA160" s="184"/>
      <c r="BB160" s="184"/>
      <c r="BC160" s="184"/>
      <c r="BD160" s="184"/>
      <c r="BE160" s="184"/>
      <c r="BF160" s="184"/>
      <c r="BG160" s="184"/>
      <c r="BH160" s="184"/>
      <c r="BI160" s="184"/>
      <c r="BJ160" s="184"/>
      <c r="BK160" s="184"/>
      <c r="BL160" s="184"/>
      <c r="BM160" s="184"/>
      <c r="BN160" s="184"/>
      <c r="BO160" s="184"/>
      <c r="BP160" s="184"/>
      <c r="BQ160" s="184"/>
      <c r="BR160" s="184"/>
      <c r="BS160" s="184"/>
      <c r="BT160" s="184"/>
      <c r="BU160" s="184"/>
      <c r="BV160" s="184"/>
      <c r="BW160" s="184"/>
      <c r="BX160" s="204"/>
      <c r="BY160" s="197"/>
      <c r="BZ160" s="187"/>
      <c r="CF160" s="187"/>
    </row>
    <row r="161" spans="1:84" s="198" customFormat="1">
      <c r="A161" s="201">
        <v>10</v>
      </c>
      <c r="B161" s="513"/>
      <c r="C161" s="514"/>
      <c r="D161" s="499"/>
      <c r="E161" s="190" t="s">
        <v>14</v>
      </c>
      <c r="F161" s="178"/>
      <c r="G161" s="179"/>
      <c r="H161" s="192"/>
      <c r="I161" s="192"/>
      <c r="J161" s="191"/>
      <c r="K161" s="191"/>
      <c r="L161" s="199"/>
      <c r="M161" s="199"/>
      <c r="N161" s="200"/>
      <c r="O161" s="516"/>
      <c r="P161" s="195"/>
      <c r="Q161" s="195"/>
      <c r="R161" s="195"/>
      <c r="S161" s="195"/>
      <c r="T161" s="195"/>
      <c r="U161" s="195"/>
      <c r="V161" s="195"/>
      <c r="W161" s="195"/>
      <c r="X161" s="195"/>
      <c r="Y161" s="195"/>
      <c r="Z161" s="195"/>
      <c r="AA161" s="195"/>
      <c r="AB161" s="195"/>
      <c r="AC161" s="195"/>
      <c r="AD161" s="195"/>
      <c r="AE161" s="195"/>
      <c r="AF161" s="195"/>
      <c r="AG161" s="195"/>
      <c r="AH161" s="195"/>
      <c r="AI161" s="195"/>
      <c r="AJ161" s="195"/>
      <c r="AK161" s="195"/>
      <c r="AL161" s="195"/>
      <c r="AM161" s="195"/>
      <c r="AN161" s="195"/>
      <c r="AO161" s="195"/>
      <c r="AP161" s="195"/>
      <c r="AQ161" s="195"/>
      <c r="AR161" s="195"/>
      <c r="AS161" s="195"/>
      <c r="AT161" s="195"/>
      <c r="AU161" s="195"/>
      <c r="AV161" s="195"/>
      <c r="AW161" s="195"/>
      <c r="AX161" s="195"/>
      <c r="AY161" s="195"/>
      <c r="AZ161" s="195"/>
      <c r="BA161" s="195"/>
      <c r="BB161" s="195"/>
      <c r="BC161" s="195"/>
      <c r="BD161" s="195"/>
      <c r="BE161" s="195"/>
      <c r="BF161" s="195"/>
      <c r="BG161" s="195"/>
      <c r="BH161" s="195"/>
      <c r="BI161" s="195"/>
      <c r="BJ161" s="195"/>
      <c r="BK161" s="195"/>
      <c r="BL161" s="195"/>
      <c r="BM161" s="195"/>
      <c r="BN161" s="195"/>
      <c r="BO161" s="195"/>
      <c r="BP161" s="195"/>
      <c r="BQ161" s="195"/>
      <c r="BR161" s="195"/>
      <c r="BS161" s="195"/>
      <c r="BT161" s="195"/>
      <c r="BU161" s="195"/>
      <c r="BV161" s="195"/>
      <c r="BW161" s="195"/>
      <c r="BX161" s="196" t="str">
        <f>IF(OR(AND(BX$8&gt;=$J161,BX$8&lt;=$K161),AND(BX$8&gt;=$J161,ISBLANK($K161),NOT(ISBLANK($J161)),BX$8&lt;=$W$5)),"■","")</f>
        <v/>
      </c>
      <c r="BY161" s="197"/>
      <c r="BZ161" s="187">
        <v>0</v>
      </c>
      <c r="CF161" s="187"/>
    </row>
    <row r="162" spans="1:84" s="198" customFormat="1">
      <c r="A162" s="201">
        <v>66</v>
      </c>
      <c r="B162" s="488" t="s">
        <v>207</v>
      </c>
      <c r="C162" s="519">
        <v>42001</v>
      </c>
      <c r="D162" s="496" t="s">
        <v>261</v>
      </c>
      <c r="E162" s="178" t="s">
        <v>270</v>
      </c>
      <c r="F162" s="178" t="s">
        <v>163</v>
      </c>
      <c r="G162" s="179"/>
      <c r="H162" s="180">
        <v>41995</v>
      </c>
      <c r="I162" s="180">
        <v>41995</v>
      </c>
      <c r="J162" s="202"/>
      <c r="K162" s="202"/>
      <c r="L162" s="181">
        <v>1</v>
      </c>
      <c r="M162" s="182"/>
      <c r="N162" s="183"/>
      <c r="O162" s="516"/>
      <c r="P162" s="203"/>
      <c r="Q162" s="184"/>
      <c r="R162" s="184"/>
      <c r="S162" s="184"/>
      <c r="T162" s="184"/>
      <c r="U162" s="184"/>
      <c r="V162" s="184"/>
      <c r="W162" s="184"/>
      <c r="X162" s="184"/>
      <c r="Y162" s="184"/>
      <c r="Z162" s="184"/>
      <c r="AA162" s="184"/>
      <c r="AB162" s="184"/>
      <c r="AC162" s="184"/>
      <c r="AD162" s="184"/>
      <c r="AE162" s="184"/>
      <c r="AF162" s="184"/>
      <c r="AG162" s="184"/>
      <c r="AH162" s="184"/>
      <c r="AI162" s="184"/>
      <c r="AJ162" s="184"/>
      <c r="AK162" s="184"/>
      <c r="AL162" s="184"/>
      <c r="AM162" s="184"/>
      <c r="AN162" s="184"/>
      <c r="AO162" s="184"/>
      <c r="AP162" s="184"/>
      <c r="AQ162" s="184"/>
      <c r="AR162" s="184"/>
      <c r="AS162" s="184"/>
      <c r="AT162" s="184"/>
      <c r="AU162" s="184"/>
      <c r="AV162" s="184"/>
      <c r="AW162" s="184"/>
      <c r="AX162" s="184"/>
      <c r="AY162" s="184"/>
      <c r="AZ162" s="184"/>
      <c r="BA162" s="184"/>
      <c r="BB162" s="184"/>
      <c r="BC162" s="184"/>
      <c r="BD162" s="184"/>
      <c r="BE162" s="184"/>
      <c r="BF162" s="184"/>
      <c r="BG162" s="184"/>
      <c r="BH162" s="184"/>
      <c r="BI162" s="184"/>
      <c r="BJ162" s="184"/>
      <c r="BK162" s="184"/>
      <c r="BL162" s="184"/>
      <c r="BM162" s="184"/>
      <c r="BN162" s="184"/>
      <c r="BO162" s="184"/>
      <c r="BP162" s="184"/>
      <c r="BQ162" s="184"/>
      <c r="BR162" s="184"/>
      <c r="BS162" s="184"/>
      <c r="BT162" s="184"/>
      <c r="BU162" s="184"/>
      <c r="BV162" s="184"/>
      <c r="BW162" s="184"/>
      <c r="BX162" s="204"/>
      <c r="BY162" s="197"/>
      <c r="BZ162" s="187"/>
      <c r="CF162" s="187"/>
    </row>
    <row r="163" spans="1:84" s="198" customFormat="1">
      <c r="A163" s="201">
        <v>66</v>
      </c>
      <c r="B163" s="489"/>
      <c r="C163" s="493"/>
      <c r="D163" s="498"/>
      <c r="E163" s="178" t="s">
        <v>271</v>
      </c>
      <c r="F163" s="178" t="s">
        <v>222</v>
      </c>
      <c r="G163" s="179" t="s">
        <v>166</v>
      </c>
      <c r="H163" s="180">
        <v>41995</v>
      </c>
      <c r="I163" s="180">
        <v>41997</v>
      </c>
      <c r="J163" s="202"/>
      <c r="K163" s="202"/>
      <c r="L163" s="181">
        <v>22.5</v>
      </c>
      <c r="M163" s="182"/>
      <c r="N163" s="183"/>
      <c r="O163" s="516"/>
      <c r="P163" s="203"/>
      <c r="Q163" s="184"/>
      <c r="R163" s="184"/>
      <c r="S163" s="184"/>
      <c r="T163" s="184"/>
      <c r="U163" s="184"/>
      <c r="V163" s="184"/>
      <c r="W163" s="184"/>
      <c r="X163" s="184"/>
      <c r="Y163" s="184"/>
      <c r="Z163" s="184"/>
      <c r="AA163" s="184"/>
      <c r="AB163" s="184"/>
      <c r="AC163" s="184"/>
      <c r="AD163" s="184"/>
      <c r="AE163" s="184"/>
      <c r="AF163" s="184"/>
      <c r="AG163" s="184"/>
      <c r="AH163" s="184"/>
      <c r="AI163" s="184"/>
      <c r="AJ163" s="184"/>
      <c r="AK163" s="184"/>
      <c r="AL163" s="184"/>
      <c r="AM163" s="184"/>
      <c r="AN163" s="184"/>
      <c r="AO163" s="184"/>
      <c r="AP163" s="184"/>
      <c r="AQ163" s="184"/>
      <c r="AR163" s="184"/>
      <c r="AS163" s="184"/>
      <c r="AT163" s="184"/>
      <c r="AU163" s="184"/>
      <c r="AV163" s="184"/>
      <c r="AW163" s="184"/>
      <c r="AX163" s="184"/>
      <c r="AY163" s="184"/>
      <c r="AZ163" s="184"/>
      <c r="BA163" s="184"/>
      <c r="BB163" s="184"/>
      <c r="BC163" s="184"/>
      <c r="BD163" s="184"/>
      <c r="BE163" s="184"/>
      <c r="BF163" s="184"/>
      <c r="BG163" s="184"/>
      <c r="BH163" s="184"/>
      <c r="BI163" s="184"/>
      <c r="BJ163" s="184"/>
      <c r="BK163" s="184"/>
      <c r="BL163" s="184"/>
      <c r="BM163" s="184"/>
      <c r="BN163" s="184"/>
      <c r="BO163" s="184"/>
      <c r="BP163" s="184"/>
      <c r="BQ163" s="184"/>
      <c r="BR163" s="184"/>
      <c r="BS163" s="184"/>
      <c r="BT163" s="184"/>
      <c r="BU163" s="184"/>
      <c r="BV163" s="184"/>
      <c r="BW163" s="184"/>
      <c r="BX163" s="204"/>
      <c r="BY163" s="197"/>
      <c r="BZ163" s="187"/>
      <c r="CF163" s="187"/>
    </row>
    <row r="164" spans="1:84" s="198" customFormat="1">
      <c r="A164" s="201">
        <v>66</v>
      </c>
      <c r="B164" s="489"/>
      <c r="C164" s="493"/>
      <c r="D164" s="498"/>
      <c r="E164" s="178" t="s">
        <v>272</v>
      </c>
      <c r="F164" s="178" t="s">
        <v>222</v>
      </c>
      <c r="G164" s="179" t="s">
        <v>224</v>
      </c>
      <c r="H164" s="180">
        <v>41995</v>
      </c>
      <c r="I164" s="180">
        <v>41997</v>
      </c>
      <c r="J164" s="202"/>
      <c r="K164" s="202"/>
      <c r="L164" s="181">
        <v>22.5</v>
      </c>
      <c r="M164" s="182"/>
      <c r="N164" s="183"/>
      <c r="O164" s="516"/>
      <c r="P164" s="203"/>
      <c r="Q164" s="184"/>
      <c r="R164" s="184"/>
      <c r="S164" s="184"/>
      <c r="T164" s="184"/>
      <c r="U164" s="184"/>
      <c r="V164" s="184"/>
      <c r="W164" s="184"/>
      <c r="X164" s="184"/>
      <c r="Y164" s="184"/>
      <c r="Z164" s="184"/>
      <c r="AA164" s="184"/>
      <c r="AB164" s="184"/>
      <c r="AC164" s="184"/>
      <c r="AD164" s="184"/>
      <c r="AE164" s="184"/>
      <c r="AF164" s="184"/>
      <c r="AG164" s="184"/>
      <c r="AH164" s="184"/>
      <c r="AI164" s="184"/>
      <c r="AJ164" s="184"/>
      <c r="AK164" s="184"/>
      <c r="AL164" s="184"/>
      <c r="AM164" s="184"/>
      <c r="AN164" s="184"/>
      <c r="AO164" s="184"/>
      <c r="AP164" s="184"/>
      <c r="AQ164" s="184"/>
      <c r="AR164" s="184"/>
      <c r="AS164" s="184"/>
      <c r="AT164" s="184"/>
      <c r="AU164" s="184"/>
      <c r="AV164" s="184"/>
      <c r="AW164" s="184"/>
      <c r="AX164" s="184"/>
      <c r="AY164" s="184"/>
      <c r="AZ164" s="184"/>
      <c r="BA164" s="184"/>
      <c r="BB164" s="184"/>
      <c r="BC164" s="184"/>
      <c r="BD164" s="184"/>
      <c r="BE164" s="184"/>
      <c r="BF164" s="184"/>
      <c r="BG164" s="184"/>
      <c r="BH164" s="184"/>
      <c r="BI164" s="184"/>
      <c r="BJ164" s="184"/>
      <c r="BK164" s="184"/>
      <c r="BL164" s="184"/>
      <c r="BM164" s="184"/>
      <c r="BN164" s="184"/>
      <c r="BO164" s="184"/>
      <c r="BP164" s="184"/>
      <c r="BQ164" s="184"/>
      <c r="BR164" s="184"/>
      <c r="BS164" s="184"/>
      <c r="BT164" s="184"/>
      <c r="BU164" s="184"/>
      <c r="BV164" s="184"/>
      <c r="BW164" s="184"/>
      <c r="BX164" s="204"/>
      <c r="BY164" s="197"/>
      <c r="BZ164" s="187"/>
      <c r="CF164" s="187"/>
    </row>
    <row r="165" spans="1:84" s="198" customFormat="1">
      <c r="A165" s="201">
        <v>66</v>
      </c>
      <c r="B165" s="489"/>
      <c r="C165" s="493"/>
      <c r="D165" s="498"/>
      <c r="E165" s="178" t="s">
        <v>273</v>
      </c>
      <c r="F165" s="178" t="s">
        <v>222</v>
      </c>
      <c r="G165" s="179" t="s">
        <v>239</v>
      </c>
      <c r="H165" s="180">
        <v>41995</v>
      </c>
      <c r="I165" s="180">
        <v>41997</v>
      </c>
      <c r="J165" s="202"/>
      <c r="K165" s="202"/>
      <c r="L165" s="181">
        <v>22.5</v>
      </c>
      <c r="M165" s="182"/>
      <c r="N165" s="183"/>
      <c r="O165" s="516"/>
      <c r="P165" s="203"/>
      <c r="Q165" s="184"/>
      <c r="R165" s="184"/>
      <c r="S165" s="184"/>
      <c r="T165" s="184"/>
      <c r="U165" s="184"/>
      <c r="V165" s="184"/>
      <c r="W165" s="184"/>
      <c r="X165" s="184"/>
      <c r="Y165" s="184"/>
      <c r="Z165" s="184"/>
      <c r="AA165" s="184"/>
      <c r="AB165" s="184"/>
      <c r="AC165" s="184"/>
      <c r="AD165" s="184"/>
      <c r="AE165" s="184"/>
      <c r="AF165" s="184"/>
      <c r="AG165" s="184"/>
      <c r="AH165" s="184"/>
      <c r="AI165" s="184"/>
      <c r="AJ165" s="184"/>
      <c r="AK165" s="184"/>
      <c r="AL165" s="184"/>
      <c r="AM165" s="184"/>
      <c r="AN165" s="184"/>
      <c r="AO165" s="184"/>
      <c r="AP165" s="184"/>
      <c r="AQ165" s="184"/>
      <c r="AR165" s="184"/>
      <c r="AS165" s="184"/>
      <c r="AT165" s="184"/>
      <c r="AU165" s="184"/>
      <c r="AV165" s="184"/>
      <c r="AW165" s="184"/>
      <c r="AX165" s="184"/>
      <c r="AY165" s="184"/>
      <c r="AZ165" s="184"/>
      <c r="BA165" s="184"/>
      <c r="BB165" s="184"/>
      <c r="BC165" s="184"/>
      <c r="BD165" s="184"/>
      <c r="BE165" s="184"/>
      <c r="BF165" s="184"/>
      <c r="BG165" s="184"/>
      <c r="BH165" s="184"/>
      <c r="BI165" s="184"/>
      <c r="BJ165" s="184"/>
      <c r="BK165" s="184"/>
      <c r="BL165" s="184"/>
      <c r="BM165" s="184"/>
      <c r="BN165" s="184"/>
      <c r="BO165" s="184"/>
      <c r="BP165" s="184"/>
      <c r="BQ165" s="184"/>
      <c r="BR165" s="184"/>
      <c r="BS165" s="184"/>
      <c r="BT165" s="184"/>
      <c r="BU165" s="184"/>
      <c r="BV165" s="184"/>
      <c r="BW165" s="184"/>
      <c r="BX165" s="204"/>
      <c r="BY165" s="197"/>
      <c r="BZ165" s="187"/>
      <c r="CF165" s="187"/>
    </row>
    <row r="166" spans="1:84" s="198" customFormat="1">
      <c r="A166" s="201">
        <v>66</v>
      </c>
      <c r="B166" s="489"/>
      <c r="C166" s="493"/>
      <c r="D166" s="498"/>
      <c r="E166" s="178" t="s">
        <v>274</v>
      </c>
      <c r="F166" s="178" t="s">
        <v>222</v>
      </c>
      <c r="G166" s="179" t="s">
        <v>238</v>
      </c>
      <c r="H166" s="180">
        <v>41995</v>
      </c>
      <c r="I166" s="180">
        <v>41997</v>
      </c>
      <c r="J166" s="202"/>
      <c r="K166" s="202"/>
      <c r="L166" s="181">
        <v>12.5</v>
      </c>
      <c r="M166" s="182"/>
      <c r="N166" s="183"/>
      <c r="O166" s="516"/>
      <c r="P166" s="203"/>
      <c r="Q166" s="184"/>
      <c r="R166" s="184"/>
      <c r="S166" s="184"/>
      <c r="T166" s="184"/>
      <c r="U166" s="184"/>
      <c r="V166" s="184"/>
      <c r="W166" s="184"/>
      <c r="X166" s="184"/>
      <c r="Y166" s="184"/>
      <c r="Z166" s="184"/>
      <c r="AA166" s="184"/>
      <c r="AB166" s="184"/>
      <c r="AC166" s="184"/>
      <c r="AD166" s="184"/>
      <c r="AE166" s="184"/>
      <c r="AF166" s="184"/>
      <c r="AG166" s="184"/>
      <c r="AH166" s="184"/>
      <c r="AI166" s="184"/>
      <c r="AJ166" s="184"/>
      <c r="AK166" s="184"/>
      <c r="AL166" s="184"/>
      <c r="AM166" s="184"/>
      <c r="AN166" s="184"/>
      <c r="AO166" s="184"/>
      <c r="AP166" s="184"/>
      <c r="AQ166" s="184"/>
      <c r="AR166" s="184"/>
      <c r="AS166" s="184"/>
      <c r="AT166" s="184"/>
      <c r="AU166" s="184"/>
      <c r="AV166" s="184"/>
      <c r="AW166" s="184"/>
      <c r="AX166" s="184"/>
      <c r="AY166" s="184"/>
      <c r="AZ166" s="184"/>
      <c r="BA166" s="184"/>
      <c r="BB166" s="184"/>
      <c r="BC166" s="184"/>
      <c r="BD166" s="184"/>
      <c r="BE166" s="184"/>
      <c r="BF166" s="184"/>
      <c r="BG166" s="184"/>
      <c r="BH166" s="184"/>
      <c r="BI166" s="184"/>
      <c r="BJ166" s="184"/>
      <c r="BK166" s="184"/>
      <c r="BL166" s="184"/>
      <c r="BM166" s="184"/>
      <c r="BN166" s="184"/>
      <c r="BO166" s="184"/>
      <c r="BP166" s="184"/>
      <c r="BQ166" s="184"/>
      <c r="BR166" s="184"/>
      <c r="BS166" s="184"/>
      <c r="BT166" s="184"/>
      <c r="BU166" s="184"/>
      <c r="BV166" s="184"/>
      <c r="BW166" s="184"/>
      <c r="BX166" s="204"/>
      <c r="BY166" s="197"/>
      <c r="BZ166" s="187"/>
      <c r="CF166" s="187"/>
    </row>
    <row r="167" spans="1:84" s="198" customFormat="1">
      <c r="A167" s="201">
        <v>66</v>
      </c>
      <c r="B167" s="489"/>
      <c r="C167" s="493"/>
      <c r="D167" s="498"/>
      <c r="E167" s="178" t="s">
        <v>275</v>
      </c>
      <c r="F167" s="178" t="s">
        <v>163</v>
      </c>
      <c r="G167" s="179" t="s">
        <v>238</v>
      </c>
      <c r="H167" s="180">
        <v>41995</v>
      </c>
      <c r="I167" s="180">
        <v>41997</v>
      </c>
      <c r="J167" s="202"/>
      <c r="K167" s="202"/>
      <c r="L167" s="181">
        <v>5</v>
      </c>
      <c r="M167" s="182"/>
      <c r="N167" s="183"/>
      <c r="O167" s="516"/>
      <c r="P167" s="203"/>
      <c r="Q167" s="184"/>
      <c r="R167" s="184"/>
      <c r="S167" s="184"/>
      <c r="T167" s="184"/>
      <c r="U167" s="184"/>
      <c r="V167" s="184"/>
      <c r="W167" s="184"/>
      <c r="X167" s="184"/>
      <c r="Y167" s="184"/>
      <c r="Z167" s="184"/>
      <c r="AA167" s="184"/>
      <c r="AB167" s="184"/>
      <c r="AC167" s="184"/>
      <c r="AD167" s="184"/>
      <c r="AE167" s="184"/>
      <c r="AF167" s="184"/>
      <c r="AG167" s="184"/>
      <c r="AH167" s="184"/>
      <c r="AI167" s="184"/>
      <c r="AJ167" s="184"/>
      <c r="AK167" s="184"/>
      <c r="AL167" s="184"/>
      <c r="AM167" s="184"/>
      <c r="AN167" s="184"/>
      <c r="AO167" s="184"/>
      <c r="AP167" s="184"/>
      <c r="AQ167" s="184"/>
      <c r="AR167" s="184"/>
      <c r="AS167" s="184"/>
      <c r="AT167" s="184"/>
      <c r="AU167" s="184"/>
      <c r="AV167" s="184"/>
      <c r="AW167" s="184"/>
      <c r="AX167" s="184"/>
      <c r="AY167" s="184"/>
      <c r="AZ167" s="184"/>
      <c r="BA167" s="184"/>
      <c r="BB167" s="184"/>
      <c r="BC167" s="184"/>
      <c r="BD167" s="184"/>
      <c r="BE167" s="184"/>
      <c r="BF167" s="184"/>
      <c r="BG167" s="184"/>
      <c r="BH167" s="184"/>
      <c r="BI167" s="184"/>
      <c r="BJ167" s="184"/>
      <c r="BK167" s="184"/>
      <c r="BL167" s="184"/>
      <c r="BM167" s="184"/>
      <c r="BN167" s="184"/>
      <c r="BO167" s="184"/>
      <c r="BP167" s="184"/>
      <c r="BQ167" s="184"/>
      <c r="BR167" s="184"/>
      <c r="BS167" s="184"/>
      <c r="BT167" s="184"/>
      <c r="BU167" s="184"/>
      <c r="BV167" s="184"/>
      <c r="BW167" s="184"/>
      <c r="BX167" s="204"/>
      <c r="BY167" s="197"/>
      <c r="BZ167" s="187"/>
      <c r="CF167" s="187"/>
    </row>
    <row r="168" spans="1:84" s="198" customFormat="1">
      <c r="A168" s="201"/>
      <c r="B168" s="489"/>
      <c r="C168" s="493"/>
      <c r="D168" s="498"/>
      <c r="E168" s="178" t="s">
        <v>276</v>
      </c>
      <c r="F168" s="178" t="s">
        <v>163</v>
      </c>
      <c r="G168" s="179" t="s">
        <v>238</v>
      </c>
      <c r="H168" s="180">
        <v>41995</v>
      </c>
      <c r="I168" s="180">
        <v>41997</v>
      </c>
      <c r="J168" s="202"/>
      <c r="K168" s="202"/>
      <c r="L168" s="181">
        <v>5</v>
      </c>
      <c r="M168" s="182"/>
      <c r="N168" s="183"/>
      <c r="O168" s="516"/>
      <c r="P168" s="203"/>
      <c r="Q168" s="184"/>
      <c r="R168" s="184"/>
      <c r="S168" s="184"/>
      <c r="T168" s="184"/>
      <c r="U168" s="184"/>
      <c r="V168" s="184"/>
      <c r="W168" s="184"/>
      <c r="X168" s="184"/>
      <c r="Y168" s="184"/>
      <c r="Z168" s="184"/>
      <c r="AA168" s="184"/>
      <c r="AB168" s="184"/>
      <c r="AC168" s="184"/>
      <c r="AD168" s="184"/>
      <c r="AE168" s="184"/>
      <c r="AF168" s="184"/>
      <c r="AG168" s="184"/>
      <c r="AH168" s="184"/>
      <c r="AI168" s="184"/>
      <c r="AJ168" s="184"/>
      <c r="AK168" s="184"/>
      <c r="AL168" s="184"/>
      <c r="AM168" s="184"/>
      <c r="AN168" s="184"/>
      <c r="AO168" s="184"/>
      <c r="AP168" s="184"/>
      <c r="AQ168" s="184"/>
      <c r="AR168" s="184"/>
      <c r="AS168" s="184"/>
      <c r="AT168" s="184"/>
      <c r="AU168" s="184"/>
      <c r="AV168" s="184"/>
      <c r="AW168" s="184"/>
      <c r="AX168" s="184"/>
      <c r="AY168" s="184"/>
      <c r="AZ168" s="184"/>
      <c r="BA168" s="184"/>
      <c r="BB168" s="184"/>
      <c r="BC168" s="184"/>
      <c r="BD168" s="184"/>
      <c r="BE168" s="184"/>
      <c r="BF168" s="184"/>
      <c r="BG168" s="184"/>
      <c r="BH168" s="184"/>
      <c r="BI168" s="184"/>
      <c r="BJ168" s="184"/>
      <c r="BK168" s="184"/>
      <c r="BL168" s="184"/>
      <c r="BM168" s="184"/>
      <c r="BN168" s="184"/>
      <c r="BO168" s="184"/>
      <c r="BP168" s="184"/>
      <c r="BQ168" s="184"/>
      <c r="BR168" s="184"/>
      <c r="BS168" s="184"/>
      <c r="BT168" s="184"/>
      <c r="BU168" s="184"/>
      <c r="BV168" s="184"/>
      <c r="BW168" s="184"/>
      <c r="BX168" s="204"/>
      <c r="BY168" s="197"/>
      <c r="BZ168" s="187"/>
      <c r="CF168" s="187"/>
    </row>
    <row r="169" spans="1:84" s="198" customFormat="1">
      <c r="A169" s="201"/>
      <c r="B169" s="489"/>
      <c r="C169" s="493"/>
      <c r="D169" s="498"/>
      <c r="E169" s="178" t="s">
        <v>277</v>
      </c>
      <c r="F169" s="178" t="s">
        <v>163</v>
      </c>
      <c r="G169" s="179" t="s">
        <v>255</v>
      </c>
      <c r="H169" s="180">
        <v>41995</v>
      </c>
      <c r="I169" s="180">
        <v>41997</v>
      </c>
      <c r="J169" s="202"/>
      <c r="K169" s="202"/>
      <c r="L169" s="181">
        <v>22.5</v>
      </c>
      <c r="M169" s="182"/>
      <c r="N169" s="183"/>
      <c r="O169" s="516"/>
      <c r="P169" s="203"/>
      <c r="Q169" s="184"/>
      <c r="R169" s="184"/>
      <c r="S169" s="184"/>
      <c r="T169" s="184"/>
      <c r="U169" s="184"/>
      <c r="V169" s="184"/>
      <c r="W169" s="184"/>
      <c r="X169" s="184"/>
      <c r="Y169" s="184"/>
      <c r="Z169" s="184"/>
      <c r="AA169" s="184"/>
      <c r="AB169" s="184"/>
      <c r="AC169" s="184"/>
      <c r="AD169" s="184"/>
      <c r="AE169" s="184"/>
      <c r="AF169" s="184"/>
      <c r="AG169" s="184"/>
      <c r="AH169" s="184"/>
      <c r="AI169" s="184"/>
      <c r="AJ169" s="184"/>
      <c r="AK169" s="184"/>
      <c r="AL169" s="184"/>
      <c r="AM169" s="184"/>
      <c r="AN169" s="184"/>
      <c r="AO169" s="184"/>
      <c r="AP169" s="184"/>
      <c r="AQ169" s="184"/>
      <c r="AR169" s="184"/>
      <c r="AS169" s="184"/>
      <c r="AT169" s="184"/>
      <c r="AU169" s="184"/>
      <c r="AV169" s="184"/>
      <c r="AW169" s="184"/>
      <c r="AX169" s="184"/>
      <c r="AY169" s="184"/>
      <c r="AZ169" s="184"/>
      <c r="BA169" s="184"/>
      <c r="BB169" s="184"/>
      <c r="BC169" s="184"/>
      <c r="BD169" s="184"/>
      <c r="BE169" s="184"/>
      <c r="BF169" s="184"/>
      <c r="BG169" s="184"/>
      <c r="BH169" s="184"/>
      <c r="BI169" s="184"/>
      <c r="BJ169" s="184"/>
      <c r="BK169" s="184"/>
      <c r="BL169" s="184"/>
      <c r="BM169" s="184"/>
      <c r="BN169" s="184"/>
      <c r="BO169" s="184"/>
      <c r="BP169" s="184"/>
      <c r="BQ169" s="184"/>
      <c r="BR169" s="184"/>
      <c r="BS169" s="184"/>
      <c r="BT169" s="184"/>
      <c r="BU169" s="184"/>
      <c r="BV169" s="184"/>
      <c r="BW169" s="184"/>
      <c r="BX169" s="204"/>
      <c r="BY169" s="197"/>
      <c r="BZ169" s="187"/>
      <c r="CF169" s="187"/>
    </row>
    <row r="170" spans="1:84" s="198" customFormat="1">
      <c r="A170" s="201"/>
      <c r="B170" s="489"/>
      <c r="C170" s="493"/>
      <c r="D170" s="498"/>
      <c r="E170" s="178" t="s">
        <v>278</v>
      </c>
      <c r="F170" s="178" t="s">
        <v>163</v>
      </c>
      <c r="G170" s="179" t="s">
        <v>235</v>
      </c>
      <c r="H170" s="180">
        <v>41995</v>
      </c>
      <c r="I170" s="180">
        <v>41997</v>
      </c>
      <c r="J170" s="202"/>
      <c r="K170" s="202"/>
      <c r="L170" s="181">
        <v>22.5</v>
      </c>
      <c r="M170" s="182"/>
      <c r="N170" s="183"/>
      <c r="O170" s="516"/>
      <c r="P170" s="203"/>
      <c r="Q170" s="184"/>
      <c r="R170" s="184"/>
      <c r="S170" s="184"/>
      <c r="T170" s="184"/>
      <c r="U170" s="184"/>
      <c r="V170" s="184"/>
      <c r="W170" s="184"/>
      <c r="X170" s="184"/>
      <c r="Y170" s="184"/>
      <c r="Z170" s="184"/>
      <c r="AA170" s="184"/>
      <c r="AB170" s="184"/>
      <c r="AC170" s="184"/>
      <c r="AD170" s="184"/>
      <c r="AE170" s="184"/>
      <c r="AF170" s="184"/>
      <c r="AG170" s="184"/>
      <c r="AH170" s="184"/>
      <c r="AI170" s="184"/>
      <c r="AJ170" s="184"/>
      <c r="AK170" s="184"/>
      <c r="AL170" s="184"/>
      <c r="AM170" s="184"/>
      <c r="AN170" s="184"/>
      <c r="AO170" s="184"/>
      <c r="AP170" s="184"/>
      <c r="AQ170" s="184"/>
      <c r="AR170" s="184"/>
      <c r="AS170" s="184"/>
      <c r="AT170" s="184"/>
      <c r="AU170" s="184"/>
      <c r="AV170" s="184"/>
      <c r="AW170" s="184"/>
      <c r="AX170" s="184"/>
      <c r="AY170" s="184"/>
      <c r="AZ170" s="184"/>
      <c r="BA170" s="184"/>
      <c r="BB170" s="184"/>
      <c r="BC170" s="184"/>
      <c r="BD170" s="184"/>
      <c r="BE170" s="184"/>
      <c r="BF170" s="184"/>
      <c r="BG170" s="184"/>
      <c r="BH170" s="184"/>
      <c r="BI170" s="184"/>
      <c r="BJ170" s="184"/>
      <c r="BK170" s="184"/>
      <c r="BL170" s="184"/>
      <c r="BM170" s="184"/>
      <c r="BN170" s="184"/>
      <c r="BO170" s="184"/>
      <c r="BP170" s="184"/>
      <c r="BQ170" s="184"/>
      <c r="BR170" s="184"/>
      <c r="BS170" s="184"/>
      <c r="BT170" s="184"/>
      <c r="BU170" s="184"/>
      <c r="BV170" s="184"/>
      <c r="BW170" s="184"/>
      <c r="BX170" s="204"/>
      <c r="BY170" s="197"/>
      <c r="BZ170" s="187"/>
      <c r="CF170" s="187"/>
    </row>
    <row r="171" spans="1:84" s="198" customFormat="1">
      <c r="A171" s="201"/>
      <c r="B171" s="489"/>
      <c r="C171" s="493"/>
      <c r="D171" s="498"/>
      <c r="E171" s="178" t="s">
        <v>279</v>
      </c>
      <c r="F171" s="178" t="s">
        <v>163</v>
      </c>
      <c r="G171" s="179" t="s">
        <v>280</v>
      </c>
      <c r="H171" s="180">
        <v>41995</v>
      </c>
      <c r="I171" s="180">
        <v>41997</v>
      </c>
      <c r="J171" s="202"/>
      <c r="K171" s="202"/>
      <c r="L171" s="181">
        <v>22.5</v>
      </c>
      <c r="M171" s="182"/>
      <c r="N171" s="183"/>
      <c r="O171" s="516"/>
      <c r="P171" s="203"/>
      <c r="Q171" s="184"/>
      <c r="R171" s="184"/>
      <c r="S171" s="184"/>
      <c r="T171" s="184"/>
      <c r="U171" s="184"/>
      <c r="V171" s="184"/>
      <c r="W171" s="184"/>
      <c r="X171" s="184"/>
      <c r="Y171" s="184"/>
      <c r="Z171" s="184"/>
      <c r="AA171" s="184"/>
      <c r="AB171" s="184"/>
      <c r="AC171" s="184"/>
      <c r="AD171" s="184"/>
      <c r="AE171" s="184"/>
      <c r="AF171" s="184"/>
      <c r="AG171" s="184"/>
      <c r="AH171" s="184"/>
      <c r="AI171" s="184"/>
      <c r="AJ171" s="184"/>
      <c r="AK171" s="184"/>
      <c r="AL171" s="184"/>
      <c r="AM171" s="184"/>
      <c r="AN171" s="184"/>
      <c r="AO171" s="184"/>
      <c r="AP171" s="184"/>
      <c r="AQ171" s="184"/>
      <c r="AR171" s="184"/>
      <c r="AS171" s="184"/>
      <c r="AT171" s="184"/>
      <c r="AU171" s="184"/>
      <c r="AV171" s="184"/>
      <c r="AW171" s="184"/>
      <c r="AX171" s="184"/>
      <c r="AY171" s="184"/>
      <c r="AZ171" s="184"/>
      <c r="BA171" s="184"/>
      <c r="BB171" s="184"/>
      <c r="BC171" s="184"/>
      <c r="BD171" s="184"/>
      <c r="BE171" s="184"/>
      <c r="BF171" s="184"/>
      <c r="BG171" s="184"/>
      <c r="BH171" s="184"/>
      <c r="BI171" s="184"/>
      <c r="BJ171" s="184"/>
      <c r="BK171" s="184"/>
      <c r="BL171" s="184"/>
      <c r="BM171" s="184"/>
      <c r="BN171" s="184"/>
      <c r="BO171" s="184"/>
      <c r="BP171" s="184"/>
      <c r="BQ171" s="184"/>
      <c r="BR171" s="184"/>
      <c r="BS171" s="184"/>
      <c r="BT171" s="184"/>
      <c r="BU171" s="184"/>
      <c r="BV171" s="184"/>
      <c r="BW171" s="184"/>
      <c r="BX171" s="204"/>
      <c r="BY171" s="197"/>
      <c r="BZ171" s="187"/>
      <c r="CF171" s="187"/>
    </row>
    <row r="172" spans="1:84" s="198" customFormat="1">
      <c r="A172" s="201"/>
      <c r="B172" s="489"/>
      <c r="C172" s="493"/>
      <c r="D172" s="498"/>
      <c r="E172" s="178" t="s">
        <v>281</v>
      </c>
      <c r="F172" s="178" t="s">
        <v>163</v>
      </c>
      <c r="G172" s="179" t="s">
        <v>282</v>
      </c>
      <c r="H172" s="180">
        <v>41996</v>
      </c>
      <c r="I172" s="180">
        <v>41997</v>
      </c>
      <c r="J172" s="202"/>
      <c r="K172" s="202"/>
      <c r="L172" s="181">
        <v>15</v>
      </c>
      <c r="M172" s="182"/>
      <c r="N172" s="183"/>
      <c r="O172" s="516"/>
      <c r="P172" s="203"/>
      <c r="Q172" s="184"/>
      <c r="R172" s="184"/>
      <c r="S172" s="184"/>
      <c r="T172" s="184"/>
      <c r="U172" s="184"/>
      <c r="V172" s="184"/>
      <c r="W172" s="184"/>
      <c r="X172" s="184"/>
      <c r="Y172" s="184"/>
      <c r="Z172" s="184"/>
      <c r="AA172" s="184"/>
      <c r="AB172" s="184"/>
      <c r="AC172" s="184"/>
      <c r="AD172" s="184"/>
      <c r="AE172" s="184"/>
      <c r="AF172" s="184"/>
      <c r="AG172" s="184"/>
      <c r="AH172" s="184"/>
      <c r="AI172" s="184"/>
      <c r="AJ172" s="184"/>
      <c r="AK172" s="184"/>
      <c r="AL172" s="184"/>
      <c r="AM172" s="184"/>
      <c r="AN172" s="184"/>
      <c r="AO172" s="184"/>
      <c r="AP172" s="184"/>
      <c r="AQ172" s="184"/>
      <c r="AR172" s="184"/>
      <c r="AS172" s="184"/>
      <c r="AT172" s="184"/>
      <c r="AU172" s="184"/>
      <c r="AV172" s="184"/>
      <c r="AW172" s="184"/>
      <c r="AX172" s="184"/>
      <c r="AY172" s="184"/>
      <c r="AZ172" s="184"/>
      <c r="BA172" s="184"/>
      <c r="BB172" s="184"/>
      <c r="BC172" s="184"/>
      <c r="BD172" s="184"/>
      <c r="BE172" s="184"/>
      <c r="BF172" s="184"/>
      <c r="BG172" s="184"/>
      <c r="BH172" s="184"/>
      <c r="BI172" s="184"/>
      <c r="BJ172" s="184"/>
      <c r="BK172" s="184"/>
      <c r="BL172" s="184"/>
      <c r="BM172" s="184"/>
      <c r="BN172" s="184"/>
      <c r="BO172" s="184"/>
      <c r="BP172" s="184"/>
      <c r="BQ172" s="184"/>
      <c r="BR172" s="184"/>
      <c r="BS172" s="184"/>
      <c r="BT172" s="184"/>
      <c r="BU172" s="184"/>
      <c r="BV172" s="184"/>
      <c r="BW172" s="184"/>
      <c r="BX172" s="204"/>
      <c r="BY172" s="197"/>
      <c r="BZ172" s="187"/>
      <c r="CF172" s="187"/>
    </row>
    <row r="173" spans="1:84" s="198" customFormat="1">
      <c r="A173" s="201"/>
      <c r="B173" s="489"/>
      <c r="C173" s="493"/>
      <c r="D173" s="498"/>
      <c r="E173" s="178" t="s">
        <v>283</v>
      </c>
      <c r="F173" s="178" t="s">
        <v>163</v>
      </c>
      <c r="G173" s="179" t="s">
        <v>284</v>
      </c>
      <c r="H173" s="180">
        <v>41996</v>
      </c>
      <c r="I173" s="180">
        <v>41997</v>
      </c>
      <c r="J173" s="202"/>
      <c r="K173" s="202"/>
      <c r="L173" s="181">
        <v>10</v>
      </c>
      <c r="M173" s="182"/>
      <c r="N173" s="183"/>
      <c r="O173" s="516"/>
      <c r="P173" s="203"/>
      <c r="Q173" s="184"/>
      <c r="R173" s="184"/>
      <c r="S173" s="184"/>
      <c r="T173" s="184"/>
      <c r="U173" s="184"/>
      <c r="V173" s="184"/>
      <c r="W173" s="184"/>
      <c r="X173" s="184"/>
      <c r="Y173" s="184"/>
      <c r="Z173" s="184"/>
      <c r="AA173" s="184"/>
      <c r="AB173" s="184"/>
      <c r="AC173" s="184"/>
      <c r="AD173" s="184"/>
      <c r="AE173" s="184"/>
      <c r="AF173" s="184"/>
      <c r="AG173" s="184"/>
      <c r="AH173" s="184"/>
      <c r="AI173" s="184"/>
      <c r="AJ173" s="184"/>
      <c r="AK173" s="184"/>
      <c r="AL173" s="184"/>
      <c r="AM173" s="184"/>
      <c r="AN173" s="184"/>
      <c r="AO173" s="184"/>
      <c r="AP173" s="184"/>
      <c r="AQ173" s="184"/>
      <c r="AR173" s="184"/>
      <c r="AS173" s="184"/>
      <c r="AT173" s="184"/>
      <c r="AU173" s="184"/>
      <c r="AV173" s="184"/>
      <c r="AW173" s="184"/>
      <c r="AX173" s="184"/>
      <c r="AY173" s="184"/>
      <c r="AZ173" s="184"/>
      <c r="BA173" s="184"/>
      <c r="BB173" s="184"/>
      <c r="BC173" s="184"/>
      <c r="BD173" s="184"/>
      <c r="BE173" s="184"/>
      <c r="BF173" s="184"/>
      <c r="BG173" s="184"/>
      <c r="BH173" s="184"/>
      <c r="BI173" s="184"/>
      <c r="BJ173" s="184"/>
      <c r="BK173" s="184"/>
      <c r="BL173" s="184"/>
      <c r="BM173" s="184"/>
      <c r="BN173" s="184"/>
      <c r="BO173" s="184"/>
      <c r="BP173" s="184"/>
      <c r="BQ173" s="184"/>
      <c r="BR173" s="184"/>
      <c r="BS173" s="184"/>
      <c r="BT173" s="184"/>
      <c r="BU173" s="184"/>
      <c r="BV173" s="184"/>
      <c r="BW173" s="184"/>
      <c r="BX173" s="204"/>
      <c r="BY173" s="197"/>
      <c r="BZ173" s="187"/>
      <c r="CF173" s="187"/>
    </row>
    <row r="174" spans="1:84" s="198" customFormat="1">
      <c r="A174" s="201"/>
      <c r="B174" s="489"/>
      <c r="C174" s="493"/>
      <c r="D174" s="498"/>
      <c r="E174" s="178" t="s">
        <v>285</v>
      </c>
      <c r="F174" s="178" t="s">
        <v>163</v>
      </c>
      <c r="G174" s="179" t="s">
        <v>286</v>
      </c>
      <c r="H174" s="180">
        <v>41996</v>
      </c>
      <c r="I174" s="180">
        <v>41997</v>
      </c>
      <c r="J174" s="202"/>
      <c r="K174" s="202"/>
      <c r="L174" s="181">
        <v>10</v>
      </c>
      <c r="M174" s="182"/>
      <c r="N174" s="183"/>
      <c r="O174" s="516"/>
      <c r="P174" s="203"/>
      <c r="Q174" s="184"/>
      <c r="R174" s="184"/>
      <c r="S174" s="184"/>
      <c r="T174" s="184"/>
      <c r="U174" s="184"/>
      <c r="V174" s="184"/>
      <c r="W174" s="184"/>
      <c r="X174" s="184"/>
      <c r="Y174" s="184"/>
      <c r="Z174" s="184"/>
      <c r="AA174" s="184"/>
      <c r="AB174" s="184"/>
      <c r="AC174" s="184"/>
      <c r="AD174" s="184"/>
      <c r="AE174" s="184"/>
      <c r="AF174" s="184"/>
      <c r="AG174" s="184"/>
      <c r="AH174" s="184"/>
      <c r="AI174" s="184"/>
      <c r="AJ174" s="184"/>
      <c r="AK174" s="184"/>
      <c r="AL174" s="184"/>
      <c r="AM174" s="184"/>
      <c r="AN174" s="184"/>
      <c r="AO174" s="184"/>
      <c r="AP174" s="184"/>
      <c r="AQ174" s="184"/>
      <c r="AR174" s="184"/>
      <c r="AS174" s="184"/>
      <c r="AT174" s="184"/>
      <c r="AU174" s="184"/>
      <c r="AV174" s="184"/>
      <c r="AW174" s="184"/>
      <c r="AX174" s="184"/>
      <c r="AY174" s="184"/>
      <c r="AZ174" s="184"/>
      <c r="BA174" s="184"/>
      <c r="BB174" s="184"/>
      <c r="BC174" s="184"/>
      <c r="BD174" s="184"/>
      <c r="BE174" s="184"/>
      <c r="BF174" s="184"/>
      <c r="BG174" s="184"/>
      <c r="BH174" s="184"/>
      <c r="BI174" s="184"/>
      <c r="BJ174" s="184"/>
      <c r="BK174" s="184"/>
      <c r="BL174" s="184"/>
      <c r="BM174" s="184"/>
      <c r="BN174" s="184"/>
      <c r="BO174" s="184"/>
      <c r="BP174" s="184"/>
      <c r="BQ174" s="184"/>
      <c r="BR174" s="184"/>
      <c r="BS174" s="184"/>
      <c r="BT174" s="184"/>
      <c r="BU174" s="184"/>
      <c r="BV174" s="184"/>
      <c r="BW174" s="184"/>
      <c r="BX174" s="204"/>
      <c r="BY174" s="197"/>
      <c r="BZ174" s="187"/>
      <c r="CF174" s="187"/>
    </row>
    <row r="175" spans="1:84" s="198" customFormat="1">
      <c r="A175" s="201"/>
      <c r="B175" s="489"/>
      <c r="C175" s="493"/>
      <c r="D175" s="498"/>
      <c r="E175" s="178" t="s">
        <v>287</v>
      </c>
      <c r="F175" s="178" t="s">
        <v>163</v>
      </c>
      <c r="G175" s="179" t="s">
        <v>288</v>
      </c>
      <c r="H175" s="180">
        <v>41996</v>
      </c>
      <c r="I175" s="180">
        <v>41997</v>
      </c>
      <c r="J175" s="202"/>
      <c r="K175" s="202"/>
      <c r="L175" s="181">
        <v>22.5</v>
      </c>
      <c r="M175" s="182"/>
      <c r="N175" s="183"/>
      <c r="O175" s="516"/>
      <c r="P175" s="203"/>
      <c r="Q175" s="184"/>
      <c r="R175" s="184"/>
      <c r="S175" s="184"/>
      <c r="T175" s="184"/>
      <c r="U175" s="184"/>
      <c r="V175" s="184"/>
      <c r="W175" s="184"/>
      <c r="X175" s="184"/>
      <c r="Y175" s="184"/>
      <c r="Z175" s="184"/>
      <c r="AA175" s="184"/>
      <c r="AB175" s="184"/>
      <c r="AC175" s="184"/>
      <c r="AD175" s="184"/>
      <c r="AE175" s="184"/>
      <c r="AF175" s="184"/>
      <c r="AG175" s="184"/>
      <c r="AH175" s="184"/>
      <c r="AI175" s="184"/>
      <c r="AJ175" s="184"/>
      <c r="AK175" s="184"/>
      <c r="AL175" s="184"/>
      <c r="AM175" s="184"/>
      <c r="AN175" s="184"/>
      <c r="AO175" s="184"/>
      <c r="AP175" s="184"/>
      <c r="AQ175" s="184"/>
      <c r="AR175" s="184"/>
      <c r="AS175" s="184"/>
      <c r="AT175" s="184"/>
      <c r="AU175" s="184"/>
      <c r="AV175" s="184"/>
      <c r="AW175" s="184"/>
      <c r="AX175" s="184"/>
      <c r="AY175" s="184"/>
      <c r="AZ175" s="184"/>
      <c r="BA175" s="184"/>
      <c r="BB175" s="184"/>
      <c r="BC175" s="184"/>
      <c r="BD175" s="184"/>
      <c r="BE175" s="184"/>
      <c r="BF175" s="184"/>
      <c r="BG175" s="184"/>
      <c r="BH175" s="184"/>
      <c r="BI175" s="184"/>
      <c r="BJ175" s="184"/>
      <c r="BK175" s="184"/>
      <c r="BL175" s="184"/>
      <c r="BM175" s="184"/>
      <c r="BN175" s="184"/>
      <c r="BO175" s="184"/>
      <c r="BP175" s="184"/>
      <c r="BQ175" s="184"/>
      <c r="BR175" s="184"/>
      <c r="BS175" s="184"/>
      <c r="BT175" s="184"/>
      <c r="BU175" s="184"/>
      <c r="BV175" s="184"/>
      <c r="BW175" s="184"/>
      <c r="BX175" s="204"/>
      <c r="BY175" s="197"/>
      <c r="BZ175" s="187"/>
      <c r="CF175" s="187"/>
    </row>
    <row r="176" spans="1:84" s="198" customFormat="1">
      <c r="A176" s="201"/>
      <c r="B176" s="489"/>
      <c r="C176" s="493"/>
      <c r="D176" s="498"/>
      <c r="E176" s="178" t="s">
        <v>289</v>
      </c>
      <c r="F176" s="178" t="s">
        <v>163</v>
      </c>
      <c r="G176" s="179" t="s">
        <v>230</v>
      </c>
      <c r="H176" s="180">
        <v>41995</v>
      </c>
      <c r="I176" s="180">
        <v>41995</v>
      </c>
      <c r="J176" s="202"/>
      <c r="K176" s="202"/>
      <c r="L176" s="181">
        <v>4</v>
      </c>
      <c r="M176" s="182"/>
      <c r="N176" s="183"/>
      <c r="O176" s="516"/>
      <c r="P176" s="203"/>
      <c r="Q176" s="184"/>
      <c r="R176" s="184"/>
      <c r="S176" s="184"/>
      <c r="T176" s="184"/>
      <c r="U176" s="184"/>
      <c r="V176" s="184"/>
      <c r="W176" s="184"/>
      <c r="X176" s="184"/>
      <c r="Y176" s="184"/>
      <c r="Z176" s="184"/>
      <c r="AA176" s="184"/>
      <c r="AB176" s="184"/>
      <c r="AC176" s="184"/>
      <c r="AD176" s="184"/>
      <c r="AE176" s="184"/>
      <c r="AF176" s="184"/>
      <c r="AG176" s="184"/>
      <c r="AH176" s="184"/>
      <c r="AI176" s="184"/>
      <c r="AJ176" s="184"/>
      <c r="AK176" s="184"/>
      <c r="AL176" s="184"/>
      <c r="AM176" s="184"/>
      <c r="AN176" s="184"/>
      <c r="AO176" s="184"/>
      <c r="AP176" s="184"/>
      <c r="AQ176" s="184"/>
      <c r="AR176" s="184"/>
      <c r="AS176" s="184"/>
      <c r="AT176" s="184"/>
      <c r="AU176" s="184"/>
      <c r="AV176" s="184"/>
      <c r="AW176" s="184"/>
      <c r="AX176" s="184"/>
      <c r="AY176" s="184"/>
      <c r="AZ176" s="184"/>
      <c r="BA176" s="184"/>
      <c r="BB176" s="184"/>
      <c r="BC176" s="184"/>
      <c r="BD176" s="184"/>
      <c r="BE176" s="184"/>
      <c r="BF176" s="184"/>
      <c r="BG176" s="184"/>
      <c r="BH176" s="184"/>
      <c r="BI176" s="184"/>
      <c r="BJ176" s="184"/>
      <c r="BK176" s="184"/>
      <c r="BL176" s="184"/>
      <c r="BM176" s="184"/>
      <c r="BN176" s="184"/>
      <c r="BO176" s="184"/>
      <c r="BP176" s="184"/>
      <c r="BQ176" s="184"/>
      <c r="BR176" s="184"/>
      <c r="BS176" s="184"/>
      <c r="BT176" s="184"/>
      <c r="BU176" s="184"/>
      <c r="BV176" s="184"/>
      <c r="BW176" s="184"/>
      <c r="BX176" s="204"/>
      <c r="BY176" s="197"/>
      <c r="BZ176" s="187"/>
      <c r="CF176" s="187"/>
    </row>
    <row r="177" spans="1:84" s="198" customFormat="1">
      <c r="A177" s="201">
        <v>66</v>
      </c>
      <c r="B177" s="489"/>
      <c r="C177" s="493"/>
      <c r="D177" s="498"/>
      <c r="E177" s="178" t="s">
        <v>290</v>
      </c>
      <c r="F177" s="178" t="s">
        <v>163</v>
      </c>
      <c r="G177" s="179"/>
      <c r="H177" s="180">
        <v>41995</v>
      </c>
      <c r="I177" s="180">
        <v>41995</v>
      </c>
      <c r="J177" s="202"/>
      <c r="K177" s="202"/>
      <c r="L177" s="181">
        <v>3</v>
      </c>
      <c r="M177" s="182"/>
      <c r="N177" s="183"/>
      <c r="O177" s="516"/>
      <c r="P177" s="203"/>
      <c r="Q177" s="184"/>
      <c r="R177" s="184"/>
      <c r="S177" s="184"/>
      <c r="T177" s="184"/>
      <c r="U177" s="184"/>
      <c r="V177" s="184"/>
      <c r="W177" s="184"/>
      <c r="X177" s="184"/>
      <c r="Y177" s="184"/>
      <c r="Z177" s="184"/>
      <c r="AA177" s="184"/>
      <c r="AB177" s="184"/>
      <c r="AC177" s="184"/>
      <c r="AD177" s="184"/>
      <c r="AE177" s="184"/>
      <c r="AF177" s="184"/>
      <c r="AG177" s="184"/>
      <c r="AH177" s="184"/>
      <c r="AI177" s="184"/>
      <c r="AJ177" s="184"/>
      <c r="AK177" s="184"/>
      <c r="AL177" s="184"/>
      <c r="AM177" s="184"/>
      <c r="AN177" s="184"/>
      <c r="AO177" s="184"/>
      <c r="AP177" s="184"/>
      <c r="AQ177" s="184"/>
      <c r="AR177" s="184"/>
      <c r="AS177" s="184"/>
      <c r="AT177" s="184"/>
      <c r="AU177" s="184"/>
      <c r="AV177" s="184"/>
      <c r="AW177" s="184"/>
      <c r="AX177" s="184"/>
      <c r="AY177" s="184"/>
      <c r="AZ177" s="184"/>
      <c r="BA177" s="184"/>
      <c r="BB177" s="184"/>
      <c r="BC177" s="184"/>
      <c r="BD177" s="184"/>
      <c r="BE177" s="184"/>
      <c r="BF177" s="184"/>
      <c r="BG177" s="184"/>
      <c r="BH177" s="184"/>
      <c r="BI177" s="184"/>
      <c r="BJ177" s="184"/>
      <c r="BK177" s="184"/>
      <c r="BL177" s="184"/>
      <c r="BM177" s="184"/>
      <c r="BN177" s="184"/>
      <c r="BO177" s="184"/>
      <c r="BP177" s="184"/>
      <c r="BQ177" s="184"/>
      <c r="BR177" s="184"/>
      <c r="BS177" s="184"/>
      <c r="BT177" s="184"/>
      <c r="BU177" s="184"/>
      <c r="BV177" s="184"/>
      <c r="BW177" s="184"/>
      <c r="BX177" s="204"/>
      <c r="BY177" s="197"/>
      <c r="BZ177" s="187"/>
      <c r="CF177" s="187"/>
    </row>
    <row r="178" spans="1:84" s="198" customFormat="1">
      <c r="A178" s="201">
        <v>66</v>
      </c>
      <c r="B178" s="489"/>
      <c r="C178" s="493"/>
      <c r="D178" s="498"/>
      <c r="E178" s="178" t="s">
        <v>291</v>
      </c>
      <c r="F178" s="178" t="s">
        <v>163</v>
      </c>
      <c r="G178" s="179" t="s">
        <v>230</v>
      </c>
      <c r="H178" s="180">
        <v>41995</v>
      </c>
      <c r="I178" s="180">
        <v>41997</v>
      </c>
      <c r="J178" s="202"/>
      <c r="K178" s="202"/>
      <c r="L178" s="181">
        <v>5</v>
      </c>
      <c r="M178" s="182"/>
      <c r="N178" s="183"/>
      <c r="O178" s="516"/>
      <c r="P178" s="203"/>
      <c r="Q178" s="184"/>
      <c r="R178" s="184"/>
      <c r="S178" s="184"/>
      <c r="T178" s="184"/>
      <c r="U178" s="184"/>
      <c r="V178" s="184"/>
      <c r="W178" s="184"/>
      <c r="X178" s="184"/>
      <c r="Y178" s="184"/>
      <c r="Z178" s="184"/>
      <c r="AA178" s="184"/>
      <c r="AB178" s="184"/>
      <c r="AC178" s="184"/>
      <c r="AD178" s="184"/>
      <c r="AE178" s="184"/>
      <c r="AF178" s="184"/>
      <c r="AG178" s="184"/>
      <c r="AH178" s="184"/>
      <c r="AI178" s="184"/>
      <c r="AJ178" s="184"/>
      <c r="AK178" s="184"/>
      <c r="AL178" s="184"/>
      <c r="AM178" s="184"/>
      <c r="AN178" s="184"/>
      <c r="AO178" s="184"/>
      <c r="AP178" s="184"/>
      <c r="AQ178" s="184"/>
      <c r="AR178" s="184"/>
      <c r="AS178" s="184"/>
      <c r="AT178" s="184"/>
      <c r="AU178" s="184"/>
      <c r="AV178" s="184"/>
      <c r="AW178" s="184"/>
      <c r="AX178" s="184"/>
      <c r="AY178" s="184"/>
      <c r="AZ178" s="184"/>
      <c r="BA178" s="184"/>
      <c r="BB178" s="184"/>
      <c r="BC178" s="184"/>
      <c r="BD178" s="184"/>
      <c r="BE178" s="184"/>
      <c r="BF178" s="184"/>
      <c r="BG178" s="184"/>
      <c r="BH178" s="184"/>
      <c r="BI178" s="184"/>
      <c r="BJ178" s="184"/>
      <c r="BK178" s="184"/>
      <c r="BL178" s="184"/>
      <c r="BM178" s="184"/>
      <c r="BN178" s="184"/>
      <c r="BO178" s="184"/>
      <c r="BP178" s="184"/>
      <c r="BQ178" s="184"/>
      <c r="BR178" s="184"/>
      <c r="BS178" s="184"/>
      <c r="BT178" s="184"/>
      <c r="BU178" s="184"/>
      <c r="BV178" s="184"/>
      <c r="BW178" s="184"/>
      <c r="BX178" s="204"/>
      <c r="BY178" s="197"/>
      <c r="BZ178" s="187"/>
      <c r="CF178" s="187"/>
    </row>
    <row r="179" spans="1:84" s="198" customFormat="1">
      <c r="A179" s="201">
        <v>66</v>
      </c>
      <c r="B179" s="489"/>
      <c r="C179" s="493"/>
      <c r="D179" s="498"/>
      <c r="E179" s="178" t="s">
        <v>292</v>
      </c>
      <c r="F179" s="178" t="s">
        <v>163</v>
      </c>
      <c r="G179" s="179" t="s">
        <v>230</v>
      </c>
      <c r="H179" s="180">
        <v>41995</v>
      </c>
      <c r="I179" s="180">
        <v>41997</v>
      </c>
      <c r="J179" s="202"/>
      <c r="K179" s="202"/>
      <c r="L179" s="181">
        <v>7</v>
      </c>
      <c r="M179" s="182"/>
      <c r="N179" s="183"/>
      <c r="O179" s="516"/>
      <c r="P179" s="203"/>
      <c r="Q179" s="184"/>
      <c r="R179" s="184"/>
      <c r="S179" s="184"/>
      <c r="T179" s="184"/>
      <c r="U179" s="184"/>
      <c r="V179" s="184"/>
      <c r="W179" s="184"/>
      <c r="X179" s="184"/>
      <c r="Y179" s="184"/>
      <c r="Z179" s="184"/>
      <c r="AA179" s="184"/>
      <c r="AB179" s="184"/>
      <c r="AC179" s="184"/>
      <c r="AD179" s="184"/>
      <c r="AE179" s="184"/>
      <c r="AF179" s="184"/>
      <c r="AG179" s="184"/>
      <c r="AH179" s="184"/>
      <c r="AI179" s="184"/>
      <c r="AJ179" s="184"/>
      <c r="AK179" s="184"/>
      <c r="AL179" s="184"/>
      <c r="AM179" s="184"/>
      <c r="AN179" s="184"/>
      <c r="AO179" s="184"/>
      <c r="AP179" s="184"/>
      <c r="AQ179" s="184"/>
      <c r="AR179" s="184"/>
      <c r="AS179" s="184"/>
      <c r="AT179" s="184"/>
      <c r="AU179" s="184"/>
      <c r="AV179" s="184"/>
      <c r="AW179" s="184"/>
      <c r="AX179" s="184"/>
      <c r="AY179" s="184"/>
      <c r="AZ179" s="184"/>
      <c r="BA179" s="184"/>
      <c r="BB179" s="184"/>
      <c r="BC179" s="184"/>
      <c r="BD179" s="184"/>
      <c r="BE179" s="184"/>
      <c r="BF179" s="184"/>
      <c r="BG179" s="184"/>
      <c r="BH179" s="184"/>
      <c r="BI179" s="184"/>
      <c r="BJ179" s="184"/>
      <c r="BK179" s="184"/>
      <c r="BL179" s="184"/>
      <c r="BM179" s="184"/>
      <c r="BN179" s="184"/>
      <c r="BO179" s="184"/>
      <c r="BP179" s="184"/>
      <c r="BQ179" s="184"/>
      <c r="BR179" s="184"/>
      <c r="BS179" s="184"/>
      <c r="BT179" s="184"/>
      <c r="BU179" s="184"/>
      <c r="BV179" s="184"/>
      <c r="BW179" s="184"/>
      <c r="BX179" s="204"/>
      <c r="BY179" s="197"/>
      <c r="BZ179" s="187"/>
      <c r="CF179" s="187"/>
    </row>
    <row r="180" spans="1:84" s="198" customFormat="1">
      <c r="A180" s="201">
        <v>66</v>
      </c>
      <c r="B180" s="489"/>
      <c r="C180" s="493"/>
      <c r="D180" s="498"/>
      <c r="E180" s="178" t="s">
        <v>229</v>
      </c>
      <c r="F180" s="178" t="s">
        <v>163</v>
      </c>
      <c r="G180" s="179" t="s">
        <v>230</v>
      </c>
      <c r="H180" s="180">
        <v>41995</v>
      </c>
      <c r="I180" s="180">
        <v>41997</v>
      </c>
      <c r="J180" s="202"/>
      <c r="K180" s="202"/>
      <c r="L180" s="181">
        <v>7</v>
      </c>
      <c r="M180" s="182"/>
      <c r="N180" s="183"/>
      <c r="O180" s="516"/>
      <c r="P180" s="203"/>
      <c r="Q180" s="184"/>
      <c r="R180" s="184"/>
      <c r="S180" s="184"/>
      <c r="T180" s="184"/>
      <c r="U180" s="184"/>
      <c r="V180" s="184"/>
      <c r="W180" s="184"/>
      <c r="X180" s="184"/>
      <c r="Y180" s="184"/>
      <c r="Z180" s="184"/>
      <c r="AA180" s="184"/>
      <c r="AB180" s="184"/>
      <c r="AC180" s="184"/>
      <c r="AD180" s="184"/>
      <c r="AE180" s="184"/>
      <c r="AF180" s="184"/>
      <c r="AG180" s="184"/>
      <c r="AH180" s="184"/>
      <c r="AI180" s="184"/>
      <c r="AJ180" s="184"/>
      <c r="AK180" s="184"/>
      <c r="AL180" s="184"/>
      <c r="AM180" s="184"/>
      <c r="AN180" s="184"/>
      <c r="AO180" s="184"/>
      <c r="AP180" s="184"/>
      <c r="AQ180" s="184"/>
      <c r="AR180" s="184"/>
      <c r="AS180" s="184"/>
      <c r="AT180" s="184"/>
      <c r="AU180" s="184"/>
      <c r="AV180" s="184"/>
      <c r="AW180" s="184"/>
      <c r="AX180" s="184"/>
      <c r="AY180" s="184"/>
      <c r="AZ180" s="184"/>
      <c r="BA180" s="184"/>
      <c r="BB180" s="184"/>
      <c r="BC180" s="184"/>
      <c r="BD180" s="184"/>
      <c r="BE180" s="184"/>
      <c r="BF180" s="184"/>
      <c r="BG180" s="184"/>
      <c r="BH180" s="184"/>
      <c r="BI180" s="184"/>
      <c r="BJ180" s="184"/>
      <c r="BK180" s="184"/>
      <c r="BL180" s="184"/>
      <c r="BM180" s="184"/>
      <c r="BN180" s="184"/>
      <c r="BO180" s="184"/>
      <c r="BP180" s="184"/>
      <c r="BQ180" s="184"/>
      <c r="BR180" s="184"/>
      <c r="BS180" s="184"/>
      <c r="BT180" s="184"/>
      <c r="BU180" s="184"/>
      <c r="BV180" s="184"/>
      <c r="BW180" s="184"/>
      <c r="BX180" s="204"/>
      <c r="BY180" s="197"/>
      <c r="BZ180" s="187"/>
      <c r="CF180" s="187"/>
    </row>
    <row r="181" spans="1:84" s="198" customFormat="1">
      <c r="A181" s="201"/>
      <c r="B181" s="489"/>
      <c r="C181" s="493"/>
      <c r="D181" s="498"/>
      <c r="E181" s="178" t="s">
        <v>242</v>
      </c>
      <c r="F181" s="178" t="s">
        <v>222</v>
      </c>
      <c r="G181" s="179" t="s">
        <v>293</v>
      </c>
      <c r="H181" s="180">
        <v>41995</v>
      </c>
      <c r="I181" s="180">
        <v>41997</v>
      </c>
      <c r="J181" s="202"/>
      <c r="K181" s="202"/>
      <c r="L181" s="181"/>
      <c r="M181" s="182"/>
      <c r="N181" s="183"/>
      <c r="O181" s="516"/>
      <c r="P181" s="203"/>
      <c r="Q181" s="184"/>
      <c r="R181" s="184"/>
      <c r="S181" s="184"/>
      <c r="T181" s="184"/>
      <c r="U181" s="184"/>
      <c r="V181" s="184"/>
      <c r="W181" s="184"/>
      <c r="X181" s="184"/>
      <c r="Y181" s="184"/>
      <c r="Z181" s="184"/>
      <c r="AA181" s="184"/>
      <c r="AB181" s="184"/>
      <c r="AC181" s="184"/>
      <c r="AD181" s="184"/>
      <c r="AE181" s="184"/>
      <c r="AF181" s="184"/>
      <c r="AG181" s="184"/>
      <c r="AH181" s="184"/>
      <c r="AI181" s="184"/>
      <c r="AJ181" s="184"/>
      <c r="AK181" s="184"/>
      <c r="AL181" s="184"/>
      <c r="AM181" s="184"/>
      <c r="AN181" s="184"/>
      <c r="AO181" s="184"/>
      <c r="AP181" s="184"/>
      <c r="AQ181" s="184"/>
      <c r="AR181" s="184"/>
      <c r="AS181" s="184"/>
      <c r="AT181" s="184"/>
      <c r="AU181" s="184"/>
      <c r="AV181" s="184"/>
      <c r="AW181" s="184"/>
      <c r="AX181" s="184"/>
      <c r="AY181" s="184"/>
      <c r="AZ181" s="184"/>
      <c r="BA181" s="184"/>
      <c r="BB181" s="184"/>
      <c r="BC181" s="184"/>
      <c r="BD181" s="184"/>
      <c r="BE181" s="184"/>
      <c r="BF181" s="184"/>
      <c r="BG181" s="184"/>
      <c r="BH181" s="184"/>
      <c r="BI181" s="184"/>
      <c r="BJ181" s="184"/>
      <c r="BK181" s="184"/>
      <c r="BL181" s="184"/>
      <c r="BM181" s="184"/>
      <c r="BN181" s="184"/>
      <c r="BO181" s="184"/>
      <c r="BP181" s="184"/>
      <c r="BQ181" s="184"/>
      <c r="BR181" s="184"/>
      <c r="BS181" s="184"/>
      <c r="BT181" s="184"/>
      <c r="BU181" s="184"/>
      <c r="BV181" s="184"/>
      <c r="BW181" s="184"/>
      <c r="BX181" s="204"/>
      <c r="BY181" s="197"/>
      <c r="BZ181" s="187"/>
      <c r="CF181" s="187"/>
    </row>
    <row r="182" spans="1:84" s="198" customFormat="1">
      <c r="A182" s="201"/>
      <c r="B182" s="489"/>
      <c r="C182" s="493"/>
      <c r="D182" s="498"/>
      <c r="E182" s="178"/>
      <c r="F182" s="178"/>
      <c r="G182" s="179"/>
      <c r="H182" s="180"/>
      <c r="I182" s="180"/>
      <c r="J182" s="202"/>
      <c r="K182" s="202"/>
      <c r="L182" s="181"/>
      <c r="M182" s="182"/>
      <c r="N182" s="183"/>
      <c r="O182" s="516"/>
      <c r="P182" s="203"/>
      <c r="Q182" s="184"/>
      <c r="R182" s="184"/>
      <c r="S182" s="184"/>
      <c r="T182" s="184"/>
      <c r="U182" s="184"/>
      <c r="V182" s="184"/>
      <c r="W182" s="184"/>
      <c r="X182" s="184"/>
      <c r="Y182" s="184"/>
      <c r="Z182" s="184"/>
      <c r="AA182" s="184"/>
      <c r="AB182" s="184"/>
      <c r="AC182" s="184"/>
      <c r="AD182" s="184"/>
      <c r="AE182" s="184"/>
      <c r="AF182" s="184"/>
      <c r="AG182" s="184"/>
      <c r="AH182" s="184"/>
      <c r="AI182" s="184"/>
      <c r="AJ182" s="184"/>
      <c r="AK182" s="184"/>
      <c r="AL182" s="184"/>
      <c r="AM182" s="184"/>
      <c r="AN182" s="184"/>
      <c r="AO182" s="184"/>
      <c r="AP182" s="184"/>
      <c r="AQ182" s="184"/>
      <c r="AR182" s="184"/>
      <c r="AS182" s="184"/>
      <c r="AT182" s="184"/>
      <c r="AU182" s="184"/>
      <c r="AV182" s="184"/>
      <c r="AW182" s="184"/>
      <c r="AX182" s="184"/>
      <c r="AY182" s="184"/>
      <c r="AZ182" s="184"/>
      <c r="BA182" s="184"/>
      <c r="BB182" s="184"/>
      <c r="BC182" s="184"/>
      <c r="BD182" s="184"/>
      <c r="BE182" s="184"/>
      <c r="BF182" s="184"/>
      <c r="BG182" s="184"/>
      <c r="BH182" s="184"/>
      <c r="BI182" s="184"/>
      <c r="BJ182" s="184"/>
      <c r="BK182" s="184"/>
      <c r="BL182" s="184"/>
      <c r="BM182" s="184"/>
      <c r="BN182" s="184"/>
      <c r="BO182" s="184"/>
      <c r="BP182" s="184"/>
      <c r="BQ182" s="184"/>
      <c r="BR182" s="184"/>
      <c r="BS182" s="184"/>
      <c r="BT182" s="184"/>
      <c r="BU182" s="184"/>
      <c r="BV182" s="184"/>
      <c r="BW182" s="184"/>
      <c r="BX182" s="204"/>
      <c r="BY182" s="197"/>
      <c r="BZ182" s="187"/>
      <c r="CF182" s="187"/>
    </row>
    <row r="183" spans="1:84" s="198" customFormat="1">
      <c r="A183" s="201"/>
      <c r="B183" s="489"/>
      <c r="C183" s="493"/>
      <c r="D183" s="498"/>
      <c r="E183" s="178"/>
      <c r="F183" s="178"/>
      <c r="G183" s="179"/>
      <c r="H183" s="180"/>
      <c r="I183" s="180"/>
      <c r="J183" s="202"/>
      <c r="K183" s="202"/>
      <c r="L183" s="181"/>
      <c r="M183" s="182"/>
      <c r="N183" s="183"/>
      <c r="O183" s="516"/>
      <c r="P183" s="203"/>
      <c r="Q183" s="184"/>
      <c r="R183" s="184"/>
      <c r="S183" s="184"/>
      <c r="T183" s="184"/>
      <c r="U183" s="184"/>
      <c r="V183" s="184"/>
      <c r="W183" s="184"/>
      <c r="X183" s="184"/>
      <c r="Y183" s="184"/>
      <c r="Z183" s="184"/>
      <c r="AA183" s="184"/>
      <c r="AB183" s="184"/>
      <c r="AC183" s="184"/>
      <c r="AD183" s="184"/>
      <c r="AE183" s="184"/>
      <c r="AF183" s="184"/>
      <c r="AG183" s="184"/>
      <c r="AH183" s="184"/>
      <c r="AI183" s="184"/>
      <c r="AJ183" s="184"/>
      <c r="AK183" s="184"/>
      <c r="AL183" s="184"/>
      <c r="AM183" s="184"/>
      <c r="AN183" s="184"/>
      <c r="AO183" s="184"/>
      <c r="AP183" s="184"/>
      <c r="AQ183" s="184"/>
      <c r="AR183" s="184"/>
      <c r="AS183" s="184"/>
      <c r="AT183" s="184"/>
      <c r="AU183" s="184"/>
      <c r="AV183" s="184"/>
      <c r="AW183" s="184"/>
      <c r="AX183" s="184"/>
      <c r="AY183" s="184"/>
      <c r="AZ183" s="184"/>
      <c r="BA183" s="184"/>
      <c r="BB183" s="184"/>
      <c r="BC183" s="184"/>
      <c r="BD183" s="184"/>
      <c r="BE183" s="184"/>
      <c r="BF183" s="184"/>
      <c r="BG183" s="184"/>
      <c r="BH183" s="184"/>
      <c r="BI183" s="184"/>
      <c r="BJ183" s="184"/>
      <c r="BK183" s="184"/>
      <c r="BL183" s="184"/>
      <c r="BM183" s="184"/>
      <c r="BN183" s="184"/>
      <c r="BO183" s="184"/>
      <c r="BP183" s="184"/>
      <c r="BQ183" s="184"/>
      <c r="BR183" s="184"/>
      <c r="BS183" s="184"/>
      <c r="BT183" s="184"/>
      <c r="BU183" s="184"/>
      <c r="BV183" s="184"/>
      <c r="BW183" s="184"/>
      <c r="BX183" s="204"/>
      <c r="BY183" s="197"/>
      <c r="BZ183" s="187"/>
      <c r="CF183" s="187"/>
    </row>
    <row r="184" spans="1:84" s="198" customFormat="1">
      <c r="A184" s="201">
        <v>66</v>
      </c>
      <c r="B184" s="489"/>
      <c r="C184" s="493"/>
      <c r="D184" s="498"/>
      <c r="E184" s="178"/>
      <c r="F184" s="178"/>
      <c r="G184" s="179"/>
      <c r="H184" s="180"/>
      <c r="I184" s="180"/>
      <c r="J184" s="202"/>
      <c r="K184" s="202"/>
      <c r="L184" s="181"/>
      <c r="M184" s="182"/>
      <c r="N184" s="183"/>
      <c r="O184" s="516"/>
      <c r="P184" s="203"/>
      <c r="Q184" s="184"/>
      <c r="R184" s="184"/>
      <c r="S184" s="184"/>
      <c r="T184" s="184"/>
      <c r="U184" s="184"/>
      <c r="V184" s="184"/>
      <c r="W184" s="184"/>
      <c r="X184" s="184"/>
      <c r="Y184" s="184"/>
      <c r="Z184" s="184"/>
      <c r="AA184" s="184"/>
      <c r="AB184" s="184"/>
      <c r="AC184" s="184"/>
      <c r="AD184" s="184"/>
      <c r="AE184" s="184"/>
      <c r="AF184" s="184"/>
      <c r="AG184" s="184"/>
      <c r="AH184" s="184"/>
      <c r="AI184" s="184"/>
      <c r="AJ184" s="184"/>
      <c r="AK184" s="184"/>
      <c r="AL184" s="184"/>
      <c r="AM184" s="184"/>
      <c r="AN184" s="184"/>
      <c r="AO184" s="184"/>
      <c r="AP184" s="184"/>
      <c r="AQ184" s="184"/>
      <c r="AR184" s="184"/>
      <c r="AS184" s="184"/>
      <c r="AT184" s="184"/>
      <c r="AU184" s="184"/>
      <c r="AV184" s="184"/>
      <c r="AW184" s="184"/>
      <c r="AX184" s="184"/>
      <c r="AY184" s="184"/>
      <c r="AZ184" s="184"/>
      <c r="BA184" s="184"/>
      <c r="BB184" s="184"/>
      <c r="BC184" s="184"/>
      <c r="BD184" s="184"/>
      <c r="BE184" s="184"/>
      <c r="BF184" s="184"/>
      <c r="BG184" s="184"/>
      <c r="BH184" s="184"/>
      <c r="BI184" s="184"/>
      <c r="BJ184" s="184"/>
      <c r="BK184" s="184"/>
      <c r="BL184" s="184"/>
      <c r="BM184" s="184"/>
      <c r="BN184" s="184"/>
      <c r="BO184" s="184"/>
      <c r="BP184" s="184"/>
      <c r="BQ184" s="184"/>
      <c r="BR184" s="184"/>
      <c r="BS184" s="184"/>
      <c r="BT184" s="184"/>
      <c r="BU184" s="184"/>
      <c r="BV184" s="184"/>
      <c r="BW184" s="184"/>
      <c r="BX184" s="204"/>
      <c r="BY184" s="197"/>
      <c r="BZ184" s="187"/>
      <c r="CF184" s="187"/>
    </row>
    <row r="185" spans="1:84" s="198" customFormat="1">
      <c r="A185" s="201">
        <v>66</v>
      </c>
      <c r="B185" s="513"/>
      <c r="C185" s="514"/>
      <c r="D185" s="499"/>
      <c r="E185" s="190" t="s">
        <v>14</v>
      </c>
      <c r="F185" s="178"/>
      <c r="G185" s="191"/>
      <c r="H185" s="192"/>
      <c r="I185" s="192"/>
      <c r="J185" s="191"/>
      <c r="K185" s="191"/>
      <c r="L185" s="199">
        <f>SUM(L162:L184)</f>
        <v>242</v>
      </c>
      <c r="M185" s="199">
        <f>SUM(M162:M184)</f>
        <v>0</v>
      </c>
      <c r="N185" s="200">
        <f>SUM(N162:N184)/6</f>
        <v>0</v>
      </c>
      <c r="O185" s="516"/>
      <c r="P185" s="195"/>
      <c r="Q185" s="195"/>
      <c r="R185" s="195"/>
      <c r="S185" s="195"/>
      <c r="T185" s="195"/>
      <c r="U185" s="195"/>
      <c r="V185" s="195"/>
      <c r="W185" s="195"/>
      <c r="X185" s="195"/>
      <c r="Y185" s="195"/>
      <c r="Z185" s="195"/>
      <c r="AA185" s="195"/>
      <c r="AB185" s="195"/>
      <c r="AC185" s="195"/>
      <c r="AD185" s="195"/>
      <c r="AE185" s="195"/>
      <c r="AF185" s="195"/>
      <c r="AG185" s="195"/>
      <c r="AH185" s="195"/>
      <c r="AI185" s="195"/>
      <c r="AJ185" s="195"/>
      <c r="AK185" s="195"/>
      <c r="AL185" s="195"/>
      <c r="AM185" s="195"/>
      <c r="AN185" s="195"/>
      <c r="AO185" s="195"/>
      <c r="AP185" s="195"/>
      <c r="AQ185" s="195"/>
      <c r="AR185" s="195"/>
      <c r="AS185" s="195"/>
      <c r="AT185" s="195"/>
      <c r="AU185" s="195"/>
      <c r="AV185" s="195"/>
      <c r="AW185" s="195"/>
      <c r="AX185" s="195"/>
      <c r="AY185" s="195"/>
      <c r="AZ185" s="195"/>
      <c r="BA185" s="195"/>
      <c r="BB185" s="195"/>
      <c r="BC185" s="195"/>
      <c r="BD185" s="195"/>
      <c r="BE185" s="195"/>
      <c r="BF185" s="195"/>
      <c r="BG185" s="195"/>
      <c r="BH185" s="195"/>
      <c r="BI185" s="195"/>
      <c r="BJ185" s="195"/>
      <c r="BK185" s="195"/>
      <c r="BL185" s="195"/>
      <c r="BM185" s="195"/>
      <c r="BN185" s="195"/>
      <c r="BO185" s="195"/>
      <c r="BP185" s="195"/>
      <c r="BQ185" s="195"/>
      <c r="BR185" s="195"/>
      <c r="BS185" s="195"/>
      <c r="BT185" s="195"/>
      <c r="BU185" s="195"/>
      <c r="BV185" s="195"/>
      <c r="BW185" s="195"/>
      <c r="BX185" s="196" t="str">
        <f>IF(OR(AND(BX$8&gt;=$J185,BX$8&lt;=$K185),AND(BX$8&gt;=$J185,ISBLANK($K185),NOT(ISBLANK($J185)),BX$8&lt;=$W$5)),"■","")</f>
        <v/>
      </c>
      <c r="BY185" s="197"/>
      <c r="BZ185" s="187">
        <v>0</v>
      </c>
      <c r="CF185" s="187"/>
    </row>
    <row r="186" spans="1:84" s="214" customFormat="1">
      <c r="A186" s="205"/>
      <c r="B186" s="206"/>
      <c r="C186" s="207"/>
      <c r="D186" s="206"/>
      <c r="E186" s="208" t="s">
        <v>294</v>
      </c>
      <c r="F186" s="178"/>
      <c r="G186" s="209"/>
      <c r="H186" s="209"/>
      <c r="I186" s="209"/>
      <c r="J186" s="209"/>
      <c r="K186" s="209"/>
      <c r="L186" s="209"/>
      <c r="M186" s="209"/>
      <c r="N186" s="210"/>
      <c r="O186" s="211">
        <f t="shared" ref="O186:BW186" si="1">SUM(O9:O14)</f>
        <v>0</v>
      </c>
      <c r="P186" s="211">
        <f t="shared" si="1"/>
        <v>0</v>
      </c>
      <c r="Q186" s="211">
        <f t="shared" si="1"/>
        <v>0</v>
      </c>
      <c r="R186" s="211">
        <f t="shared" si="1"/>
        <v>0</v>
      </c>
      <c r="S186" s="211">
        <f t="shared" si="1"/>
        <v>0</v>
      </c>
      <c r="T186" s="211">
        <f t="shared" si="1"/>
        <v>0</v>
      </c>
      <c r="U186" s="211">
        <f t="shared" si="1"/>
        <v>0</v>
      </c>
      <c r="V186" s="211">
        <f t="shared" si="1"/>
        <v>0</v>
      </c>
      <c r="W186" s="211">
        <f t="shared" si="1"/>
        <v>0</v>
      </c>
      <c r="X186" s="211">
        <f t="shared" si="1"/>
        <v>0</v>
      </c>
      <c r="Y186" s="211">
        <f t="shared" si="1"/>
        <v>0</v>
      </c>
      <c r="Z186" s="211">
        <f t="shared" si="1"/>
        <v>0</v>
      </c>
      <c r="AA186" s="211">
        <f t="shared" si="1"/>
        <v>0</v>
      </c>
      <c r="AB186" s="211">
        <f t="shared" si="1"/>
        <v>0</v>
      </c>
      <c r="AC186" s="211">
        <f t="shared" si="1"/>
        <v>0</v>
      </c>
      <c r="AD186" s="211">
        <f t="shared" si="1"/>
        <v>0</v>
      </c>
      <c r="AE186" s="211">
        <f t="shared" si="1"/>
        <v>0</v>
      </c>
      <c r="AF186" s="211">
        <f t="shared" si="1"/>
        <v>0</v>
      </c>
      <c r="AG186" s="211">
        <f t="shared" si="1"/>
        <v>0</v>
      </c>
      <c r="AH186" s="211">
        <f t="shared" si="1"/>
        <v>0</v>
      </c>
      <c r="AI186" s="211">
        <f t="shared" si="1"/>
        <v>0</v>
      </c>
      <c r="AJ186" s="211">
        <f t="shared" si="1"/>
        <v>0</v>
      </c>
      <c r="AK186" s="211">
        <f t="shared" si="1"/>
        <v>0</v>
      </c>
      <c r="AL186" s="211">
        <f t="shared" si="1"/>
        <v>0</v>
      </c>
      <c r="AM186" s="211">
        <f t="shared" si="1"/>
        <v>0</v>
      </c>
      <c r="AN186" s="211">
        <f t="shared" si="1"/>
        <v>0</v>
      </c>
      <c r="AO186" s="211">
        <f t="shared" si="1"/>
        <v>0</v>
      </c>
      <c r="AP186" s="211">
        <f t="shared" si="1"/>
        <v>0</v>
      </c>
      <c r="AQ186" s="211">
        <f t="shared" si="1"/>
        <v>0</v>
      </c>
      <c r="AR186" s="211">
        <f t="shared" si="1"/>
        <v>0</v>
      </c>
      <c r="AS186" s="211">
        <f t="shared" si="1"/>
        <v>0</v>
      </c>
      <c r="AT186" s="211">
        <f t="shared" si="1"/>
        <v>0</v>
      </c>
      <c r="AU186" s="211">
        <f t="shared" si="1"/>
        <v>0</v>
      </c>
      <c r="AV186" s="211">
        <f t="shared" si="1"/>
        <v>0</v>
      </c>
      <c r="AW186" s="211">
        <f t="shared" si="1"/>
        <v>0</v>
      </c>
      <c r="AX186" s="211">
        <f t="shared" si="1"/>
        <v>0</v>
      </c>
      <c r="AY186" s="211">
        <f t="shared" si="1"/>
        <v>0</v>
      </c>
      <c r="AZ186" s="211">
        <f t="shared" si="1"/>
        <v>0</v>
      </c>
      <c r="BA186" s="211">
        <f t="shared" si="1"/>
        <v>0</v>
      </c>
      <c r="BB186" s="211">
        <f t="shared" si="1"/>
        <v>0</v>
      </c>
      <c r="BC186" s="211">
        <f t="shared" si="1"/>
        <v>0</v>
      </c>
      <c r="BD186" s="211">
        <f t="shared" si="1"/>
        <v>0</v>
      </c>
      <c r="BE186" s="211">
        <f t="shared" si="1"/>
        <v>0</v>
      </c>
      <c r="BF186" s="211">
        <f t="shared" si="1"/>
        <v>0</v>
      </c>
      <c r="BG186" s="211">
        <f t="shared" si="1"/>
        <v>0</v>
      </c>
      <c r="BH186" s="211">
        <f t="shared" si="1"/>
        <v>0</v>
      </c>
      <c r="BI186" s="211">
        <f t="shared" si="1"/>
        <v>0</v>
      </c>
      <c r="BJ186" s="211">
        <f t="shared" si="1"/>
        <v>0</v>
      </c>
      <c r="BK186" s="211">
        <f t="shared" si="1"/>
        <v>0</v>
      </c>
      <c r="BL186" s="211">
        <f t="shared" si="1"/>
        <v>0</v>
      </c>
      <c r="BM186" s="211">
        <f t="shared" si="1"/>
        <v>0</v>
      </c>
      <c r="BN186" s="211">
        <f t="shared" si="1"/>
        <v>0</v>
      </c>
      <c r="BO186" s="211">
        <f t="shared" si="1"/>
        <v>0</v>
      </c>
      <c r="BP186" s="211">
        <f t="shared" si="1"/>
        <v>0</v>
      </c>
      <c r="BQ186" s="211">
        <f t="shared" si="1"/>
        <v>0</v>
      </c>
      <c r="BR186" s="211">
        <f t="shared" si="1"/>
        <v>0</v>
      </c>
      <c r="BS186" s="211">
        <f t="shared" si="1"/>
        <v>0</v>
      </c>
      <c r="BT186" s="211">
        <f t="shared" si="1"/>
        <v>0</v>
      </c>
      <c r="BU186" s="211">
        <f t="shared" si="1"/>
        <v>0</v>
      </c>
      <c r="BV186" s="211">
        <f t="shared" si="1"/>
        <v>0</v>
      </c>
      <c r="BW186" s="211">
        <f t="shared" si="1"/>
        <v>0</v>
      </c>
      <c r="BX186" s="212" t="str">
        <f>IF(OR(AND(BX$8&gt;=$J186,BX$8&lt;=$K186),AND(BX$8&gt;=$J186,ISBLANK($K186),NOT(ISBLANK($J186)),BX$8&lt;=$W$5)),"■","")</f>
        <v/>
      </c>
      <c r="BY186" s="213"/>
      <c r="BZ186" s="187">
        <v>0</v>
      </c>
      <c r="CF186" s="187"/>
    </row>
    <row r="187" spans="1:84">
      <c r="M187" s="215"/>
      <c r="BZ187" s="187"/>
      <c r="CF187" s="187"/>
    </row>
    <row r="188" spans="1:84">
      <c r="M188" s="215"/>
      <c r="BZ188" s="187"/>
      <c r="CF188" s="187"/>
    </row>
    <row r="189" spans="1:84">
      <c r="BZ189" s="187"/>
      <c r="CF189" s="187"/>
    </row>
    <row r="190" spans="1:84">
      <c r="BZ190" s="187"/>
      <c r="CF190" s="187"/>
    </row>
    <row r="191" spans="1:84">
      <c r="BZ191" s="187"/>
      <c r="CF191" s="187"/>
    </row>
    <row r="192" spans="1:84">
      <c r="B192" s="220" t="s">
        <v>295</v>
      </c>
      <c r="C192" s="220" t="s">
        <v>296</v>
      </c>
      <c r="D192" s="220" t="s">
        <v>297</v>
      </c>
      <c r="E192" s="221" t="s">
        <v>298</v>
      </c>
      <c r="BZ192" s="187"/>
      <c r="CF192" s="187"/>
    </row>
    <row r="193" spans="2:84">
      <c r="B193" s="222" t="s">
        <v>299</v>
      </c>
      <c r="C193" s="223">
        <v>41900</v>
      </c>
      <c r="D193" s="222"/>
      <c r="E193" s="224"/>
      <c r="G193" s="225" t="s">
        <v>300</v>
      </c>
      <c r="I193" s="226" t="s">
        <v>301</v>
      </c>
      <c r="BZ193" s="187"/>
      <c r="CF193" s="187"/>
    </row>
    <row r="194" spans="2:84">
      <c r="B194" s="222" t="s">
        <v>302</v>
      </c>
      <c r="C194" s="223">
        <v>41926</v>
      </c>
      <c r="D194" s="222"/>
      <c r="E194" s="224"/>
      <c r="G194" s="225" t="s">
        <v>303</v>
      </c>
      <c r="I194" s="226" t="s">
        <v>222</v>
      </c>
      <c r="BZ194" s="187"/>
      <c r="CF194" s="187"/>
    </row>
    <row r="195" spans="2:84">
      <c r="B195" s="222" t="s">
        <v>304</v>
      </c>
      <c r="C195" s="223">
        <v>41930</v>
      </c>
      <c r="D195" s="223">
        <v>41933</v>
      </c>
      <c r="E195" s="224"/>
      <c r="G195" s="225" t="s">
        <v>305</v>
      </c>
      <c r="I195" s="226" t="s">
        <v>163</v>
      </c>
      <c r="BZ195" s="187"/>
      <c r="CF195" s="187"/>
    </row>
    <row r="196" spans="2:84">
      <c r="B196" s="222" t="s">
        <v>306</v>
      </c>
      <c r="C196" s="223">
        <v>41930</v>
      </c>
      <c r="D196" s="223">
        <v>41930</v>
      </c>
      <c r="E196" s="224"/>
      <c r="G196" s="225" t="s">
        <v>224</v>
      </c>
      <c r="I196" s="226" t="s">
        <v>307</v>
      </c>
      <c r="BZ196" s="187"/>
      <c r="CF196" s="187"/>
    </row>
    <row r="197" spans="2:84">
      <c r="B197" s="222" t="s">
        <v>166</v>
      </c>
      <c r="C197" s="223">
        <v>41930</v>
      </c>
      <c r="D197" s="222"/>
      <c r="E197" s="224" t="s">
        <v>308</v>
      </c>
      <c r="G197" s="225" t="s">
        <v>239</v>
      </c>
      <c r="I197" s="226"/>
      <c r="BZ197" s="187"/>
      <c r="CF197" s="187"/>
    </row>
    <row r="198" spans="2:84">
      <c r="B198" s="222" t="s">
        <v>309</v>
      </c>
      <c r="C198" s="223">
        <v>41933</v>
      </c>
      <c r="D198" s="222"/>
      <c r="E198" s="224"/>
      <c r="G198" s="225" t="s">
        <v>166</v>
      </c>
      <c r="BZ198" s="187"/>
      <c r="CF198" s="187"/>
    </row>
    <row r="199" spans="2:84">
      <c r="B199" s="222" t="s">
        <v>238</v>
      </c>
      <c r="C199" s="223">
        <v>41934</v>
      </c>
      <c r="D199" s="222"/>
      <c r="E199" s="224"/>
      <c r="G199" s="225" t="s">
        <v>238</v>
      </c>
      <c r="BZ199" s="187"/>
      <c r="CF199" s="187"/>
    </row>
    <row r="200" spans="2:84">
      <c r="B200" s="222" t="s">
        <v>239</v>
      </c>
      <c r="C200" s="223">
        <v>41974</v>
      </c>
      <c r="D200" s="222"/>
      <c r="E200" s="224"/>
      <c r="G200" s="225" t="s">
        <v>235</v>
      </c>
      <c r="BZ200" s="187"/>
      <c r="CF200" s="187"/>
    </row>
    <row r="201" spans="2:84">
      <c r="B201" s="222" t="s">
        <v>224</v>
      </c>
      <c r="C201" s="223">
        <v>41982</v>
      </c>
      <c r="D201" s="222"/>
      <c r="E201" s="224"/>
      <c r="G201" s="225" t="s">
        <v>286</v>
      </c>
      <c r="BZ201" s="187"/>
      <c r="CF201" s="187"/>
    </row>
    <row r="202" spans="2:84">
      <c r="B202" s="222" t="s">
        <v>235</v>
      </c>
      <c r="C202" s="223">
        <v>41982</v>
      </c>
      <c r="D202" s="222"/>
      <c r="E202" s="224"/>
      <c r="G202" s="225" t="s">
        <v>284</v>
      </c>
      <c r="BZ202" s="187"/>
      <c r="CF202" s="187"/>
    </row>
    <row r="203" spans="2:84">
      <c r="B203" s="222"/>
      <c r="C203" s="223"/>
      <c r="D203" s="222"/>
      <c r="E203" s="224"/>
      <c r="G203" s="225" t="s">
        <v>282</v>
      </c>
      <c r="BZ203" s="187"/>
      <c r="CF203" s="187"/>
    </row>
    <row r="204" spans="2:84">
      <c r="B204" s="222"/>
      <c r="C204" s="223"/>
      <c r="D204" s="222"/>
      <c r="E204" s="224"/>
      <c r="G204" s="225" t="s">
        <v>255</v>
      </c>
      <c r="BZ204" s="187"/>
      <c r="CF204" s="187"/>
    </row>
    <row r="205" spans="2:84" s="231" customFormat="1" ht="13.5">
      <c r="B205" s="227"/>
      <c r="C205" s="228"/>
      <c r="D205" s="227"/>
      <c r="E205" s="229"/>
      <c r="F205" s="218"/>
      <c r="G205" s="230" t="s">
        <v>293</v>
      </c>
      <c r="M205" s="232"/>
      <c r="O205" s="233"/>
      <c r="BZ205" s="234"/>
      <c r="CF205" s="234"/>
    </row>
    <row r="206" spans="2:84" s="231" customFormat="1" ht="13.5">
      <c r="B206" s="235"/>
      <c r="C206" s="236"/>
      <c r="D206" s="235"/>
      <c r="E206" s="233"/>
      <c r="F206" s="218"/>
      <c r="G206" s="226"/>
      <c r="M206" s="232"/>
      <c r="O206" s="233"/>
      <c r="CF206" s="234"/>
    </row>
    <row r="207" spans="2:84" s="231" customFormat="1" ht="13.5">
      <c r="B207" s="235"/>
      <c r="C207" s="236"/>
      <c r="D207" s="235"/>
      <c r="E207" s="233"/>
      <c r="F207" s="218"/>
      <c r="G207" s="226"/>
      <c r="M207" s="232"/>
      <c r="O207" s="233"/>
      <c r="CF207" s="234"/>
    </row>
    <row r="208" spans="2:84" s="231" customFormat="1" ht="13.5">
      <c r="B208" s="235"/>
      <c r="C208" s="236"/>
      <c r="D208" s="235"/>
      <c r="E208" s="233"/>
      <c r="F208" s="218"/>
      <c r="G208" s="225"/>
      <c r="M208" s="232"/>
      <c r="O208" s="233"/>
      <c r="CF208" s="234"/>
    </row>
    <row r="209" spans="2:84" s="231" customFormat="1" ht="13.5">
      <c r="B209" s="235"/>
      <c r="C209" s="236"/>
      <c r="D209" s="235"/>
      <c r="E209" s="233"/>
      <c r="F209" s="218"/>
      <c r="G209" s="225"/>
      <c r="M209" s="232"/>
      <c r="O209" s="233"/>
      <c r="CF209" s="234"/>
    </row>
    <row r="210" spans="2:84" s="231" customFormat="1" ht="13.5">
      <c r="B210" s="235"/>
      <c r="C210" s="236"/>
      <c r="D210" s="235"/>
      <c r="E210" s="233"/>
      <c r="F210" s="218"/>
      <c r="G210" s="226"/>
      <c r="M210" s="232"/>
      <c r="O210" s="233"/>
      <c r="CF210" s="234"/>
    </row>
    <row r="211" spans="2:84" s="231" customFormat="1" ht="13.5">
      <c r="B211" s="235"/>
      <c r="C211" s="236"/>
      <c r="D211" s="235"/>
      <c r="E211" s="233"/>
      <c r="F211" s="218"/>
      <c r="G211" s="225"/>
      <c r="M211" s="232"/>
      <c r="O211" s="233"/>
      <c r="CF211" s="234"/>
    </row>
    <row r="212" spans="2:84" s="231" customFormat="1" ht="13.5">
      <c r="B212" s="235"/>
      <c r="C212" s="236"/>
      <c r="D212" s="235"/>
      <c r="E212" s="233"/>
      <c r="F212" s="218"/>
      <c r="M212" s="232"/>
      <c r="O212" s="233"/>
      <c r="CF212" s="234"/>
    </row>
    <row r="213" spans="2:84" s="231" customFormat="1" ht="13.5">
      <c r="B213" s="235"/>
      <c r="C213" s="236"/>
      <c r="D213" s="235"/>
      <c r="E213" s="233"/>
      <c r="F213" s="218"/>
      <c r="M213" s="232"/>
      <c r="O213" s="233"/>
      <c r="CF213" s="234"/>
    </row>
    <row r="214" spans="2:84" s="231" customFormat="1" ht="13.5">
      <c r="B214" s="235"/>
      <c r="C214" s="236"/>
      <c r="D214" s="235"/>
      <c r="E214" s="233"/>
      <c r="F214" s="218"/>
      <c r="M214" s="232"/>
      <c r="O214" s="233"/>
      <c r="CF214" s="234"/>
    </row>
    <row r="215" spans="2:84" s="231" customFormat="1" ht="13.5">
      <c r="B215" s="235"/>
      <c r="C215" s="236"/>
      <c r="D215" s="235"/>
      <c r="E215" s="233"/>
      <c r="F215" s="218"/>
      <c r="M215" s="232"/>
      <c r="O215" s="233"/>
      <c r="CF215" s="234"/>
    </row>
    <row r="216" spans="2:84" s="231" customFormat="1" ht="13.5">
      <c r="B216" s="235"/>
      <c r="C216" s="236"/>
      <c r="D216" s="235"/>
      <c r="E216" s="233"/>
      <c r="F216" s="218"/>
      <c r="M216" s="232"/>
      <c r="O216" s="233"/>
      <c r="CF216" s="234"/>
    </row>
    <row r="217" spans="2:84" s="231" customFormat="1" ht="13.5">
      <c r="B217" s="235"/>
      <c r="C217" s="236"/>
      <c r="D217" s="235"/>
      <c r="E217" s="233"/>
      <c r="F217" s="218"/>
      <c r="M217" s="232"/>
      <c r="O217" s="233"/>
      <c r="CF217" s="234"/>
    </row>
    <row r="218" spans="2:84" s="231" customFormat="1" ht="13.5">
      <c r="B218" s="235"/>
      <c r="C218" s="236"/>
      <c r="D218" s="235"/>
      <c r="E218" s="233"/>
      <c r="F218" s="218"/>
      <c r="M218" s="232"/>
      <c r="O218" s="233"/>
      <c r="CF218" s="234"/>
    </row>
    <row r="219" spans="2:84" s="231" customFormat="1" ht="13.5">
      <c r="B219" s="235"/>
      <c r="C219" s="236"/>
      <c r="D219" s="235"/>
      <c r="E219" s="233"/>
      <c r="F219" s="218"/>
      <c r="M219" s="232"/>
      <c r="O219" s="233"/>
      <c r="CF219" s="234"/>
    </row>
    <row r="220" spans="2:84" s="231" customFormat="1" ht="13.5">
      <c r="B220" s="235"/>
      <c r="C220" s="236"/>
      <c r="D220" s="235"/>
      <c r="E220" s="233"/>
      <c r="F220" s="218"/>
      <c r="M220" s="232"/>
      <c r="O220" s="233"/>
      <c r="CF220" s="234"/>
    </row>
    <row r="221" spans="2:84" s="231" customFormat="1" ht="13.5">
      <c r="B221" s="235"/>
      <c r="C221" s="236"/>
      <c r="D221" s="235"/>
      <c r="E221" s="233"/>
      <c r="F221" s="218"/>
      <c r="M221" s="232"/>
      <c r="O221" s="233"/>
      <c r="CF221" s="234"/>
    </row>
    <row r="222" spans="2:84" s="231" customFormat="1" ht="13.5">
      <c r="B222" s="235"/>
      <c r="C222" s="236"/>
      <c r="D222" s="235"/>
      <c r="E222" s="233"/>
      <c r="F222" s="218"/>
      <c r="M222" s="232"/>
      <c r="O222" s="233"/>
      <c r="CF222" s="234"/>
    </row>
    <row r="223" spans="2:84" s="231" customFormat="1" ht="13.5">
      <c r="B223" s="235"/>
      <c r="C223" s="236"/>
      <c r="D223" s="235"/>
      <c r="E223" s="233"/>
      <c r="F223" s="218"/>
      <c r="M223" s="232"/>
      <c r="O223" s="233"/>
      <c r="CF223" s="234"/>
    </row>
    <row r="224" spans="2:84" s="231" customFormat="1" ht="13.5">
      <c r="B224" s="235"/>
      <c r="C224" s="236"/>
      <c r="D224" s="235"/>
      <c r="E224" s="233"/>
      <c r="F224" s="218"/>
      <c r="M224" s="232"/>
      <c r="O224" s="233"/>
      <c r="CF224" s="234"/>
    </row>
    <row r="225" spans="2:84" s="231" customFormat="1" ht="13.5">
      <c r="B225" s="235"/>
      <c r="C225" s="236"/>
      <c r="D225" s="235"/>
      <c r="E225" s="233"/>
      <c r="F225" s="218"/>
      <c r="M225" s="232"/>
      <c r="O225" s="233"/>
      <c r="CF225" s="234"/>
    </row>
    <row r="226" spans="2:84" s="231" customFormat="1" ht="13.5">
      <c r="B226" s="235"/>
      <c r="C226" s="236"/>
      <c r="D226" s="235"/>
      <c r="E226" s="233"/>
      <c r="F226" s="218"/>
      <c r="M226" s="232"/>
      <c r="O226" s="233"/>
      <c r="CF226" s="234"/>
    </row>
    <row r="227" spans="2:84" s="231" customFormat="1" ht="13.5">
      <c r="B227" s="235"/>
      <c r="C227" s="236"/>
      <c r="D227" s="235"/>
      <c r="E227" s="233"/>
      <c r="F227" s="218"/>
      <c r="M227" s="232"/>
      <c r="O227" s="233"/>
      <c r="CF227" s="234"/>
    </row>
    <row r="228" spans="2:84" s="231" customFormat="1" ht="13.5">
      <c r="B228" s="235"/>
      <c r="C228" s="236"/>
      <c r="D228" s="235"/>
      <c r="E228" s="233"/>
      <c r="F228" s="218"/>
      <c r="M228" s="232"/>
      <c r="O228" s="233"/>
      <c r="CF228" s="234"/>
    </row>
    <row r="229" spans="2:84" s="231" customFormat="1" ht="13.5">
      <c r="B229" s="235"/>
      <c r="C229" s="236"/>
      <c r="D229" s="235"/>
      <c r="E229" s="233"/>
      <c r="F229" s="218"/>
      <c r="M229" s="232"/>
      <c r="O229" s="233"/>
      <c r="CF229" s="234"/>
    </row>
    <row r="230" spans="2:84" s="231" customFormat="1" ht="13.5">
      <c r="B230" s="235"/>
      <c r="C230" s="236"/>
      <c r="D230" s="235"/>
      <c r="E230" s="233"/>
      <c r="F230" s="218"/>
      <c r="M230" s="232"/>
      <c r="O230" s="233"/>
      <c r="CF230" s="234"/>
    </row>
    <row r="231" spans="2:84" s="231" customFormat="1" ht="13.5">
      <c r="B231" s="235"/>
      <c r="C231" s="236"/>
      <c r="D231" s="235"/>
      <c r="E231" s="233"/>
      <c r="F231" s="218"/>
      <c r="M231" s="232"/>
      <c r="O231" s="233"/>
      <c r="CF231" s="234"/>
    </row>
    <row r="232" spans="2:84" s="231" customFormat="1" ht="13.5">
      <c r="B232" s="235"/>
      <c r="C232" s="236"/>
      <c r="D232" s="235"/>
      <c r="E232" s="233"/>
      <c r="F232" s="218"/>
      <c r="M232" s="232"/>
      <c r="O232" s="233"/>
      <c r="CF232" s="234"/>
    </row>
    <row r="233" spans="2:84" s="231" customFormat="1" ht="13.5">
      <c r="B233" s="235"/>
      <c r="C233" s="236"/>
      <c r="D233" s="235"/>
      <c r="E233" s="233"/>
      <c r="F233" s="218"/>
      <c r="M233" s="232"/>
      <c r="O233" s="233"/>
      <c r="CF233" s="234"/>
    </row>
    <row r="234" spans="2:84" s="231" customFormat="1" ht="13.5">
      <c r="B234" s="235"/>
      <c r="C234" s="236"/>
      <c r="D234" s="235"/>
      <c r="E234" s="233"/>
      <c r="F234" s="218"/>
      <c r="M234" s="232"/>
      <c r="O234" s="233"/>
      <c r="CF234" s="234"/>
    </row>
    <row r="235" spans="2:84" s="231" customFormat="1" ht="13.5">
      <c r="B235" s="235"/>
      <c r="C235" s="236"/>
      <c r="D235" s="235"/>
      <c r="E235" s="233"/>
      <c r="F235" s="218"/>
      <c r="M235" s="232"/>
      <c r="O235" s="233"/>
      <c r="CF235" s="234"/>
    </row>
    <row r="236" spans="2:84" s="231" customFormat="1" ht="13.5">
      <c r="B236" s="235"/>
      <c r="C236" s="236"/>
      <c r="D236" s="235"/>
      <c r="E236" s="233"/>
      <c r="F236" s="218"/>
      <c r="M236" s="232"/>
      <c r="O236" s="233"/>
      <c r="CF236" s="234"/>
    </row>
    <row r="237" spans="2:84" s="231" customFormat="1" ht="13.5">
      <c r="B237" s="235"/>
      <c r="C237" s="236"/>
      <c r="D237" s="235"/>
      <c r="E237" s="233"/>
      <c r="F237" s="218"/>
      <c r="M237" s="232"/>
      <c r="O237" s="233"/>
      <c r="CF237" s="234"/>
    </row>
    <row r="238" spans="2:84" s="231" customFormat="1" ht="13.5">
      <c r="B238" s="235"/>
      <c r="C238" s="236"/>
      <c r="D238" s="235"/>
      <c r="E238" s="233"/>
      <c r="F238" s="218"/>
      <c r="M238" s="232"/>
      <c r="O238" s="233"/>
      <c r="CF238" s="234"/>
    </row>
    <row r="239" spans="2:84" s="231" customFormat="1" ht="13.5">
      <c r="B239" s="235"/>
      <c r="C239" s="236"/>
      <c r="D239" s="235"/>
      <c r="E239" s="233"/>
      <c r="F239" s="218"/>
      <c r="M239" s="232"/>
      <c r="O239" s="233"/>
      <c r="CF239" s="234"/>
    </row>
    <row r="240" spans="2:84" s="231" customFormat="1" ht="13.5">
      <c r="B240" s="235"/>
      <c r="C240" s="236"/>
      <c r="D240" s="235"/>
      <c r="E240" s="233"/>
      <c r="F240" s="218"/>
      <c r="M240" s="232"/>
      <c r="O240" s="233"/>
      <c r="CF240" s="234"/>
    </row>
    <row r="241" spans="2:84" s="231" customFormat="1" ht="13.5">
      <c r="B241" s="235"/>
      <c r="C241" s="236"/>
      <c r="D241" s="235"/>
      <c r="E241" s="233"/>
      <c r="F241" s="218"/>
      <c r="M241" s="232"/>
      <c r="O241" s="233"/>
      <c r="CF241" s="234"/>
    </row>
    <row r="242" spans="2:84" s="231" customFormat="1" ht="13.5">
      <c r="B242" s="235"/>
      <c r="C242" s="236"/>
      <c r="D242" s="235"/>
      <c r="E242" s="233"/>
      <c r="F242" s="218"/>
      <c r="M242" s="232"/>
      <c r="O242" s="233"/>
      <c r="CF242" s="234"/>
    </row>
    <row r="243" spans="2:84" s="231" customFormat="1" ht="13.5">
      <c r="B243" s="235"/>
      <c r="C243" s="236"/>
      <c r="D243" s="235"/>
      <c r="E243" s="233"/>
      <c r="F243" s="218"/>
      <c r="M243" s="232"/>
      <c r="O243" s="233"/>
      <c r="CF243" s="234"/>
    </row>
    <row r="244" spans="2:84" s="231" customFormat="1" ht="13.5">
      <c r="B244" s="235"/>
      <c r="C244" s="236"/>
      <c r="D244" s="235"/>
      <c r="E244" s="233"/>
      <c r="F244" s="218"/>
      <c r="M244" s="232"/>
      <c r="O244" s="233"/>
      <c r="CF244" s="234"/>
    </row>
    <row r="245" spans="2:84" s="231" customFormat="1" ht="13.5">
      <c r="B245" s="235"/>
      <c r="C245" s="236"/>
      <c r="D245" s="235"/>
      <c r="E245" s="233"/>
      <c r="F245" s="218"/>
      <c r="M245" s="232"/>
      <c r="O245" s="233"/>
      <c r="CF245" s="234"/>
    </row>
    <row r="246" spans="2:84" s="231" customFormat="1" ht="13.5">
      <c r="B246" s="235"/>
      <c r="C246" s="236"/>
      <c r="D246" s="235"/>
      <c r="E246" s="233"/>
      <c r="F246" s="218"/>
      <c r="M246" s="232"/>
      <c r="O246" s="233"/>
      <c r="CF246" s="234"/>
    </row>
    <row r="247" spans="2:84" s="231" customFormat="1" ht="13.5">
      <c r="B247" s="235"/>
      <c r="C247" s="236"/>
      <c r="D247" s="235"/>
      <c r="E247" s="233"/>
      <c r="F247" s="218"/>
      <c r="M247" s="232"/>
      <c r="O247" s="233"/>
      <c r="CF247" s="234"/>
    </row>
    <row r="248" spans="2:84" s="231" customFormat="1" ht="13.5">
      <c r="B248" s="235"/>
      <c r="C248" s="236"/>
      <c r="D248" s="235"/>
      <c r="E248" s="233"/>
      <c r="F248" s="218"/>
      <c r="M248" s="232"/>
      <c r="O248" s="233"/>
      <c r="CF248" s="234"/>
    </row>
    <row r="249" spans="2:84">
      <c r="CF249" s="187"/>
    </row>
    <row r="250" spans="2:84">
      <c r="CF250" s="187"/>
    </row>
    <row r="251" spans="2:84">
      <c r="CF251" s="187"/>
    </row>
    <row r="252" spans="2:84">
      <c r="CF252" s="187"/>
    </row>
    <row r="253" spans="2:84">
      <c r="CF253" s="187"/>
    </row>
    <row r="254" spans="2:84">
      <c r="CF254" s="187"/>
    </row>
    <row r="255" spans="2:84">
      <c r="CF255" s="187"/>
    </row>
    <row r="256" spans="2:84">
      <c r="CF256" s="187"/>
    </row>
  </sheetData>
  <autoFilter ref="A8:CF208"/>
  <dataConsolidate/>
  <mergeCells count="92">
    <mergeCell ref="B154:B161"/>
    <mergeCell ref="C154:C161"/>
    <mergeCell ref="D154:D161"/>
    <mergeCell ref="O154:O161"/>
    <mergeCell ref="B162:B185"/>
    <mergeCell ref="C162:C185"/>
    <mergeCell ref="D162:D185"/>
    <mergeCell ref="O162:O185"/>
    <mergeCell ref="B145:B146"/>
    <mergeCell ref="C145:C146"/>
    <mergeCell ref="D145:D146"/>
    <mergeCell ref="O145:O146"/>
    <mergeCell ref="B147:B153"/>
    <mergeCell ref="C147:C153"/>
    <mergeCell ref="D147:D153"/>
    <mergeCell ref="O147:O153"/>
    <mergeCell ref="B110:B138"/>
    <mergeCell ref="C110:C138"/>
    <mergeCell ref="D110:D138"/>
    <mergeCell ref="O110:O138"/>
    <mergeCell ref="B139:B144"/>
    <mergeCell ref="C139:C144"/>
    <mergeCell ref="D139:D144"/>
    <mergeCell ref="O139:O144"/>
    <mergeCell ref="B100:B104"/>
    <mergeCell ref="C100:C104"/>
    <mergeCell ref="D100:D104"/>
    <mergeCell ref="O100:O104"/>
    <mergeCell ref="B105:B109"/>
    <mergeCell ref="C105:C109"/>
    <mergeCell ref="D105:D109"/>
    <mergeCell ref="O105:O109"/>
    <mergeCell ref="B84:B93"/>
    <mergeCell ref="C84:C93"/>
    <mergeCell ref="D84:D93"/>
    <mergeCell ref="O84:O93"/>
    <mergeCell ref="B94:B99"/>
    <mergeCell ref="C94:C99"/>
    <mergeCell ref="D94:D99"/>
    <mergeCell ref="O94:O99"/>
    <mergeCell ref="B71:B75"/>
    <mergeCell ref="C71:C75"/>
    <mergeCell ref="D71:D75"/>
    <mergeCell ref="O71:O75"/>
    <mergeCell ref="B76:B83"/>
    <mergeCell ref="C76:C83"/>
    <mergeCell ref="D76:D83"/>
    <mergeCell ref="O76:O83"/>
    <mergeCell ref="B50:B51"/>
    <mergeCell ref="C50:C51"/>
    <mergeCell ref="D50:D51"/>
    <mergeCell ref="O50:O51"/>
    <mergeCell ref="B52:B70"/>
    <mergeCell ref="C52:C70"/>
    <mergeCell ref="D52:D70"/>
    <mergeCell ref="O52:O70"/>
    <mergeCell ref="B37:B43"/>
    <mergeCell ref="C37:C43"/>
    <mergeCell ref="D37:D43"/>
    <mergeCell ref="O37:O43"/>
    <mergeCell ref="B44:B49"/>
    <mergeCell ref="C44:C49"/>
    <mergeCell ref="D44:D49"/>
    <mergeCell ref="O44:O49"/>
    <mergeCell ref="AS7:BW7"/>
    <mergeCell ref="B9:B14"/>
    <mergeCell ref="C9:C14"/>
    <mergeCell ref="D9:D14"/>
    <mergeCell ref="O9:O14"/>
    <mergeCell ref="AF3:AI3"/>
    <mergeCell ref="B15:B36"/>
    <mergeCell ref="C15:C36"/>
    <mergeCell ref="D15:D36"/>
    <mergeCell ref="O15:O36"/>
    <mergeCell ref="AF4:AI5"/>
    <mergeCell ref="A5:D5"/>
    <mergeCell ref="E5:N5"/>
    <mergeCell ref="O5:V5"/>
    <mergeCell ref="W5:AA5"/>
    <mergeCell ref="H7:I7"/>
    <mergeCell ref="J7:K7"/>
    <mergeCell ref="L7:M7"/>
    <mergeCell ref="O7:AR7"/>
    <mergeCell ref="A4:D4"/>
    <mergeCell ref="E4:N4"/>
    <mergeCell ref="W4:AA4"/>
    <mergeCell ref="AB4:AE5"/>
    <mergeCell ref="A1:N1"/>
    <mergeCell ref="Y2:AA2"/>
    <mergeCell ref="A3:N3"/>
    <mergeCell ref="AB3:AE3"/>
    <mergeCell ref="O4:V4"/>
  </mergeCells>
  <phoneticPr fontId="6" type="noConversion"/>
  <conditionalFormatting sqref="O8:BW8">
    <cfRule type="expression" dxfId="90" priority="83" stopIfTrue="1">
      <formula>IF(OR(WEEKDAY(O$8)=1,WEEKDAY(O$8)=7),1,0)</formula>
    </cfRule>
  </conditionalFormatting>
  <conditionalFormatting sqref="E9:E13 G9:G13 E15:E35 G18:G35 F15:F36 E38:E42 G38:G42 E44:E48 G44:G48 E66:E69 G66:G69 E139 G139 E84:E92 G84:G92 E94:E98 G94:G98 E100:E103 G100:G103 E105:E108 G105:G108 E50 G50 F38:F51 E76:E82 G76:G82 E110 G110 F161:G161 E159:F160 E147:E152 G147:G160 E145 G145 E118:G119 F138:F139 E121:G124 E141:G143 F144:F153 E137:G137 F66:F110 E71:E74 G71:G74 E162:E184 G162:G184 F162:F186">
    <cfRule type="expression" dxfId="89" priority="89" stopIfTrue="1">
      <formula>NOT(ISBLANK($K9))</formula>
    </cfRule>
    <cfRule type="expression" dxfId="88" priority="90" stopIfTrue="1">
      <formula>IF(AND(ISBLANK($K9),$I9&lt;=NOW(),NOT(ISBLANK($H9)),NOT(ISBLANK($I9))),1,0)</formula>
    </cfRule>
  </conditionalFormatting>
  <conditionalFormatting sqref="J10:K13 J15:K35 J38:K42 J44:K48 J52:K69 J139:K139 J84:K92 J94:K98 J100:K103 J105:K108 J50:K50 J76:K82 J159:K160 J147:K152 J145:K145 J119:K119 J121:K124 J141:K143 J137:K137 J71:K74 J162:K184">
    <cfRule type="expression" dxfId="87" priority="91" stopIfTrue="1">
      <formula>IF(AND(ISBLANK($J10),$H10&lt;=NOW(),NOT(ISBLANK($H10)),NOT(ISBLANK($I10))),1,0)</formula>
    </cfRule>
  </conditionalFormatting>
  <conditionalFormatting sqref="P9:BW185">
    <cfRule type="expression" dxfId="86" priority="84" stopIfTrue="1">
      <formula>IF(AND(P$8&gt;=$H9,P$8&lt;=$I9,WEEKDAY(P$8)&lt;&gt;1,WEEKDAY(P$8)&lt;&gt;7),1,0)</formula>
    </cfRule>
    <cfRule type="expression" dxfId="85" priority="85" stopIfTrue="1">
      <formula>IF(OR(WEEKDAY(P$8)=1,WEEKDAY(P$8)=7),1,0)</formula>
    </cfRule>
  </conditionalFormatting>
  <conditionalFormatting sqref="BX9:BX186">
    <cfRule type="expression" dxfId="84" priority="86" stopIfTrue="1">
      <formula>IF(AND(BX$8&gt;=$H9,BX$8&lt;=$I9,WEEKDAY(BX$8)&lt;&gt;1,WEEKDAY(BX$8)&lt;&gt;7),1,0)</formula>
    </cfRule>
    <cfRule type="expression" dxfId="83" priority="87" stopIfTrue="1">
      <formula>IF(OR(WEEKDAY(BX$8)=1,WEEKDAY(BX$8)=7),1,0)</formula>
    </cfRule>
  </conditionalFormatting>
  <conditionalFormatting sqref="N9:N13 N37:N42 N15:N35 N44:N48 N52:N69 N84:N92 N94:N98 N100:N103 N105:N108 N76:N82 N110 N141:N143 N147:N152 N145 N118:N119 N121:N124 N137 N71:N74 N162:N184">
    <cfRule type="cellIs" dxfId="82" priority="88" stopIfTrue="1" operator="lessThan">
      <formula>1</formula>
    </cfRule>
  </conditionalFormatting>
  <conditionalFormatting sqref="N83">
    <cfRule type="cellIs" dxfId="81" priority="82" stopIfTrue="1" operator="lessThan">
      <formula>1</formula>
    </cfRule>
  </conditionalFormatting>
  <conditionalFormatting sqref="N49">
    <cfRule type="cellIs" dxfId="80" priority="81" stopIfTrue="1" operator="lessThan">
      <formula>1</formula>
    </cfRule>
  </conditionalFormatting>
  <conditionalFormatting sqref="N14">
    <cfRule type="cellIs" dxfId="79" priority="80" stopIfTrue="1" operator="lessThan">
      <formula>1</formula>
    </cfRule>
  </conditionalFormatting>
  <conditionalFormatting sqref="N185">
    <cfRule type="cellIs" dxfId="78" priority="79" stopIfTrue="1" operator="lessThan">
      <formula>1</formula>
    </cfRule>
  </conditionalFormatting>
  <conditionalFormatting sqref="F9:F13">
    <cfRule type="expression" dxfId="77" priority="77" stopIfTrue="1">
      <formula>NOT(ISBLANK($K9))</formula>
    </cfRule>
    <cfRule type="expression" dxfId="76" priority="78" stopIfTrue="1">
      <formula>IF(AND(ISBLANK($K9),$I9&lt;=NOW(),NOT(ISBLANK($H9)),NOT(ISBLANK($I9))),1,0)</formula>
    </cfRule>
  </conditionalFormatting>
  <conditionalFormatting sqref="N43">
    <cfRule type="cellIs" dxfId="75" priority="76" stopIfTrue="1" operator="lessThan">
      <formula>1</formula>
    </cfRule>
  </conditionalFormatting>
  <conditionalFormatting sqref="N36">
    <cfRule type="cellIs" dxfId="74" priority="75" stopIfTrue="1" operator="lessThan">
      <formula>1</formula>
    </cfRule>
  </conditionalFormatting>
  <conditionalFormatting sqref="G15:G17">
    <cfRule type="expression" dxfId="73" priority="73" stopIfTrue="1">
      <formula>NOT(ISBLANK($K15))</formula>
    </cfRule>
    <cfRule type="expression" dxfId="72" priority="74" stopIfTrue="1">
      <formula>IF(AND(ISBLANK($K15),$I15&lt;=NOW(),NOT(ISBLANK($H15)),NOT(ISBLANK($I15))),1,0)</formula>
    </cfRule>
  </conditionalFormatting>
  <conditionalFormatting sqref="E37:G37">
    <cfRule type="expression" dxfId="71" priority="70" stopIfTrue="1">
      <formula>NOT(ISBLANK($K37))</formula>
    </cfRule>
    <cfRule type="expression" dxfId="70" priority="71" stopIfTrue="1">
      <formula>IF(AND(ISBLANK($K37),$I37&lt;=NOW(),NOT(ISBLANK($H37)),NOT(ISBLANK($I37))),1,0)</formula>
    </cfRule>
  </conditionalFormatting>
  <conditionalFormatting sqref="J37:K37">
    <cfRule type="expression" dxfId="69" priority="72" stopIfTrue="1">
      <formula>IF(AND(ISBLANK($J37),$H37&lt;=NOW(),NOT(ISBLANK($H37)),NOT(ISBLANK($I37))),1,0)</formula>
    </cfRule>
  </conditionalFormatting>
  <conditionalFormatting sqref="N50">
    <cfRule type="cellIs" dxfId="68" priority="69" stopIfTrue="1" operator="lessThan">
      <formula>1</formula>
    </cfRule>
  </conditionalFormatting>
  <conditionalFormatting sqref="N51">
    <cfRule type="cellIs" dxfId="67" priority="68" stopIfTrue="1" operator="lessThan">
      <formula>1</formula>
    </cfRule>
  </conditionalFormatting>
  <conditionalFormatting sqref="N146">
    <cfRule type="cellIs" dxfId="66" priority="67" stopIfTrue="1" operator="lessThan">
      <formula>1</formula>
    </cfRule>
  </conditionalFormatting>
  <conditionalFormatting sqref="N139">
    <cfRule type="cellIs" dxfId="65" priority="66" stopIfTrue="1" operator="lessThan">
      <formula>1</formula>
    </cfRule>
  </conditionalFormatting>
  <conditionalFormatting sqref="N144">
    <cfRule type="cellIs" dxfId="64" priority="65" stopIfTrue="1" operator="lessThan">
      <formula>1</formula>
    </cfRule>
  </conditionalFormatting>
  <conditionalFormatting sqref="N138">
    <cfRule type="cellIs" dxfId="63" priority="64" stopIfTrue="1" operator="lessThan">
      <formula>1</formula>
    </cfRule>
  </conditionalFormatting>
  <conditionalFormatting sqref="N109">
    <cfRule type="cellIs" dxfId="62" priority="63" stopIfTrue="1" operator="lessThan">
      <formula>1</formula>
    </cfRule>
  </conditionalFormatting>
  <conditionalFormatting sqref="N104">
    <cfRule type="cellIs" dxfId="61" priority="62" stopIfTrue="1" operator="lessThan">
      <formula>1</formula>
    </cfRule>
  </conditionalFormatting>
  <conditionalFormatting sqref="F52:F64">
    <cfRule type="expression" dxfId="60" priority="60" stopIfTrue="1">
      <formula>NOT(ISBLANK($K52))</formula>
    </cfRule>
    <cfRule type="expression" dxfId="59" priority="61" stopIfTrue="1">
      <formula>IF(AND(ISBLANK($K52),$I52&lt;=NOW(),NOT(ISBLANK($H52)),NOT(ISBLANK($I52))),1,0)</formula>
    </cfRule>
  </conditionalFormatting>
  <conditionalFormatting sqref="E52:E64">
    <cfRule type="expression" dxfId="58" priority="58" stopIfTrue="1">
      <formula>NOT(ISBLANK($K52))</formula>
    </cfRule>
    <cfRule type="expression" dxfId="57" priority="59" stopIfTrue="1">
      <formula>IF(AND(ISBLANK($K52),$I52&lt;=NOW(),NOT(ISBLANK($H52)),NOT(ISBLANK($I52))),1,0)</formula>
    </cfRule>
  </conditionalFormatting>
  <conditionalFormatting sqref="N70">
    <cfRule type="cellIs" dxfId="56" priority="57" stopIfTrue="1" operator="lessThan">
      <formula>1</formula>
    </cfRule>
  </conditionalFormatting>
  <conditionalFormatting sqref="G52:G64">
    <cfRule type="expression" dxfId="55" priority="55" stopIfTrue="1">
      <formula>NOT(ISBLANK($K52))</formula>
    </cfRule>
    <cfRule type="expression" dxfId="54" priority="56" stopIfTrue="1">
      <formula>IF(AND(ISBLANK($K52),$I52&lt;=NOW(),NOT(ISBLANK($H52)),NOT(ISBLANK($I52))),1,0)</formula>
    </cfRule>
  </conditionalFormatting>
  <conditionalFormatting sqref="F65">
    <cfRule type="expression" dxfId="53" priority="53" stopIfTrue="1">
      <formula>NOT(ISBLANK($K65))</formula>
    </cfRule>
    <cfRule type="expression" dxfId="52" priority="54" stopIfTrue="1">
      <formula>IF(AND(ISBLANK($K65),$I65&lt;=NOW(),NOT(ISBLANK($H65)),NOT(ISBLANK($I65))),1,0)</formula>
    </cfRule>
  </conditionalFormatting>
  <conditionalFormatting sqref="E65">
    <cfRule type="expression" dxfId="51" priority="51" stopIfTrue="1">
      <formula>NOT(ISBLANK($K65))</formula>
    </cfRule>
    <cfRule type="expression" dxfId="50" priority="52" stopIfTrue="1">
      <formula>IF(AND(ISBLANK($K65),$I65&lt;=NOW(),NOT(ISBLANK($H65)),NOT(ISBLANK($I65))),1,0)</formula>
    </cfRule>
  </conditionalFormatting>
  <conditionalFormatting sqref="G65">
    <cfRule type="expression" dxfId="49" priority="49" stopIfTrue="1">
      <formula>NOT(ISBLANK($K65))</formula>
    </cfRule>
    <cfRule type="expression" dxfId="48" priority="50" stopIfTrue="1">
      <formula>IF(AND(ISBLANK($K65),$I65&lt;=NOW(),NOT(ISBLANK($H65)),NOT(ISBLANK($I65))),1,0)</formula>
    </cfRule>
  </conditionalFormatting>
  <conditionalFormatting sqref="N75">
    <cfRule type="cellIs" dxfId="47" priority="48" stopIfTrue="1" operator="lessThan">
      <formula>1</formula>
    </cfRule>
  </conditionalFormatting>
  <conditionalFormatting sqref="N99">
    <cfRule type="cellIs" dxfId="46" priority="47" stopIfTrue="1" operator="lessThan">
      <formula>1</formula>
    </cfRule>
  </conditionalFormatting>
  <conditionalFormatting sqref="N93">
    <cfRule type="cellIs" dxfId="45" priority="46" stopIfTrue="1" operator="lessThan">
      <formula>1</formula>
    </cfRule>
  </conditionalFormatting>
  <conditionalFormatting sqref="N153">
    <cfRule type="cellIs" dxfId="44" priority="45" stopIfTrue="1" operator="lessThan">
      <formula>1</formula>
    </cfRule>
  </conditionalFormatting>
  <conditionalFormatting sqref="E111:G112">
    <cfRule type="expression" dxfId="43" priority="43" stopIfTrue="1">
      <formula>NOT(ISBLANK($K111))</formula>
    </cfRule>
    <cfRule type="expression" dxfId="42" priority="44" stopIfTrue="1">
      <formula>IF(AND(ISBLANK($K111),$I111&lt;=NOW(),NOT(ISBLANK($H111)),NOT(ISBLANK($I111))),1,0)</formula>
    </cfRule>
  </conditionalFormatting>
  <conditionalFormatting sqref="N111:N112">
    <cfRule type="cellIs" dxfId="41" priority="42" stopIfTrue="1" operator="lessThan">
      <formula>1</formula>
    </cfRule>
  </conditionalFormatting>
  <conditionalFormatting sqref="E113:G113">
    <cfRule type="expression" dxfId="40" priority="40" stopIfTrue="1">
      <formula>NOT(ISBLANK($K113))</formula>
    </cfRule>
    <cfRule type="expression" dxfId="39" priority="41" stopIfTrue="1">
      <formula>IF(AND(ISBLANK($K113),$I113&lt;=NOW(),NOT(ISBLANK($H113)),NOT(ISBLANK($I113))),1,0)</formula>
    </cfRule>
  </conditionalFormatting>
  <conditionalFormatting sqref="N113">
    <cfRule type="cellIs" dxfId="38" priority="39" stopIfTrue="1" operator="lessThan">
      <formula>1</formula>
    </cfRule>
  </conditionalFormatting>
  <conditionalFormatting sqref="E116:G116">
    <cfRule type="expression" dxfId="37" priority="36" stopIfTrue="1">
      <formula>NOT(ISBLANK($K116))</formula>
    </cfRule>
    <cfRule type="expression" dxfId="36" priority="37" stopIfTrue="1">
      <formula>IF(AND(ISBLANK($K116),$I116&lt;=NOW(),NOT(ISBLANK($H116)),NOT(ISBLANK($I116))),1,0)</formula>
    </cfRule>
  </conditionalFormatting>
  <conditionalFormatting sqref="J116:K116">
    <cfRule type="expression" dxfId="35" priority="38" stopIfTrue="1">
      <formula>IF(AND(ISBLANK($J116),$H116&lt;=NOW(),NOT(ISBLANK($H116)),NOT(ISBLANK($I116))),1,0)</formula>
    </cfRule>
  </conditionalFormatting>
  <conditionalFormatting sqref="N116">
    <cfRule type="cellIs" dxfId="34" priority="35" stopIfTrue="1" operator="lessThan">
      <formula>1</formula>
    </cfRule>
  </conditionalFormatting>
  <conditionalFormatting sqref="E114:G114">
    <cfRule type="expression" dxfId="33" priority="33" stopIfTrue="1">
      <formula>NOT(ISBLANK($K114))</formula>
    </cfRule>
    <cfRule type="expression" dxfId="32" priority="34" stopIfTrue="1">
      <formula>IF(AND(ISBLANK($K114),$I114&lt;=NOW(),NOT(ISBLANK($H114)),NOT(ISBLANK($I114))),1,0)</formula>
    </cfRule>
  </conditionalFormatting>
  <conditionalFormatting sqref="N114">
    <cfRule type="cellIs" dxfId="31" priority="32" stopIfTrue="1" operator="lessThan">
      <formula>1</formula>
    </cfRule>
  </conditionalFormatting>
  <conditionalFormatting sqref="E115:G115">
    <cfRule type="expression" dxfId="30" priority="30" stopIfTrue="1">
      <formula>NOT(ISBLANK($K115))</formula>
    </cfRule>
    <cfRule type="expression" dxfId="29" priority="31" stopIfTrue="1">
      <formula>IF(AND(ISBLANK($K115),$I115&lt;=NOW(),NOT(ISBLANK($H115)),NOT(ISBLANK($I115))),1,0)</formula>
    </cfRule>
  </conditionalFormatting>
  <conditionalFormatting sqref="N115">
    <cfRule type="cellIs" dxfId="28" priority="29" stopIfTrue="1" operator="lessThan">
      <formula>1</formula>
    </cfRule>
  </conditionalFormatting>
  <conditionalFormatting sqref="E117:G117">
    <cfRule type="expression" dxfId="27" priority="27" stopIfTrue="1">
      <formula>NOT(ISBLANK($K117))</formula>
    </cfRule>
    <cfRule type="expression" dxfId="26" priority="28" stopIfTrue="1">
      <formula>IF(AND(ISBLANK($K117),$I117&lt;=NOW(),NOT(ISBLANK($H117)),NOT(ISBLANK($I117))),1,0)</formula>
    </cfRule>
  </conditionalFormatting>
  <conditionalFormatting sqref="N117">
    <cfRule type="cellIs" dxfId="25" priority="26" stopIfTrue="1" operator="lessThan">
      <formula>1</formula>
    </cfRule>
  </conditionalFormatting>
  <conditionalFormatting sqref="E120:G120">
    <cfRule type="expression" dxfId="24" priority="23" stopIfTrue="1">
      <formula>NOT(ISBLANK($K120))</formula>
    </cfRule>
    <cfRule type="expression" dxfId="23" priority="24" stopIfTrue="1">
      <formula>IF(AND(ISBLANK($K120),$I120&lt;=NOW(),NOT(ISBLANK($H120)),NOT(ISBLANK($I120))),1,0)</formula>
    </cfRule>
  </conditionalFormatting>
  <conditionalFormatting sqref="J120:K120">
    <cfRule type="expression" dxfId="22" priority="25" stopIfTrue="1">
      <formula>IF(AND(ISBLANK($J120),$H120&lt;=NOW(),NOT(ISBLANK($H120)),NOT(ISBLANK($I120))),1,0)</formula>
    </cfRule>
  </conditionalFormatting>
  <conditionalFormatting sqref="N120">
    <cfRule type="cellIs" dxfId="21" priority="22" stopIfTrue="1" operator="lessThan">
      <formula>1</formula>
    </cfRule>
  </conditionalFormatting>
  <conditionalFormatting sqref="E140:G140">
    <cfRule type="expression" dxfId="20" priority="19" stopIfTrue="1">
      <formula>NOT(ISBLANK($K140))</formula>
    </cfRule>
    <cfRule type="expression" dxfId="19" priority="20" stopIfTrue="1">
      <formula>IF(AND(ISBLANK($K140),$I140&lt;=NOW(),NOT(ISBLANK($H140)),NOT(ISBLANK($I140))),1,0)</formula>
    </cfRule>
  </conditionalFormatting>
  <conditionalFormatting sqref="J140:K140">
    <cfRule type="expression" dxfId="18" priority="21" stopIfTrue="1">
      <formula>IF(AND(ISBLANK($J140),$H140&lt;=NOW(),NOT(ISBLANK($H140)),NOT(ISBLANK($I140))),1,0)</formula>
    </cfRule>
  </conditionalFormatting>
  <conditionalFormatting sqref="N140">
    <cfRule type="cellIs" dxfId="17" priority="18" stopIfTrue="1" operator="lessThan">
      <formula>1</formula>
    </cfRule>
  </conditionalFormatting>
  <conditionalFormatting sqref="E154:F158">
    <cfRule type="expression" dxfId="16" priority="15" stopIfTrue="1">
      <formula>NOT(ISBLANK($K154))</formula>
    </cfRule>
    <cfRule type="expression" dxfId="15" priority="16" stopIfTrue="1">
      <formula>IF(AND(ISBLANK($K154),$I154&lt;=NOW(),NOT(ISBLANK($H154)),NOT(ISBLANK($I154))),1,0)</formula>
    </cfRule>
  </conditionalFormatting>
  <conditionalFormatting sqref="J154:K158">
    <cfRule type="expression" dxfId="14" priority="17" stopIfTrue="1">
      <formula>IF(AND(ISBLANK($J154),$H154&lt;=NOW(),NOT(ISBLANK($H154)),NOT(ISBLANK($I154))),1,0)</formula>
    </cfRule>
  </conditionalFormatting>
  <conditionalFormatting sqref="N154:N158">
    <cfRule type="cellIs" dxfId="13" priority="14" stopIfTrue="1" operator="lessThan">
      <formula>1</formula>
    </cfRule>
  </conditionalFormatting>
  <conditionalFormatting sqref="N161">
    <cfRule type="cellIs" dxfId="12" priority="13" stopIfTrue="1" operator="lessThan">
      <formula>1</formula>
    </cfRule>
  </conditionalFormatting>
  <conditionalFormatting sqref="N159:N160">
    <cfRule type="cellIs" dxfId="11" priority="12" stopIfTrue="1" operator="lessThan">
      <formula>1</formula>
    </cfRule>
  </conditionalFormatting>
  <conditionalFormatting sqref="J110:K110">
    <cfRule type="expression" dxfId="10" priority="11" stopIfTrue="1">
      <formula>IF(AND(ISBLANK($J110),$H110&lt;=NOW(),NOT(ISBLANK($H110)),NOT(ISBLANK($I110))),1,0)</formula>
    </cfRule>
  </conditionalFormatting>
  <conditionalFormatting sqref="J111:K112">
    <cfRule type="expression" dxfId="9" priority="10" stopIfTrue="1">
      <formula>IF(AND(ISBLANK($J111),$H111&lt;=NOW(),NOT(ISBLANK($H111)),NOT(ISBLANK($I111))),1,0)</formula>
    </cfRule>
  </conditionalFormatting>
  <conditionalFormatting sqref="J113:K113">
    <cfRule type="expression" dxfId="8" priority="9" stopIfTrue="1">
      <formula>IF(AND(ISBLANK($J113),$H113&lt;=NOW(),NOT(ISBLANK($H113)),NOT(ISBLANK($I113))),1,0)</formula>
    </cfRule>
  </conditionalFormatting>
  <conditionalFormatting sqref="J114:K114">
    <cfRule type="expression" dxfId="7" priority="8" stopIfTrue="1">
      <formula>IF(AND(ISBLANK($J114),$H114&lt;=NOW(),NOT(ISBLANK($H114)),NOT(ISBLANK($I114))),1,0)</formula>
    </cfRule>
  </conditionalFormatting>
  <conditionalFormatting sqref="J115:K115">
    <cfRule type="expression" dxfId="6" priority="7" stopIfTrue="1">
      <formula>IF(AND(ISBLANK($J115),$H115&lt;=NOW(),NOT(ISBLANK($H115)),NOT(ISBLANK($I115))),1,0)</formula>
    </cfRule>
  </conditionalFormatting>
  <conditionalFormatting sqref="J117:K117">
    <cfRule type="expression" dxfId="5" priority="6" stopIfTrue="1">
      <formula>IF(AND(ISBLANK($J117),$H117&lt;=NOW(),NOT(ISBLANK($H117)),NOT(ISBLANK($I117))),1,0)</formula>
    </cfRule>
  </conditionalFormatting>
  <conditionalFormatting sqref="J118:K118">
    <cfRule type="expression" dxfId="4" priority="5" stopIfTrue="1">
      <formula>IF(AND(ISBLANK($J118),$H118&lt;=NOW(),NOT(ISBLANK($H118)),NOT(ISBLANK($I118))),1,0)</formula>
    </cfRule>
  </conditionalFormatting>
  <conditionalFormatting sqref="E125:G136">
    <cfRule type="expression" dxfId="3" priority="2" stopIfTrue="1">
      <formula>NOT(ISBLANK($K125))</formula>
    </cfRule>
    <cfRule type="expression" dxfId="2" priority="3" stopIfTrue="1">
      <formula>IF(AND(ISBLANK($K125),$I125&lt;=NOW(),NOT(ISBLANK($H125)),NOT(ISBLANK($I125))),1,0)</formula>
    </cfRule>
  </conditionalFormatting>
  <conditionalFormatting sqref="J125:K136">
    <cfRule type="expression" dxfId="1" priority="4" stopIfTrue="1">
      <formula>IF(AND(ISBLANK($J125),$H125&lt;=NOW(),NOT(ISBLANK($H125)),NOT(ISBLANK($I125))),1,0)</formula>
    </cfRule>
  </conditionalFormatting>
  <conditionalFormatting sqref="N125:N136">
    <cfRule type="cellIs" dxfId="0" priority="1" stopIfTrue="1" operator="lessThan">
      <formula>1</formula>
    </cfRule>
  </conditionalFormatting>
  <dataValidations count="3">
    <dataValidation type="list" allowBlank="1" showInputMessage="1" showErrorMessage="1" sqref="F153:F158 JB153:JB158 SX153:SX158 ACT153:ACT158 AMP153:AMP158 AWL153:AWL158 BGH153:BGH158 BQD153:BQD158 BZZ153:BZZ158 CJV153:CJV158 CTR153:CTR158 DDN153:DDN158 DNJ153:DNJ158 DXF153:DXF158 EHB153:EHB158 EQX153:EQX158 FAT153:FAT158 FKP153:FKP158 FUL153:FUL158 GEH153:GEH158 GOD153:GOD158 GXZ153:GXZ158 HHV153:HHV158 HRR153:HRR158 IBN153:IBN158 ILJ153:ILJ158 IVF153:IVF158 JFB153:JFB158 JOX153:JOX158 JYT153:JYT158 KIP153:KIP158 KSL153:KSL158 LCH153:LCH158 LMD153:LMD158 LVZ153:LVZ158 MFV153:MFV158 MPR153:MPR158 MZN153:MZN158 NJJ153:NJJ158 NTF153:NTF158 ODB153:ODB158 OMX153:OMX158 OWT153:OWT158 PGP153:PGP158 PQL153:PQL158 QAH153:QAH158 QKD153:QKD158 QTZ153:QTZ158 RDV153:RDV158 RNR153:RNR158 RXN153:RXN158 SHJ153:SHJ158 SRF153:SRF158 TBB153:TBB158 TKX153:TKX158 TUT153:TUT158 UEP153:UEP158 UOL153:UOL158 UYH153:UYH158 VID153:VID158 VRZ153:VRZ158 WBV153:WBV158 WLR153:WLR158 WVN153:WVN158 F65689:F65694 JB65689:JB65694 SX65689:SX65694 ACT65689:ACT65694 AMP65689:AMP65694 AWL65689:AWL65694 BGH65689:BGH65694 BQD65689:BQD65694 BZZ65689:BZZ65694 CJV65689:CJV65694 CTR65689:CTR65694 DDN65689:DDN65694 DNJ65689:DNJ65694 DXF65689:DXF65694 EHB65689:EHB65694 EQX65689:EQX65694 FAT65689:FAT65694 FKP65689:FKP65694 FUL65689:FUL65694 GEH65689:GEH65694 GOD65689:GOD65694 GXZ65689:GXZ65694 HHV65689:HHV65694 HRR65689:HRR65694 IBN65689:IBN65694 ILJ65689:ILJ65694 IVF65689:IVF65694 JFB65689:JFB65694 JOX65689:JOX65694 JYT65689:JYT65694 KIP65689:KIP65694 KSL65689:KSL65694 LCH65689:LCH65694 LMD65689:LMD65694 LVZ65689:LVZ65694 MFV65689:MFV65694 MPR65689:MPR65694 MZN65689:MZN65694 NJJ65689:NJJ65694 NTF65689:NTF65694 ODB65689:ODB65694 OMX65689:OMX65694 OWT65689:OWT65694 PGP65689:PGP65694 PQL65689:PQL65694 QAH65689:QAH65694 QKD65689:QKD65694 QTZ65689:QTZ65694 RDV65689:RDV65694 RNR65689:RNR65694 RXN65689:RXN65694 SHJ65689:SHJ65694 SRF65689:SRF65694 TBB65689:TBB65694 TKX65689:TKX65694 TUT65689:TUT65694 UEP65689:UEP65694 UOL65689:UOL65694 UYH65689:UYH65694 VID65689:VID65694 VRZ65689:VRZ65694 WBV65689:WBV65694 WLR65689:WLR65694 WVN65689:WVN65694 F131225:F131230 JB131225:JB131230 SX131225:SX131230 ACT131225:ACT131230 AMP131225:AMP131230 AWL131225:AWL131230 BGH131225:BGH131230 BQD131225:BQD131230 BZZ131225:BZZ131230 CJV131225:CJV131230 CTR131225:CTR131230 DDN131225:DDN131230 DNJ131225:DNJ131230 DXF131225:DXF131230 EHB131225:EHB131230 EQX131225:EQX131230 FAT131225:FAT131230 FKP131225:FKP131230 FUL131225:FUL131230 GEH131225:GEH131230 GOD131225:GOD131230 GXZ131225:GXZ131230 HHV131225:HHV131230 HRR131225:HRR131230 IBN131225:IBN131230 ILJ131225:ILJ131230 IVF131225:IVF131230 JFB131225:JFB131230 JOX131225:JOX131230 JYT131225:JYT131230 KIP131225:KIP131230 KSL131225:KSL131230 LCH131225:LCH131230 LMD131225:LMD131230 LVZ131225:LVZ131230 MFV131225:MFV131230 MPR131225:MPR131230 MZN131225:MZN131230 NJJ131225:NJJ131230 NTF131225:NTF131230 ODB131225:ODB131230 OMX131225:OMX131230 OWT131225:OWT131230 PGP131225:PGP131230 PQL131225:PQL131230 QAH131225:QAH131230 QKD131225:QKD131230 QTZ131225:QTZ131230 RDV131225:RDV131230 RNR131225:RNR131230 RXN131225:RXN131230 SHJ131225:SHJ131230 SRF131225:SRF131230 TBB131225:TBB131230 TKX131225:TKX131230 TUT131225:TUT131230 UEP131225:UEP131230 UOL131225:UOL131230 UYH131225:UYH131230 VID131225:VID131230 VRZ131225:VRZ131230 WBV131225:WBV131230 WLR131225:WLR131230 WVN131225:WVN131230 F196761:F196766 JB196761:JB196766 SX196761:SX196766 ACT196761:ACT196766 AMP196761:AMP196766 AWL196761:AWL196766 BGH196761:BGH196766 BQD196761:BQD196766 BZZ196761:BZZ196766 CJV196761:CJV196766 CTR196761:CTR196766 DDN196761:DDN196766 DNJ196761:DNJ196766 DXF196761:DXF196766 EHB196761:EHB196766 EQX196761:EQX196766 FAT196761:FAT196766 FKP196761:FKP196766 FUL196761:FUL196766 GEH196761:GEH196766 GOD196761:GOD196766 GXZ196761:GXZ196766 HHV196761:HHV196766 HRR196761:HRR196766 IBN196761:IBN196766 ILJ196761:ILJ196766 IVF196761:IVF196766 JFB196761:JFB196766 JOX196761:JOX196766 JYT196761:JYT196766 KIP196761:KIP196766 KSL196761:KSL196766 LCH196761:LCH196766 LMD196761:LMD196766 LVZ196761:LVZ196766 MFV196761:MFV196766 MPR196761:MPR196766 MZN196761:MZN196766 NJJ196761:NJJ196766 NTF196761:NTF196766 ODB196761:ODB196766 OMX196761:OMX196766 OWT196761:OWT196766 PGP196761:PGP196766 PQL196761:PQL196766 QAH196761:QAH196766 QKD196761:QKD196766 QTZ196761:QTZ196766 RDV196761:RDV196766 RNR196761:RNR196766 RXN196761:RXN196766 SHJ196761:SHJ196766 SRF196761:SRF196766 TBB196761:TBB196766 TKX196761:TKX196766 TUT196761:TUT196766 UEP196761:UEP196766 UOL196761:UOL196766 UYH196761:UYH196766 VID196761:VID196766 VRZ196761:VRZ196766 WBV196761:WBV196766 WLR196761:WLR196766 WVN196761:WVN196766 F262297:F262302 JB262297:JB262302 SX262297:SX262302 ACT262297:ACT262302 AMP262297:AMP262302 AWL262297:AWL262302 BGH262297:BGH262302 BQD262297:BQD262302 BZZ262297:BZZ262302 CJV262297:CJV262302 CTR262297:CTR262302 DDN262297:DDN262302 DNJ262297:DNJ262302 DXF262297:DXF262302 EHB262297:EHB262302 EQX262297:EQX262302 FAT262297:FAT262302 FKP262297:FKP262302 FUL262297:FUL262302 GEH262297:GEH262302 GOD262297:GOD262302 GXZ262297:GXZ262302 HHV262297:HHV262302 HRR262297:HRR262302 IBN262297:IBN262302 ILJ262297:ILJ262302 IVF262297:IVF262302 JFB262297:JFB262302 JOX262297:JOX262302 JYT262297:JYT262302 KIP262297:KIP262302 KSL262297:KSL262302 LCH262297:LCH262302 LMD262297:LMD262302 LVZ262297:LVZ262302 MFV262297:MFV262302 MPR262297:MPR262302 MZN262297:MZN262302 NJJ262297:NJJ262302 NTF262297:NTF262302 ODB262297:ODB262302 OMX262297:OMX262302 OWT262297:OWT262302 PGP262297:PGP262302 PQL262297:PQL262302 QAH262297:QAH262302 QKD262297:QKD262302 QTZ262297:QTZ262302 RDV262297:RDV262302 RNR262297:RNR262302 RXN262297:RXN262302 SHJ262297:SHJ262302 SRF262297:SRF262302 TBB262297:TBB262302 TKX262297:TKX262302 TUT262297:TUT262302 UEP262297:UEP262302 UOL262297:UOL262302 UYH262297:UYH262302 VID262297:VID262302 VRZ262297:VRZ262302 WBV262297:WBV262302 WLR262297:WLR262302 WVN262297:WVN262302 F327833:F327838 JB327833:JB327838 SX327833:SX327838 ACT327833:ACT327838 AMP327833:AMP327838 AWL327833:AWL327838 BGH327833:BGH327838 BQD327833:BQD327838 BZZ327833:BZZ327838 CJV327833:CJV327838 CTR327833:CTR327838 DDN327833:DDN327838 DNJ327833:DNJ327838 DXF327833:DXF327838 EHB327833:EHB327838 EQX327833:EQX327838 FAT327833:FAT327838 FKP327833:FKP327838 FUL327833:FUL327838 GEH327833:GEH327838 GOD327833:GOD327838 GXZ327833:GXZ327838 HHV327833:HHV327838 HRR327833:HRR327838 IBN327833:IBN327838 ILJ327833:ILJ327838 IVF327833:IVF327838 JFB327833:JFB327838 JOX327833:JOX327838 JYT327833:JYT327838 KIP327833:KIP327838 KSL327833:KSL327838 LCH327833:LCH327838 LMD327833:LMD327838 LVZ327833:LVZ327838 MFV327833:MFV327838 MPR327833:MPR327838 MZN327833:MZN327838 NJJ327833:NJJ327838 NTF327833:NTF327838 ODB327833:ODB327838 OMX327833:OMX327838 OWT327833:OWT327838 PGP327833:PGP327838 PQL327833:PQL327838 QAH327833:QAH327838 QKD327833:QKD327838 QTZ327833:QTZ327838 RDV327833:RDV327838 RNR327833:RNR327838 RXN327833:RXN327838 SHJ327833:SHJ327838 SRF327833:SRF327838 TBB327833:TBB327838 TKX327833:TKX327838 TUT327833:TUT327838 UEP327833:UEP327838 UOL327833:UOL327838 UYH327833:UYH327838 VID327833:VID327838 VRZ327833:VRZ327838 WBV327833:WBV327838 WLR327833:WLR327838 WVN327833:WVN327838 F393369:F393374 JB393369:JB393374 SX393369:SX393374 ACT393369:ACT393374 AMP393369:AMP393374 AWL393369:AWL393374 BGH393369:BGH393374 BQD393369:BQD393374 BZZ393369:BZZ393374 CJV393369:CJV393374 CTR393369:CTR393374 DDN393369:DDN393374 DNJ393369:DNJ393374 DXF393369:DXF393374 EHB393369:EHB393374 EQX393369:EQX393374 FAT393369:FAT393374 FKP393369:FKP393374 FUL393369:FUL393374 GEH393369:GEH393374 GOD393369:GOD393374 GXZ393369:GXZ393374 HHV393369:HHV393374 HRR393369:HRR393374 IBN393369:IBN393374 ILJ393369:ILJ393374 IVF393369:IVF393374 JFB393369:JFB393374 JOX393369:JOX393374 JYT393369:JYT393374 KIP393369:KIP393374 KSL393369:KSL393374 LCH393369:LCH393374 LMD393369:LMD393374 LVZ393369:LVZ393374 MFV393369:MFV393374 MPR393369:MPR393374 MZN393369:MZN393374 NJJ393369:NJJ393374 NTF393369:NTF393374 ODB393369:ODB393374 OMX393369:OMX393374 OWT393369:OWT393374 PGP393369:PGP393374 PQL393369:PQL393374 QAH393369:QAH393374 QKD393369:QKD393374 QTZ393369:QTZ393374 RDV393369:RDV393374 RNR393369:RNR393374 RXN393369:RXN393374 SHJ393369:SHJ393374 SRF393369:SRF393374 TBB393369:TBB393374 TKX393369:TKX393374 TUT393369:TUT393374 UEP393369:UEP393374 UOL393369:UOL393374 UYH393369:UYH393374 VID393369:VID393374 VRZ393369:VRZ393374 WBV393369:WBV393374 WLR393369:WLR393374 WVN393369:WVN393374 F458905:F458910 JB458905:JB458910 SX458905:SX458910 ACT458905:ACT458910 AMP458905:AMP458910 AWL458905:AWL458910 BGH458905:BGH458910 BQD458905:BQD458910 BZZ458905:BZZ458910 CJV458905:CJV458910 CTR458905:CTR458910 DDN458905:DDN458910 DNJ458905:DNJ458910 DXF458905:DXF458910 EHB458905:EHB458910 EQX458905:EQX458910 FAT458905:FAT458910 FKP458905:FKP458910 FUL458905:FUL458910 GEH458905:GEH458910 GOD458905:GOD458910 GXZ458905:GXZ458910 HHV458905:HHV458910 HRR458905:HRR458910 IBN458905:IBN458910 ILJ458905:ILJ458910 IVF458905:IVF458910 JFB458905:JFB458910 JOX458905:JOX458910 JYT458905:JYT458910 KIP458905:KIP458910 KSL458905:KSL458910 LCH458905:LCH458910 LMD458905:LMD458910 LVZ458905:LVZ458910 MFV458905:MFV458910 MPR458905:MPR458910 MZN458905:MZN458910 NJJ458905:NJJ458910 NTF458905:NTF458910 ODB458905:ODB458910 OMX458905:OMX458910 OWT458905:OWT458910 PGP458905:PGP458910 PQL458905:PQL458910 QAH458905:QAH458910 QKD458905:QKD458910 QTZ458905:QTZ458910 RDV458905:RDV458910 RNR458905:RNR458910 RXN458905:RXN458910 SHJ458905:SHJ458910 SRF458905:SRF458910 TBB458905:TBB458910 TKX458905:TKX458910 TUT458905:TUT458910 UEP458905:UEP458910 UOL458905:UOL458910 UYH458905:UYH458910 VID458905:VID458910 VRZ458905:VRZ458910 WBV458905:WBV458910 WLR458905:WLR458910 WVN458905:WVN458910 F524441:F524446 JB524441:JB524446 SX524441:SX524446 ACT524441:ACT524446 AMP524441:AMP524446 AWL524441:AWL524446 BGH524441:BGH524446 BQD524441:BQD524446 BZZ524441:BZZ524446 CJV524441:CJV524446 CTR524441:CTR524446 DDN524441:DDN524446 DNJ524441:DNJ524446 DXF524441:DXF524446 EHB524441:EHB524446 EQX524441:EQX524446 FAT524441:FAT524446 FKP524441:FKP524446 FUL524441:FUL524446 GEH524441:GEH524446 GOD524441:GOD524446 GXZ524441:GXZ524446 HHV524441:HHV524446 HRR524441:HRR524446 IBN524441:IBN524446 ILJ524441:ILJ524446 IVF524441:IVF524446 JFB524441:JFB524446 JOX524441:JOX524446 JYT524441:JYT524446 KIP524441:KIP524446 KSL524441:KSL524446 LCH524441:LCH524446 LMD524441:LMD524446 LVZ524441:LVZ524446 MFV524441:MFV524446 MPR524441:MPR524446 MZN524441:MZN524446 NJJ524441:NJJ524446 NTF524441:NTF524446 ODB524441:ODB524446 OMX524441:OMX524446 OWT524441:OWT524446 PGP524441:PGP524446 PQL524441:PQL524446 QAH524441:QAH524446 QKD524441:QKD524446 QTZ524441:QTZ524446 RDV524441:RDV524446 RNR524441:RNR524446 RXN524441:RXN524446 SHJ524441:SHJ524446 SRF524441:SRF524446 TBB524441:TBB524446 TKX524441:TKX524446 TUT524441:TUT524446 UEP524441:UEP524446 UOL524441:UOL524446 UYH524441:UYH524446 VID524441:VID524446 VRZ524441:VRZ524446 WBV524441:WBV524446 WLR524441:WLR524446 WVN524441:WVN524446 F589977:F589982 JB589977:JB589982 SX589977:SX589982 ACT589977:ACT589982 AMP589977:AMP589982 AWL589977:AWL589982 BGH589977:BGH589982 BQD589977:BQD589982 BZZ589977:BZZ589982 CJV589977:CJV589982 CTR589977:CTR589982 DDN589977:DDN589982 DNJ589977:DNJ589982 DXF589977:DXF589982 EHB589977:EHB589982 EQX589977:EQX589982 FAT589977:FAT589982 FKP589977:FKP589982 FUL589977:FUL589982 GEH589977:GEH589982 GOD589977:GOD589982 GXZ589977:GXZ589982 HHV589977:HHV589982 HRR589977:HRR589982 IBN589977:IBN589982 ILJ589977:ILJ589982 IVF589977:IVF589982 JFB589977:JFB589982 JOX589977:JOX589982 JYT589977:JYT589982 KIP589977:KIP589982 KSL589977:KSL589982 LCH589977:LCH589982 LMD589977:LMD589982 LVZ589977:LVZ589982 MFV589977:MFV589982 MPR589977:MPR589982 MZN589977:MZN589982 NJJ589977:NJJ589982 NTF589977:NTF589982 ODB589977:ODB589982 OMX589977:OMX589982 OWT589977:OWT589982 PGP589977:PGP589982 PQL589977:PQL589982 QAH589977:QAH589982 QKD589977:QKD589982 QTZ589977:QTZ589982 RDV589977:RDV589982 RNR589977:RNR589982 RXN589977:RXN589982 SHJ589977:SHJ589982 SRF589977:SRF589982 TBB589977:TBB589982 TKX589977:TKX589982 TUT589977:TUT589982 UEP589977:UEP589982 UOL589977:UOL589982 UYH589977:UYH589982 VID589977:VID589982 VRZ589977:VRZ589982 WBV589977:WBV589982 WLR589977:WLR589982 WVN589977:WVN589982 F655513:F655518 JB655513:JB655518 SX655513:SX655518 ACT655513:ACT655518 AMP655513:AMP655518 AWL655513:AWL655518 BGH655513:BGH655518 BQD655513:BQD655518 BZZ655513:BZZ655518 CJV655513:CJV655518 CTR655513:CTR655518 DDN655513:DDN655518 DNJ655513:DNJ655518 DXF655513:DXF655518 EHB655513:EHB655518 EQX655513:EQX655518 FAT655513:FAT655518 FKP655513:FKP655518 FUL655513:FUL655518 GEH655513:GEH655518 GOD655513:GOD655518 GXZ655513:GXZ655518 HHV655513:HHV655518 HRR655513:HRR655518 IBN655513:IBN655518 ILJ655513:ILJ655518 IVF655513:IVF655518 JFB655513:JFB655518 JOX655513:JOX655518 JYT655513:JYT655518 KIP655513:KIP655518 KSL655513:KSL655518 LCH655513:LCH655518 LMD655513:LMD655518 LVZ655513:LVZ655518 MFV655513:MFV655518 MPR655513:MPR655518 MZN655513:MZN655518 NJJ655513:NJJ655518 NTF655513:NTF655518 ODB655513:ODB655518 OMX655513:OMX655518 OWT655513:OWT655518 PGP655513:PGP655518 PQL655513:PQL655518 QAH655513:QAH655518 QKD655513:QKD655518 QTZ655513:QTZ655518 RDV655513:RDV655518 RNR655513:RNR655518 RXN655513:RXN655518 SHJ655513:SHJ655518 SRF655513:SRF655518 TBB655513:TBB655518 TKX655513:TKX655518 TUT655513:TUT655518 UEP655513:UEP655518 UOL655513:UOL655518 UYH655513:UYH655518 VID655513:VID655518 VRZ655513:VRZ655518 WBV655513:WBV655518 WLR655513:WLR655518 WVN655513:WVN655518 F721049:F721054 JB721049:JB721054 SX721049:SX721054 ACT721049:ACT721054 AMP721049:AMP721054 AWL721049:AWL721054 BGH721049:BGH721054 BQD721049:BQD721054 BZZ721049:BZZ721054 CJV721049:CJV721054 CTR721049:CTR721054 DDN721049:DDN721054 DNJ721049:DNJ721054 DXF721049:DXF721054 EHB721049:EHB721054 EQX721049:EQX721054 FAT721049:FAT721054 FKP721049:FKP721054 FUL721049:FUL721054 GEH721049:GEH721054 GOD721049:GOD721054 GXZ721049:GXZ721054 HHV721049:HHV721054 HRR721049:HRR721054 IBN721049:IBN721054 ILJ721049:ILJ721054 IVF721049:IVF721054 JFB721049:JFB721054 JOX721049:JOX721054 JYT721049:JYT721054 KIP721049:KIP721054 KSL721049:KSL721054 LCH721049:LCH721054 LMD721049:LMD721054 LVZ721049:LVZ721054 MFV721049:MFV721054 MPR721049:MPR721054 MZN721049:MZN721054 NJJ721049:NJJ721054 NTF721049:NTF721054 ODB721049:ODB721054 OMX721049:OMX721054 OWT721049:OWT721054 PGP721049:PGP721054 PQL721049:PQL721054 QAH721049:QAH721054 QKD721049:QKD721054 QTZ721049:QTZ721054 RDV721049:RDV721054 RNR721049:RNR721054 RXN721049:RXN721054 SHJ721049:SHJ721054 SRF721049:SRF721054 TBB721049:TBB721054 TKX721049:TKX721054 TUT721049:TUT721054 UEP721049:UEP721054 UOL721049:UOL721054 UYH721049:UYH721054 VID721049:VID721054 VRZ721049:VRZ721054 WBV721049:WBV721054 WLR721049:WLR721054 WVN721049:WVN721054 F786585:F786590 JB786585:JB786590 SX786585:SX786590 ACT786585:ACT786590 AMP786585:AMP786590 AWL786585:AWL786590 BGH786585:BGH786590 BQD786585:BQD786590 BZZ786585:BZZ786590 CJV786585:CJV786590 CTR786585:CTR786590 DDN786585:DDN786590 DNJ786585:DNJ786590 DXF786585:DXF786590 EHB786585:EHB786590 EQX786585:EQX786590 FAT786585:FAT786590 FKP786585:FKP786590 FUL786585:FUL786590 GEH786585:GEH786590 GOD786585:GOD786590 GXZ786585:GXZ786590 HHV786585:HHV786590 HRR786585:HRR786590 IBN786585:IBN786590 ILJ786585:ILJ786590 IVF786585:IVF786590 JFB786585:JFB786590 JOX786585:JOX786590 JYT786585:JYT786590 KIP786585:KIP786590 KSL786585:KSL786590 LCH786585:LCH786590 LMD786585:LMD786590 LVZ786585:LVZ786590 MFV786585:MFV786590 MPR786585:MPR786590 MZN786585:MZN786590 NJJ786585:NJJ786590 NTF786585:NTF786590 ODB786585:ODB786590 OMX786585:OMX786590 OWT786585:OWT786590 PGP786585:PGP786590 PQL786585:PQL786590 QAH786585:QAH786590 QKD786585:QKD786590 QTZ786585:QTZ786590 RDV786585:RDV786590 RNR786585:RNR786590 RXN786585:RXN786590 SHJ786585:SHJ786590 SRF786585:SRF786590 TBB786585:TBB786590 TKX786585:TKX786590 TUT786585:TUT786590 UEP786585:UEP786590 UOL786585:UOL786590 UYH786585:UYH786590 VID786585:VID786590 VRZ786585:VRZ786590 WBV786585:WBV786590 WLR786585:WLR786590 WVN786585:WVN786590 F852121:F852126 JB852121:JB852126 SX852121:SX852126 ACT852121:ACT852126 AMP852121:AMP852126 AWL852121:AWL852126 BGH852121:BGH852126 BQD852121:BQD852126 BZZ852121:BZZ852126 CJV852121:CJV852126 CTR852121:CTR852126 DDN852121:DDN852126 DNJ852121:DNJ852126 DXF852121:DXF852126 EHB852121:EHB852126 EQX852121:EQX852126 FAT852121:FAT852126 FKP852121:FKP852126 FUL852121:FUL852126 GEH852121:GEH852126 GOD852121:GOD852126 GXZ852121:GXZ852126 HHV852121:HHV852126 HRR852121:HRR852126 IBN852121:IBN852126 ILJ852121:ILJ852126 IVF852121:IVF852126 JFB852121:JFB852126 JOX852121:JOX852126 JYT852121:JYT852126 KIP852121:KIP852126 KSL852121:KSL852126 LCH852121:LCH852126 LMD852121:LMD852126 LVZ852121:LVZ852126 MFV852121:MFV852126 MPR852121:MPR852126 MZN852121:MZN852126 NJJ852121:NJJ852126 NTF852121:NTF852126 ODB852121:ODB852126 OMX852121:OMX852126 OWT852121:OWT852126 PGP852121:PGP852126 PQL852121:PQL852126 QAH852121:QAH852126 QKD852121:QKD852126 QTZ852121:QTZ852126 RDV852121:RDV852126 RNR852121:RNR852126 RXN852121:RXN852126 SHJ852121:SHJ852126 SRF852121:SRF852126 TBB852121:TBB852126 TKX852121:TKX852126 TUT852121:TUT852126 UEP852121:UEP852126 UOL852121:UOL852126 UYH852121:UYH852126 VID852121:VID852126 VRZ852121:VRZ852126 WBV852121:WBV852126 WLR852121:WLR852126 WVN852121:WVN852126 F917657:F917662 JB917657:JB917662 SX917657:SX917662 ACT917657:ACT917662 AMP917657:AMP917662 AWL917657:AWL917662 BGH917657:BGH917662 BQD917657:BQD917662 BZZ917657:BZZ917662 CJV917657:CJV917662 CTR917657:CTR917662 DDN917657:DDN917662 DNJ917657:DNJ917662 DXF917657:DXF917662 EHB917657:EHB917662 EQX917657:EQX917662 FAT917657:FAT917662 FKP917657:FKP917662 FUL917657:FUL917662 GEH917657:GEH917662 GOD917657:GOD917662 GXZ917657:GXZ917662 HHV917657:HHV917662 HRR917657:HRR917662 IBN917657:IBN917662 ILJ917657:ILJ917662 IVF917657:IVF917662 JFB917657:JFB917662 JOX917657:JOX917662 JYT917657:JYT917662 KIP917657:KIP917662 KSL917657:KSL917662 LCH917657:LCH917662 LMD917657:LMD917662 LVZ917657:LVZ917662 MFV917657:MFV917662 MPR917657:MPR917662 MZN917657:MZN917662 NJJ917657:NJJ917662 NTF917657:NTF917662 ODB917657:ODB917662 OMX917657:OMX917662 OWT917657:OWT917662 PGP917657:PGP917662 PQL917657:PQL917662 QAH917657:QAH917662 QKD917657:QKD917662 QTZ917657:QTZ917662 RDV917657:RDV917662 RNR917657:RNR917662 RXN917657:RXN917662 SHJ917657:SHJ917662 SRF917657:SRF917662 TBB917657:TBB917662 TKX917657:TKX917662 TUT917657:TUT917662 UEP917657:UEP917662 UOL917657:UOL917662 UYH917657:UYH917662 VID917657:VID917662 VRZ917657:VRZ917662 WBV917657:WBV917662 WLR917657:WLR917662 WVN917657:WVN917662 F983193:F983198 JB983193:JB983198 SX983193:SX983198 ACT983193:ACT983198 AMP983193:AMP983198 AWL983193:AWL983198 BGH983193:BGH983198 BQD983193:BQD983198 BZZ983193:BZZ983198 CJV983193:CJV983198 CTR983193:CTR983198 DDN983193:DDN983198 DNJ983193:DNJ983198 DXF983193:DXF983198 EHB983193:EHB983198 EQX983193:EQX983198 FAT983193:FAT983198 FKP983193:FKP983198 FUL983193:FUL983198 GEH983193:GEH983198 GOD983193:GOD983198 GXZ983193:GXZ983198 HHV983193:HHV983198 HRR983193:HRR983198 IBN983193:IBN983198 ILJ983193:ILJ983198 IVF983193:IVF983198 JFB983193:JFB983198 JOX983193:JOX983198 JYT983193:JYT983198 KIP983193:KIP983198 KSL983193:KSL983198 LCH983193:LCH983198 LMD983193:LMD983198 LVZ983193:LVZ983198 MFV983193:MFV983198 MPR983193:MPR983198 MZN983193:MZN983198 NJJ983193:NJJ983198 NTF983193:NTF983198 ODB983193:ODB983198 OMX983193:OMX983198 OWT983193:OWT983198 PGP983193:PGP983198 PQL983193:PQL983198 QAH983193:QAH983198 QKD983193:QKD983198 QTZ983193:QTZ983198 RDV983193:RDV983198 RNR983193:RNR983198 RXN983193:RXN983198 SHJ983193:SHJ983198 SRF983193:SRF983198 TBB983193:TBB983198 TKX983193:TKX983198 TUT983193:TUT983198 UEP983193:UEP983198 UOL983193:UOL983198 UYH983193:UYH983198 VID983193:VID983198 VRZ983193:VRZ983198 WBV983193:WBV983198 WLR983193:WLR983198 WVN983193:WVN983198 F161 JB161 SX161 ACT161 AMP161 AWL161 BGH161 BQD161 BZZ161 CJV161 CTR161 DDN161 DNJ161 DXF161 EHB161 EQX161 FAT161 FKP161 FUL161 GEH161 GOD161 GXZ161 HHV161 HRR161 IBN161 ILJ161 IVF161 JFB161 JOX161 JYT161 KIP161 KSL161 LCH161 LMD161 LVZ161 MFV161 MPR161 MZN161 NJJ161 NTF161 ODB161 OMX161 OWT161 PGP161 PQL161 QAH161 QKD161 QTZ161 RDV161 RNR161 RXN161 SHJ161 SRF161 TBB161 TKX161 TUT161 UEP161 UOL161 UYH161 VID161 VRZ161 WBV161 WLR161 WVN161 F65697 JB65697 SX65697 ACT65697 AMP65697 AWL65697 BGH65697 BQD65697 BZZ65697 CJV65697 CTR65697 DDN65697 DNJ65697 DXF65697 EHB65697 EQX65697 FAT65697 FKP65697 FUL65697 GEH65697 GOD65697 GXZ65697 HHV65697 HRR65697 IBN65697 ILJ65697 IVF65697 JFB65697 JOX65697 JYT65697 KIP65697 KSL65697 LCH65697 LMD65697 LVZ65697 MFV65697 MPR65697 MZN65697 NJJ65697 NTF65697 ODB65697 OMX65697 OWT65697 PGP65697 PQL65697 QAH65697 QKD65697 QTZ65697 RDV65697 RNR65697 RXN65697 SHJ65697 SRF65697 TBB65697 TKX65697 TUT65697 UEP65697 UOL65697 UYH65697 VID65697 VRZ65697 WBV65697 WLR65697 WVN65697 F131233 JB131233 SX131233 ACT131233 AMP131233 AWL131233 BGH131233 BQD131233 BZZ131233 CJV131233 CTR131233 DDN131233 DNJ131233 DXF131233 EHB131233 EQX131233 FAT131233 FKP131233 FUL131233 GEH131233 GOD131233 GXZ131233 HHV131233 HRR131233 IBN131233 ILJ131233 IVF131233 JFB131233 JOX131233 JYT131233 KIP131233 KSL131233 LCH131233 LMD131233 LVZ131233 MFV131233 MPR131233 MZN131233 NJJ131233 NTF131233 ODB131233 OMX131233 OWT131233 PGP131233 PQL131233 QAH131233 QKD131233 QTZ131233 RDV131233 RNR131233 RXN131233 SHJ131233 SRF131233 TBB131233 TKX131233 TUT131233 UEP131233 UOL131233 UYH131233 VID131233 VRZ131233 WBV131233 WLR131233 WVN131233 F196769 JB196769 SX196769 ACT196769 AMP196769 AWL196769 BGH196769 BQD196769 BZZ196769 CJV196769 CTR196769 DDN196769 DNJ196769 DXF196769 EHB196769 EQX196769 FAT196769 FKP196769 FUL196769 GEH196769 GOD196769 GXZ196769 HHV196769 HRR196769 IBN196769 ILJ196769 IVF196769 JFB196769 JOX196769 JYT196769 KIP196769 KSL196769 LCH196769 LMD196769 LVZ196769 MFV196769 MPR196769 MZN196769 NJJ196769 NTF196769 ODB196769 OMX196769 OWT196769 PGP196769 PQL196769 QAH196769 QKD196769 QTZ196769 RDV196769 RNR196769 RXN196769 SHJ196769 SRF196769 TBB196769 TKX196769 TUT196769 UEP196769 UOL196769 UYH196769 VID196769 VRZ196769 WBV196769 WLR196769 WVN196769 F262305 JB262305 SX262305 ACT262305 AMP262305 AWL262305 BGH262305 BQD262305 BZZ262305 CJV262305 CTR262305 DDN262305 DNJ262305 DXF262305 EHB262305 EQX262305 FAT262305 FKP262305 FUL262305 GEH262305 GOD262305 GXZ262305 HHV262305 HRR262305 IBN262305 ILJ262305 IVF262305 JFB262305 JOX262305 JYT262305 KIP262305 KSL262305 LCH262305 LMD262305 LVZ262305 MFV262305 MPR262305 MZN262305 NJJ262305 NTF262305 ODB262305 OMX262305 OWT262305 PGP262305 PQL262305 QAH262305 QKD262305 QTZ262305 RDV262305 RNR262305 RXN262305 SHJ262305 SRF262305 TBB262305 TKX262305 TUT262305 UEP262305 UOL262305 UYH262305 VID262305 VRZ262305 WBV262305 WLR262305 WVN262305 F327841 JB327841 SX327841 ACT327841 AMP327841 AWL327841 BGH327841 BQD327841 BZZ327841 CJV327841 CTR327841 DDN327841 DNJ327841 DXF327841 EHB327841 EQX327841 FAT327841 FKP327841 FUL327841 GEH327841 GOD327841 GXZ327841 HHV327841 HRR327841 IBN327841 ILJ327841 IVF327841 JFB327841 JOX327841 JYT327841 KIP327841 KSL327841 LCH327841 LMD327841 LVZ327841 MFV327841 MPR327841 MZN327841 NJJ327841 NTF327841 ODB327841 OMX327841 OWT327841 PGP327841 PQL327841 QAH327841 QKD327841 QTZ327841 RDV327841 RNR327841 RXN327841 SHJ327841 SRF327841 TBB327841 TKX327841 TUT327841 UEP327841 UOL327841 UYH327841 VID327841 VRZ327841 WBV327841 WLR327841 WVN327841 F393377 JB393377 SX393377 ACT393377 AMP393377 AWL393377 BGH393377 BQD393377 BZZ393377 CJV393377 CTR393377 DDN393377 DNJ393377 DXF393377 EHB393377 EQX393377 FAT393377 FKP393377 FUL393377 GEH393377 GOD393377 GXZ393377 HHV393377 HRR393377 IBN393377 ILJ393377 IVF393377 JFB393377 JOX393377 JYT393377 KIP393377 KSL393377 LCH393377 LMD393377 LVZ393377 MFV393377 MPR393377 MZN393377 NJJ393377 NTF393377 ODB393377 OMX393377 OWT393377 PGP393377 PQL393377 QAH393377 QKD393377 QTZ393377 RDV393377 RNR393377 RXN393377 SHJ393377 SRF393377 TBB393377 TKX393377 TUT393377 UEP393377 UOL393377 UYH393377 VID393377 VRZ393377 WBV393377 WLR393377 WVN393377 F458913 JB458913 SX458913 ACT458913 AMP458913 AWL458913 BGH458913 BQD458913 BZZ458913 CJV458913 CTR458913 DDN458913 DNJ458913 DXF458913 EHB458913 EQX458913 FAT458913 FKP458913 FUL458913 GEH458913 GOD458913 GXZ458913 HHV458913 HRR458913 IBN458913 ILJ458913 IVF458913 JFB458913 JOX458913 JYT458913 KIP458913 KSL458913 LCH458913 LMD458913 LVZ458913 MFV458913 MPR458913 MZN458913 NJJ458913 NTF458913 ODB458913 OMX458913 OWT458913 PGP458913 PQL458913 QAH458913 QKD458913 QTZ458913 RDV458913 RNR458913 RXN458913 SHJ458913 SRF458913 TBB458913 TKX458913 TUT458913 UEP458913 UOL458913 UYH458913 VID458913 VRZ458913 WBV458913 WLR458913 WVN458913 F524449 JB524449 SX524449 ACT524449 AMP524449 AWL524449 BGH524449 BQD524449 BZZ524449 CJV524449 CTR524449 DDN524449 DNJ524449 DXF524449 EHB524449 EQX524449 FAT524449 FKP524449 FUL524449 GEH524449 GOD524449 GXZ524449 HHV524449 HRR524449 IBN524449 ILJ524449 IVF524449 JFB524449 JOX524449 JYT524449 KIP524449 KSL524449 LCH524449 LMD524449 LVZ524449 MFV524449 MPR524449 MZN524449 NJJ524449 NTF524449 ODB524449 OMX524449 OWT524449 PGP524449 PQL524449 QAH524449 QKD524449 QTZ524449 RDV524449 RNR524449 RXN524449 SHJ524449 SRF524449 TBB524449 TKX524449 TUT524449 UEP524449 UOL524449 UYH524449 VID524449 VRZ524449 WBV524449 WLR524449 WVN524449 F589985 JB589985 SX589985 ACT589985 AMP589985 AWL589985 BGH589985 BQD589985 BZZ589985 CJV589985 CTR589985 DDN589985 DNJ589985 DXF589985 EHB589985 EQX589985 FAT589985 FKP589985 FUL589985 GEH589985 GOD589985 GXZ589985 HHV589985 HRR589985 IBN589985 ILJ589985 IVF589985 JFB589985 JOX589985 JYT589985 KIP589985 KSL589985 LCH589985 LMD589985 LVZ589985 MFV589985 MPR589985 MZN589985 NJJ589985 NTF589985 ODB589985 OMX589985 OWT589985 PGP589985 PQL589985 QAH589985 QKD589985 QTZ589985 RDV589985 RNR589985 RXN589985 SHJ589985 SRF589985 TBB589985 TKX589985 TUT589985 UEP589985 UOL589985 UYH589985 VID589985 VRZ589985 WBV589985 WLR589985 WVN589985 F655521 JB655521 SX655521 ACT655521 AMP655521 AWL655521 BGH655521 BQD655521 BZZ655521 CJV655521 CTR655521 DDN655521 DNJ655521 DXF655521 EHB655521 EQX655521 FAT655521 FKP655521 FUL655521 GEH655521 GOD655521 GXZ655521 HHV655521 HRR655521 IBN655521 ILJ655521 IVF655521 JFB655521 JOX655521 JYT655521 KIP655521 KSL655521 LCH655521 LMD655521 LVZ655521 MFV655521 MPR655521 MZN655521 NJJ655521 NTF655521 ODB655521 OMX655521 OWT655521 PGP655521 PQL655521 QAH655521 QKD655521 QTZ655521 RDV655521 RNR655521 RXN655521 SHJ655521 SRF655521 TBB655521 TKX655521 TUT655521 UEP655521 UOL655521 UYH655521 VID655521 VRZ655521 WBV655521 WLR655521 WVN655521 F721057 JB721057 SX721057 ACT721057 AMP721057 AWL721057 BGH721057 BQD721057 BZZ721057 CJV721057 CTR721057 DDN721057 DNJ721057 DXF721057 EHB721057 EQX721057 FAT721057 FKP721057 FUL721057 GEH721057 GOD721057 GXZ721057 HHV721057 HRR721057 IBN721057 ILJ721057 IVF721057 JFB721057 JOX721057 JYT721057 KIP721057 KSL721057 LCH721057 LMD721057 LVZ721057 MFV721057 MPR721057 MZN721057 NJJ721057 NTF721057 ODB721057 OMX721057 OWT721057 PGP721057 PQL721057 QAH721057 QKD721057 QTZ721057 RDV721057 RNR721057 RXN721057 SHJ721057 SRF721057 TBB721057 TKX721057 TUT721057 UEP721057 UOL721057 UYH721057 VID721057 VRZ721057 WBV721057 WLR721057 WVN721057 F786593 JB786593 SX786593 ACT786593 AMP786593 AWL786593 BGH786593 BQD786593 BZZ786593 CJV786593 CTR786593 DDN786593 DNJ786593 DXF786593 EHB786593 EQX786593 FAT786593 FKP786593 FUL786593 GEH786593 GOD786593 GXZ786593 HHV786593 HRR786593 IBN786593 ILJ786593 IVF786593 JFB786593 JOX786593 JYT786593 KIP786593 KSL786593 LCH786593 LMD786593 LVZ786593 MFV786593 MPR786593 MZN786593 NJJ786593 NTF786593 ODB786593 OMX786593 OWT786593 PGP786593 PQL786593 QAH786593 QKD786593 QTZ786593 RDV786593 RNR786593 RXN786593 SHJ786593 SRF786593 TBB786593 TKX786593 TUT786593 UEP786593 UOL786593 UYH786593 VID786593 VRZ786593 WBV786593 WLR786593 WVN786593 F852129 JB852129 SX852129 ACT852129 AMP852129 AWL852129 BGH852129 BQD852129 BZZ852129 CJV852129 CTR852129 DDN852129 DNJ852129 DXF852129 EHB852129 EQX852129 FAT852129 FKP852129 FUL852129 GEH852129 GOD852129 GXZ852129 HHV852129 HRR852129 IBN852129 ILJ852129 IVF852129 JFB852129 JOX852129 JYT852129 KIP852129 KSL852129 LCH852129 LMD852129 LVZ852129 MFV852129 MPR852129 MZN852129 NJJ852129 NTF852129 ODB852129 OMX852129 OWT852129 PGP852129 PQL852129 QAH852129 QKD852129 QTZ852129 RDV852129 RNR852129 RXN852129 SHJ852129 SRF852129 TBB852129 TKX852129 TUT852129 UEP852129 UOL852129 UYH852129 VID852129 VRZ852129 WBV852129 WLR852129 WVN852129 F917665 JB917665 SX917665 ACT917665 AMP917665 AWL917665 BGH917665 BQD917665 BZZ917665 CJV917665 CTR917665 DDN917665 DNJ917665 DXF917665 EHB917665 EQX917665 FAT917665 FKP917665 FUL917665 GEH917665 GOD917665 GXZ917665 HHV917665 HRR917665 IBN917665 ILJ917665 IVF917665 JFB917665 JOX917665 JYT917665 KIP917665 KSL917665 LCH917665 LMD917665 LVZ917665 MFV917665 MPR917665 MZN917665 NJJ917665 NTF917665 ODB917665 OMX917665 OWT917665 PGP917665 PQL917665 QAH917665 QKD917665 QTZ917665 RDV917665 RNR917665 RXN917665 SHJ917665 SRF917665 TBB917665 TKX917665 TUT917665 UEP917665 UOL917665 UYH917665 VID917665 VRZ917665 WBV917665 WLR917665 WVN917665 F983201 JB983201 SX983201 ACT983201 AMP983201 AWL983201 BGH983201 BQD983201 BZZ983201 CJV983201 CTR983201 DDN983201 DNJ983201 DXF983201 EHB983201 EQX983201 FAT983201 FKP983201 FUL983201 GEH983201 GOD983201 GXZ983201 HHV983201 HRR983201 IBN983201 ILJ983201 IVF983201 JFB983201 JOX983201 JYT983201 KIP983201 KSL983201 LCH983201 LMD983201 LVZ983201 MFV983201 MPR983201 MZN983201 NJJ983201 NTF983201 ODB983201 OMX983201 OWT983201 PGP983201 PQL983201 QAH983201 QKD983201 QTZ983201 RDV983201 RNR983201 RXN983201 SHJ983201 SRF983201 TBB983201 TKX983201 TUT983201 UEP983201 UOL983201 UYH983201 VID983201 VRZ983201 WBV983201 WLR983201 WVN983201">
      <formula1>#REF!</formula1>
    </dataValidation>
    <dataValidation type="list" allowBlank="1" showInputMessage="1" showErrorMessage="1" sqref="F9:F13 JB9:JB13 SX9:SX13 ACT9:ACT13 AMP9:AMP13 AWL9:AWL13 BGH9:BGH13 BQD9:BQD13 BZZ9:BZZ13 CJV9:CJV13 CTR9:CTR13 DDN9:DDN13 DNJ9:DNJ13 DXF9:DXF13 EHB9:EHB13 EQX9:EQX13 FAT9:FAT13 FKP9:FKP13 FUL9:FUL13 GEH9:GEH13 GOD9:GOD13 GXZ9:GXZ13 HHV9:HHV13 HRR9:HRR13 IBN9:IBN13 ILJ9:ILJ13 IVF9:IVF13 JFB9:JFB13 JOX9:JOX13 JYT9:JYT13 KIP9:KIP13 KSL9:KSL13 LCH9:LCH13 LMD9:LMD13 LVZ9:LVZ13 MFV9:MFV13 MPR9:MPR13 MZN9:MZN13 NJJ9:NJJ13 NTF9:NTF13 ODB9:ODB13 OMX9:OMX13 OWT9:OWT13 PGP9:PGP13 PQL9:PQL13 QAH9:QAH13 QKD9:QKD13 QTZ9:QTZ13 RDV9:RDV13 RNR9:RNR13 RXN9:RXN13 SHJ9:SHJ13 SRF9:SRF13 TBB9:TBB13 TKX9:TKX13 TUT9:TUT13 UEP9:UEP13 UOL9:UOL13 UYH9:UYH13 VID9:VID13 VRZ9:VRZ13 WBV9:WBV13 WLR9:WLR13 WVN9:WVN13 F65545:F65549 JB65545:JB65549 SX65545:SX65549 ACT65545:ACT65549 AMP65545:AMP65549 AWL65545:AWL65549 BGH65545:BGH65549 BQD65545:BQD65549 BZZ65545:BZZ65549 CJV65545:CJV65549 CTR65545:CTR65549 DDN65545:DDN65549 DNJ65545:DNJ65549 DXF65545:DXF65549 EHB65545:EHB65549 EQX65545:EQX65549 FAT65545:FAT65549 FKP65545:FKP65549 FUL65545:FUL65549 GEH65545:GEH65549 GOD65545:GOD65549 GXZ65545:GXZ65549 HHV65545:HHV65549 HRR65545:HRR65549 IBN65545:IBN65549 ILJ65545:ILJ65549 IVF65545:IVF65549 JFB65545:JFB65549 JOX65545:JOX65549 JYT65545:JYT65549 KIP65545:KIP65549 KSL65545:KSL65549 LCH65545:LCH65549 LMD65545:LMD65549 LVZ65545:LVZ65549 MFV65545:MFV65549 MPR65545:MPR65549 MZN65545:MZN65549 NJJ65545:NJJ65549 NTF65545:NTF65549 ODB65545:ODB65549 OMX65545:OMX65549 OWT65545:OWT65549 PGP65545:PGP65549 PQL65545:PQL65549 QAH65545:QAH65549 QKD65545:QKD65549 QTZ65545:QTZ65549 RDV65545:RDV65549 RNR65545:RNR65549 RXN65545:RXN65549 SHJ65545:SHJ65549 SRF65545:SRF65549 TBB65545:TBB65549 TKX65545:TKX65549 TUT65545:TUT65549 UEP65545:UEP65549 UOL65545:UOL65549 UYH65545:UYH65549 VID65545:VID65549 VRZ65545:VRZ65549 WBV65545:WBV65549 WLR65545:WLR65549 WVN65545:WVN65549 F131081:F131085 JB131081:JB131085 SX131081:SX131085 ACT131081:ACT131085 AMP131081:AMP131085 AWL131081:AWL131085 BGH131081:BGH131085 BQD131081:BQD131085 BZZ131081:BZZ131085 CJV131081:CJV131085 CTR131081:CTR131085 DDN131081:DDN131085 DNJ131081:DNJ131085 DXF131081:DXF131085 EHB131081:EHB131085 EQX131081:EQX131085 FAT131081:FAT131085 FKP131081:FKP131085 FUL131081:FUL131085 GEH131081:GEH131085 GOD131081:GOD131085 GXZ131081:GXZ131085 HHV131081:HHV131085 HRR131081:HRR131085 IBN131081:IBN131085 ILJ131081:ILJ131085 IVF131081:IVF131085 JFB131081:JFB131085 JOX131081:JOX131085 JYT131081:JYT131085 KIP131081:KIP131085 KSL131081:KSL131085 LCH131081:LCH131085 LMD131081:LMD131085 LVZ131081:LVZ131085 MFV131081:MFV131085 MPR131081:MPR131085 MZN131081:MZN131085 NJJ131081:NJJ131085 NTF131081:NTF131085 ODB131081:ODB131085 OMX131081:OMX131085 OWT131081:OWT131085 PGP131081:PGP131085 PQL131081:PQL131085 QAH131081:QAH131085 QKD131081:QKD131085 QTZ131081:QTZ131085 RDV131081:RDV131085 RNR131081:RNR131085 RXN131081:RXN131085 SHJ131081:SHJ131085 SRF131081:SRF131085 TBB131081:TBB131085 TKX131081:TKX131085 TUT131081:TUT131085 UEP131081:UEP131085 UOL131081:UOL131085 UYH131081:UYH131085 VID131081:VID131085 VRZ131081:VRZ131085 WBV131081:WBV131085 WLR131081:WLR131085 WVN131081:WVN131085 F196617:F196621 JB196617:JB196621 SX196617:SX196621 ACT196617:ACT196621 AMP196617:AMP196621 AWL196617:AWL196621 BGH196617:BGH196621 BQD196617:BQD196621 BZZ196617:BZZ196621 CJV196617:CJV196621 CTR196617:CTR196621 DDN196617:DDN196621 DNJ196617:DNJ196621 DXF196617:DXF196621 EHB196617:EHB196621 EQX196617:EQX196621 FAT196617:FAT196621 FKP196617:FKP196621 FUL196617:FUL196621 GEH196617:GEH196621 GOD196617:GOD196621 GXZ196617:GXZ196621 HHV196617:HHV196621 HRR196617:HRR196621 IBN196617:IBN196621 ILJ196617:ILJ196621 IVF196617:IVF196621 JFB196617:JFB196621 JOX196617:JOX196621 JYT196617:JYT196621 KIP196617:KIP196621 KSL196617:KSL196621 LCH196617:LCH196621 LMD196617:LMD196621 LVZ196617:LVZ196621 MFV196617:MFV196621 MPR196617:MPR196621 MZN196617:MZN196621 NJJ196617:NJJ196621 NTF196617:NTF196621 ODB196617:ODB196621 OMX196617:OMX196621 OWT196617:OWT196621 PGP196617:PGP196621 PQL196617:PQL196621 QAH196617:QAH196621 QKD196617:QKD196621 QTZ196617:QTZ196621 RDV196617:RDV196621 RNR196617:RNR196621 RXN196617:RXN196621 SHJ196617:SHJ196621 SRF196617:SRF196621 TBB196617:TBB196621 TKX196617:TKX196621 TUT196617:TUT196621 UEP196617:UEP196621 UOL196617:UOL196621 UYH196617:UYH196621 VID196617:VID196621 VRZ196617:VRZ196621 WBV196617:WBV196621 WLR196617:WLR196621 WVN196617:WVN196621 F262153:F262157 JB262153:JB262157 SX262153:SX262157 ACT262153:ACT262157 AMP262153:AMP262157 AWL262153:AWL262157 BGH262153:BGH262157 BQD262153:BQD262157 BZZ262153:BZZ262157 CJV262153:CJV262157 CTR262153:CTR262157 DDN262153:DDN262157 DNJ262153:DNJ262157 DXF262153:DXF262157 EHB262153:EHB262157 EQX262153:EQX262157 FAT262153:FAT262157 FKP262153:FKP262157 FUL262153:FUL262157 GEH262153:GEH262157 GOD262153:GOD262157 GXZ262153:GXZ262157 HHV262153:HHV262157 HRR262153:HRR262157 IBN262153:IBN262157 ILJ262153:ILJ262157 IVF262153:IVF262157 JFB262153:JFB262157 JOX262153:JOX262157 JYT262153:JYT262157 KIP262153:KIP262157 KSL262153:KSL262157 LCH262153:LCH262157 LMD262153:LMD262157 LVZ262153:LVZ262157 MFV262153:MFV262157 MPR262153:MPR262157 MZN262153:MZN262157 NJJ262153:NJJ262157 NTF262153:NTF262157 ODB262153:ODB262157 OMX262153:OMX262157 OWT262153:OWT262157 PGP262153:PGP262157 PQL262153:PQL262157 QAH262153:QAH262157 QKD262153:QKD262157 QTZ262153:QTZ262157 RDV262153:RDV262157 RNR262153:RNR262157 RXN262153:RXN262157 SHJ262153:SHJ262157 SRF262153:SRF262157 TBB262153:TBB262157 TKX262153:TKX262157 TUT262153:TUT262157 UEP262153:UEP262157 UOL262153:UOL262157 UYH262153:UYH262157 VID262153:VID262157 VRZ262153:VRZ262157 WBV262153:WBV262157 WLR262153:WLR262157 WVN262153:WVN262157 F327689:F327693 JB327689:JB327693 SX327689:SX327693 ACT327689:ACT327693 AMP327689:AMP327693 AWL327689:AWL327693 BGH327689:BGH327693 BQD327689:BQD327693 BZZ327689:BZZ327693 CJV327689:CJV327693 CTR327689:CTR327693 DDN327689:DDN327693 DNJ327689:DNJ327693 DXF327689:DXF327693 EHB327689:EHB327693 EQX327689:EQX327693 FAT327689:FAT327693 FKP327689:FKP327693 FUL327689:FUL327693 GEH327689:GEH327693 GOD327689:GOD327693 GXZ327689:GXZ327693 HHV327689:HHV327693 HRR327689:HRR327693 IBN327689:IBN327693 ILJ327689:ILJ327693 IVF327689:IVF327693 JFB327689:JFB327693 JOX327689:JOX327693 JYT327689:JYT327693 KIP327689:KIP327693 KSL327689:KSL327693 LCH327689:LCH327693 LMD327689:LMD327693 LVZ327689:LVZ327693 MFV327689:MFV327693 MPR327689:MPR327693 MZN327689:MZN327693 NJJ327689:NJJ327693 NTF327689:NTF327693 ODB327689:ODB327693 OMX327689:OMX327693 OWT327689:OWT327693 PGP327689:PGP327693 PQL327689:PQL327693 QAH327689:QAH327693 QKD327689:QKD327693 QTZ327689:QTZ327693 RDV327689:RDV327693 RNR327689:RNR327693 RXN327689:RXN327693 SHJ327689:SHJ327693 SRF327689:SRF327693 TBB327689:TBB327693 TKX327689:TKX327693 TUT327689:TUT327693 UEP327689:UEP327693 UOL327689:UOL327693 UYH327689:UYH327693 VID327689:VID327693 VRZ327689:VRZ327693 WBV327689:WBV327693 WLR327689:WLR327693 WVN327689:WVN327693 F393225:F393229 JB393225:JB393229 SX393225:SX393229 ACT393225:ACT393229 AMP393225:AMP393229 AWL393225:AWL393229 BGH393225:BGH393229 BQD393225:BQD393229 BZZ393225:BZZ393229 CJV393225:CJV393229 CTR393225:CTR393229 DDN393225:DDN393229 DNJ393225:DNJ393229 DXF393225:DXF393229 EHB393225:EHB393229 EQX393225:EQX393229 FAT393225:FAT393229 FKP393225:FKP393229 FUL393225:FUL393229 GEH393225:GEH393229 GOD393225:GOD393229 GXZ393225:GXZ393229 HHV393225:HHV393229 HRR393225:HRR393229 IBN393225:IBN393229 ILJ393225:ILJ393229 IVF393225:IVF393229 JFB393225:JFB393229 JOX393225:JOX393229 JYT393225:JYT393229 KIP393225:KIP393229 KSL393225:KSL393229 LCH393225:LCH393229 LMD393225:LMD393229 LVZ393225:LVZ393229 MFV393225:MFV393229 MPR393225:MPR393229 MZN393225:MZN393229 NJJ393225:NJJ393229 NTF393225:NTF393229 ODB393225:ODB393229 OMX393225:OMX393229 OWT393225:OWT393229 PGP393225:PGP393229 PQL393225:PQL393229 QAH393225:QAH393229 QKD393225:QKD393229 QTZ393225:QTZ393229 RDV393225:RDV393229 RNR393225:RNR393229 RXN393225:RXN393229 SHJ393225:SHJ393229 SRF393225:SRF393229 TBB393225:TBB393229 TKX393225:TKX393229 TUT393225:TUT393229 UEP393225:UEP393229 UOL393225:UOL393229 UYH393225:UYH393229 VID393225:VID393229 VRZ393225:VRZ393229 WBV393225:WBV393229 WLR393225:WLR393229 WVN393225:WVN393229 F458761:F458765 JB458761:JB458765 SX458761:SX458765 ACT458761:ACT458765 AMP458761:AMP458765 AWL458761:AWL458765 BGH458761:BGH458765 BQD458761:BQD458765 BZZ458761:BZZ458765 CJV458761:CJV458765 CTR458761:CTR458765 DDN458761:DDN458765 DNJ458761:DNJ458765 DXF458761:DXF458765 EHB458761:EHB458765 EQX458761:EQX458765 FAT458761:FAT458765 FKP458761:FKP458765 FUL458761:FUL458765 GEH458761:GEH458765 GOD458761:GOD458765 GXZ458761:GXZ458765 HHV458761:HHV458765 HRR458761:HRR458765 IBN458761:IBN458765 ILJ458761:ILJ458765 IVF458761:IVF458765 JFB458761:JFB458765 JOX458761:JOX458765 JYT458761:JYT458765 KIP458761:KIP458765 KSL458761:KSL458765 LCH458761:LCH458765 LMD458761:LMD458765 LVZ458761:LVZ458765 MFV458761:MFV458765 MPR458761:MPR458765 MZN458761:MZN458765 NJJ458761:NJJ458765 NTF458761:NTF458765 ODB458761:ODB458765 OMX458761:OMX458765 OWT458761:OWT458765 PGP458761:PGP458765 PQL458761:PQL458765 QAH458761:QAH458765 QKD458761:QKD458765 QTZ458761:QTZ458765 RDV458761:RDV458765 RNR458761:RNR458765 RXN458761:RXN458765 SHJ458761:SHJ458765 SRF458761:SRF458765 TBB458761:TBB458765 TKX458761:TKX458765 TUT458761:TUT458765 UEP458761:UEP458765 UOL458761:UOL458765 UYH458761:UYH458765 VID458761:VID458765 VRZ458761:VRZ458765 WBV458761:WBV458765 WLR458761:WLR458765 WVN458761:WVN458765 F524297:F524301 JB524297:JB524301 SX524297:SX524301 ACT524297:ACT524301 AMP524297:AMP524301 AWL524297:AWL524301 BGH524297:BGH524301 BQD524297:BQD524301 BZZ524297:BZZ524301 CJV524297:CJV524301 CTR524297:CTR524301 DDN524297:DDN524301 DNJ524297:DNJ524301 DXF524297:DXF524301 EHB524297:EHB524301 EQX524297:EQX524301 FAT524297:FAT524301 FKP524297:FKP524301 FUL524297:FUL524301 GEH524297:GEH524301 GOD524297:GOD524301 GXZ524297:GXZ524301 HHV524297:HHV524301 HRR524297:HRR524301 IBN524297:IBN524301 ILJ524297:ILJ524301 IVF524297:IVF524301 JFB524297:JFB524301 JOX524297:JOX524301 JYT524297:JYT524301 KIP524297:KIP524301 KSL524297:KSL524301 LCH524297:LCH524301 LMD524297:LMD524301 LVZ524297:LVZ524301 MFV524297:MFV524301 MPR524297:MPR524301 MZN524297:MZN524301 NJJ524297:NJJ524301 NTF524297:NTF524301 ODB524297:ODB524301 OMX524297:OMX524301 OWT524297:OWT524301 PGP524297:PGP524301 PQL524297:PQL524301 QAH524297:QAH524301 QKD524297:QKD524301 QTZ524297:QTZ524301 RDV524297:RDV524301 RNR524297:RNR524301 RXN524297:RXN524301 SHJ524297:SHJ524301 SRF524297:SRF524301 TBB524297:TBB524301 TKX524297:TKX524301 TUT524297:TUT524301 UEP524297:UEP524301 UOL524297:UOL524301 UYH524297:UYH524301 VID524297:VID524301 VRZ524297:VRZ524301 WBV524297:WBV524301 WLR524297:WLR524301 WVN524297:WVN524301 F589833:F589837 JB589833:JB589837 SX589833:SX589837 ACT589833:ACT589837 AMP589833:AMP589837 AWL589833:AWL589837 BGH589833:BGH589837 BQD589833:BQD589837 BZZ589833:BZZ589837 CJV589833:CJV589837 CTR589833:CTR589837 DDN589833:DDN589837 DNJ589833:DNJ589837 DXF589833:DXF589837 EHB589833:EHB589837 EQX589833:EQX589837 FAT589833:FAT589837 FKP589833:FKP589837 FUL589833:FUL589837 GEH589833:GEH589837 GOD589833:GOD589837 GXZ589833:GXZ589837 HHV589833:HHV589837 HRR589833:HRR589837 IBN589833:IBN589837 ILJ589833:ILJ589837 IVF589833:IVF589837 JFB589833:JFB589837 JOX589833:JOX589837 JYT589833:JYT589837 KIP589833:KIP589837 KSL589833:KSL589837 LCH589833:LCH589837 LMD589833:LMD589837 LVZ589833:LVZ589837 MFV589833:MFV589837 MPR589833:MPR589837 MZN589833:MZN589837 NJJ589833:NJJ589837 NTF589833:NTF589837 ODB589833:ODB589837 OMX589833:OMX589837 OWT589833:OWT589837 PGP589833:PGP589837 PQL589833:PQL589837 QAH589833:QAH589837 QKD589833:QKD589837 QTZ589833:QTZ589837 RDV589833:RDV589837 RNR589833:RNR589837 RXN589833:RXN589837 SHJ589833:SHJ589837 SRF589833:SRF589837 TBB589833:TBB589837 TKX589833:TKX589837 TUT589833:TUT589837 UEP589833:UEP589837 UOL589833:UOL589837 UYH589833:UYH589837 VID589833:VID589837 VRZ589833:VRZ589837 WBV589833:WBV589837 WLR589833:WLR589837 WVN589833:WVN589837 F655369:F655373 JB655369:JB655373 SX655369:SX655373 ACT655369:ACT655373 AMP655369:AMP655373 AWL655369:AWL655373 BGH655369:BGH655373 BQD655369:BQD655373 BZZ655369:BZZ655373 CJV655369:CJV655373 CTR655369:CTR655373 DDN655369:DDN655373 DNJ655369:DNJ655373 DXF655369:DXF655373 EHB655369:EHB655373 EQX655369:EQX655373 FAT655369:FAT655373 FKP655369:FKP655373 FUL655369:FUL655373 GEH655369:GEH655373 GOD655369:GOD655373 GXZ655369:GXZ655373 HHV655369:HHV655373 HRR655369:HRR655373 IBN655369:IBN655373 ILJ655369:ILJ655373 IVF655369:IVF655373 JFB655369:JFB655373 JOX655369:JOX655373 JYT655369:JYT655373 KIP655369:KIP655373 KSL655369:KSL655373 LCH655369:LCH655373 LMD655369:LMD655373 LVZ655369:LVZ655373 MFV655369:MFV655373 MPR655369:MPR655373 MZN655369:MZN655373 NJJ655369:NJJ655373 NTF655369:NTF655373 ODB655369:ODB655373 OMX655369:OMX655373 OWT655369:OWT655373 PGP655369:PGP655373 PQL655369:PQL655373 QAH655369:QAH655373 QKD655369:QKD655373 QTZ655369:QTZ655373 RDV655369:RDV655373 RNR655369:RNR655373 RXN655369:RXN655373 SHJ655369:SHJ655373 SRF655369:SRF655373 TBB655369:TBB655373 TKX655369:TKX655373 TUT655369:TUT655373 UEP655369:UEP655373 UOL655369:UOL655373 UYH655369:UYH655373 VID655369:VID655373 VRZ655369:VRZ655373 WBV655369:WBV655373 WLR655369:WLR655373 WVN655369:WVN655373 F720905:F720909 JB720905:JB720909 SX720905:SX720909 ACT720905:ACT720909 AMP720905:AMP720909 AWL720905:AWL720909 BGH720905:BGH720909 BQD720905:BQD720909 BZZ720905:BZZ720909 CJV720905:CJV720909 CTR720905:CTR720909 DDN720905:DDN720909 DNJ720905:DNJ720909 DXF720905:DXF720909 EHB720905:EHB720909 EQX720905:EQX720909 FAT720905:FAT720909 FKP720905:FKP720909 FUL720905:FUL720909 GEH720905:GEH720909 GOD720905:GOD720909 GXZ720905:GXZ720909 HHV720905:HHV720909 HRR720905:HRR720909 IBN720905:IBN720909 ILJ720905:ILJ720909 IVF720905:IVF720909 JFB720905:JFB720909 JOX720905:JOX720909 JYT720905:JYT720909 KIP720905:KIP720909 KSL720905:KSL720909 LCH720905:LCH720909 LMD720905:LMD720909 LVZ720905:LVZ720909 MFV720905:MFV720909 MPR720905:MPR720909 MZN720905:MZN720909 NJJ720905:NJJ720909 NTF720905:NTF720909 ODB720905:ODB720909 OMX720905:OMX720909 OWT720905:OWT720909 PGP720905:PGP720909 PQL720905:PQL720909 QAH720905:QAH720909 QKD720905:QKD720909 QTZ720905:QTZ720909 RDV720905:RDV720909 RNR720905:RNR720909 RXN720905:RXN720909 SHJ720905:SHJ720909 SRF720905:SRF720909 TBB720905:TBB720909 TKX720905:TKX720909 TUT720905:TUT720909 UEP720905:UEP720909 UOL720905:UOL720909 UYH720905:UYH720909 VID720905:VID720909 VRZ720905:VRZ720909 WBV720905:WBV720909 WLR720905:WLR720909 WVN720905:WVN720909 F786441:F786445 JB786441:JB786445 SX786441:SX786445 ACT786441:ACT786445 AMP786441:AMP786445 AWL786441:AWL786445 BGH786441:BGH786445 BQD786441:BQD786445 BZZ786441:BZZ786445 CJV786441:CJV786445 CTR786441:CTR786445 DDN786441:DDN786445 DNJ786441:DNJ786445 DXF786441:DXF786445 EHB786441:EHB786445 EQX786441:EQX786445 FAT786441:FAT786445 FKP786441:FKP786445 FUL786441:FUL786445 GEH786441:GEH786445 GOD786441:GOD786445 GXZ786441:GXZ786445 HHV786441:HHV786445 HRR786441:HRR786445 IBN786441:IBN786445 ILJ786441:ILJ786445 IVF786441:IVF786445 JFB786441:JFB786445 JOX786441:JOX786445 JYT786441:JYT786445 KIP786441:KIP786445 KSL786441:KSL786445 LCH786441:LCH786445 LMD786441:LMD786445 LVZ786441:LVZ786445 MFV786441:MFV786445 MPR786441:MPR786445 MZN786441:MZN786445 NJJ786441:NJJ786445 NTF786441:NTF786445 ODB786441:ODB786445 OMX786441:OMX786445 OWT786441:OWT786445 PGP786441:PGP786445 PQL786441:PQL786445 QAH786441:QAH786445 QKD786441:QKD786445 QTZ786441:QTZ786445 RDV786441:RDV786445 RNR786441:RNR786445 RXN786441:RXN786445 SHJ786441:SHJ786445 SRF786441:SRF786445 TBB786441:TBB786445 TKX786441:TKX786445 TUT786441:TUT786445 UEP786441:UEP786445 UOL786441:UOL786445 UYH786441:UYH786445 VID786441:VID786445 VRZ786441:VRZ786445 WBV786441:WBV786445 WLR786441:WLR786445 WVN786441:WVN786445 F851977:F851981 JB851977:JB851981 SX851977:SX851981 ACT851977:ACT851981 AMP851977:AMP851981 AWL851977:AWL851981 BGH851977:BGH851981 BQD851977:BQD851981 BZZ851977:BZZ851981 CJV851977:CJV851981 CTR851977:CTR851981 DDN851977:DDN851981 DNJ851977:DNJ851981 DXF851977:DXF851981 EHB851977:EHB851981 EQX851977:EQX851981 FAT851977:FAT851981 FKP851977:FKP851981 FUL851977:FUL851981 GEH851977:GEH851981 GOD851977:GOD851981 GXZ851977:GXZ851981 HHV851977:HHV851981 HRR851977:HRR851981 IBN851977:IBN851981 ILJ851977:ILJ851981 IVF851977:IVF851981 JFB851977:JFB851981 JOX851977:JOX851981 JYT851977:JYT851981 KIP851977:KIP851981 KSL851977:KSL851981 LCH851977:LCH851981 LMD851977:LMD851981 LVZ851977:LVZ851981 MFV851977:MFV851981 MPR851977:MPR851981 MZN851977:MZN851981 NJJ851977:NJJ851981 NTF851977:NTF851981 ODB851977:ODB851981 OMX851977:OMX851981 OWT851977:OWT851981 PGP851977:PGP851981 PQL851977:PQL851981 QAH851977:QAH851981 QKD851977:QKD851981 QTZ851977:QTZ851981 RDV851977:RDV851981 RNR851977:RNR851981 RXN851977:RXN851981 SHJ851977:SHJ851981 SRF851977:SRF851981 TBB851977:TBB851981 TKX851977:TKX851981 TUT851977:TUT851981 UEP851977:UEP851981 UOL851977:UOL851981 UYH851977:UYH851981 VID851977:VID851981 VRZ851977:VRZ851981 WBV851977:WBV851981 WLR851977:WLR851981 WVN851977:WVN851981 F917513:F917517 JB917513:JB917517 SX917513:SX917517 ACT917513:ACT917517 AMP917513:AMP917517 AWL917513:AWL917517 BGH917513:BGH917517 BQD917513:BQD917517 BZZ917513:BZZ917517 CJV917513:CJV917517 CTR917513:CTR917517 DDN917513:DDN917517 DNJ917513:DNJ917517 DXF917513:DXF917517 EHB917513:EHB917517 EQX917513:EQX917517 FAT917513:FAT917517 FKP917513:FKP917517 FUL917513:FUL917517 GEH917513:GEH917517 GOD917513:GOD917517 GXZ917513:GXZ917517 HHV917513:HHV917517 HRR917513:HRR917517 IBN917513:IBN917517 ILJ917513:ILJ917517 IVF917513:IVF917517 JFB917513:JFB917517 JOX917513:JOX917517 JYT917513:JYT917517 KIP917513:KIP917517 KSL917513:KSL917517 LCH917513:LCH917517 LMD917513:LMD917517 LVZ917513:LVZ917517 MFV917513:MFV917517 MPR917513:MPR917517 MZN917513:MZN917517 NJJ917513:NJJ917517 NTF917513:NTF917517 ODB917513:ODB917517 OMX917513:OMX917517 OWT917513:OWT917517 PGP917513:PGP917517 PQL917513:PQL917517 QAH917513:QAH917517 QKD917513:QKD917517 QTZ917513:QTZ917517 RDV917513:RDV917517 RNR917513:RNR917517 RXN917513:RXN917517 SHJ917513:SHJ917517 SRF917513:SRF917517 TBB917513:TBB917517 TKX917513:TKX917517 TUT917513:TUT917517 UEP917513:UEP917517 UOL917513:UOL917517 UYH917513:UYH917517 VID917513:VID917517 VRZ917513:VRZ917517 WBV917513:WBV917517 WLR917513:WLR917517 WVN917513:WVN917517 F983049:F983053 JB983049:JB983053 SX983049:SX983053 ACT983049:ACT983053 AMP983049:AMP983053 AWL983049:AWL983053 BGH983049:BGH983053 BQD983049:BQD983053 BZZ983049:BZZ983053 CJV983049:CJV983053 CTR983049:CTR983053 DDN983049:DDN983053 DNJ983049:DNJ983053 DXF983049:DXF983053 EHB983049:EHB983053 EQX983049:EQX983053 FAT983049:FAT983053 FKP983049:FKP983053 FUL983049:FUL983053 GEH983049:GEH983053 GOD983049:GOD983053 GXZ983049:GXZ983053 HHV983049:HHV983053 HRR983049:HRR983053 IBN983049:IBN983053 ILJ983049:ILJ983053 IVF983049:IVF983053 JFB983049:JFB983053 JOX983049:JOX983053 JYT983049:JYT983053 KIP983049:KIP983053 KSL983049:KSL983053 LCH983049:LCH983053 LMD983049:LMD983053 LVZ983049:LVZ983053 MFV983049:MFV983053 MPR983049:MPR983053 MZN983049:MZN983053 NJJ983049:NJJ983053 NTF983049:NTF983053 ODB983049:ODB983053 OMX983049:OMX983053 OWT983049:OWT983053 PGP983049:PGP983053 PQL983049:PQL983053 QAH983049:QAH983053 QKD983049:QKD983053 QTZ983049:QTZ983053 RDV983049:RDV983053 RNR983049:RNR983053 RXN983049:RXN983053 SHJ983049:SHJ983053 SRF983049:SRF983053 TBB983049:TBB983053 TKX983049:TKX983053 TUT983049:TUT983053 UEP983049:UEP983053 UOL983049:UOL983053 UYH983049:UYH983053 VID983049:VID983053 VRZ983049:VRZ983053 WBV983049:WBV983053 WLR983049:WLR983053 WVN983049:WVN983053 F159:F160 JB159:JB160 SX159:SX160 ACT159:ACT160 AMP159:AMP160 AWL159:AWL160 BGH159:BGH160 BQD159:BQD160 BZZ159:BZZ160 CJV159:CJV160 CTR159:CTR160 DDN159:DDN160 DNJ159:DNJ160 DXF159:DXF160 EHB159:EHB160 EQX159:EQX160 FAT159:FAT160 FKP159:FKP160 FUL159:FUL160 GEH159:GEH160 GOD159:GOD160 GXZ159:GXZ160 HHV159:HHV160 HRR159:HRR160 IBN159:IBN160 ILJ159:ILJ160 IVF159:IVF160 JFB159:JFB160 JOX159:JOX160 JYT159:JYT160 KIP159:KIP160 KSL159:KSL160 LCH159:LCH160 LMD159:LMD160 LVZ159:LVZ160 MFV159:MFV160 MPR159:MPR160 MZN159:MZN160 NJJ159:NJJ160 NTF159:NTF160 ODB159:ODB160 OMX159:OMX160 OWT159:OWT160 PGP159:PGP160 PQL159:PQL160 QAH159:QAH160 QKD159:QKD160 QTZ159:QTZ160 RDV159:RDV160 RNR159:RNR160 RXN159:RXN160 SHJ159:SHJ160 SRF159:SRF160 TBB159:TBB160 TKX159:TKX160 TUT159:TUT160 UEP159:UEP160 UOL159:UOL160 UYH159:UYH160 VID159:VID160 VRZ159:VRZ160 WBV159:WBV160 WLR159:WLR160 WVN159:WVN160 F65695:F65696 JB65695:JB65696 SX65695:SX65696 ACT65695:ACT65696 AMP65695:AMP65696 AWL65695:AWL65696 BGH65695:BGH65696 BQD65695:BQD65696 BZZ65695:BZZ65696 CJV65695:CJV65696 CTR65695:CTR65696 DDN65695:DDN65696 DNJ65695:DNJ65696 DXF65695:DXF65696 EHB65695:EHB65696 EQX65695:EQX65696 FAT65695:FAT65696 FKP65695:FKP65696 FUL65695:FUL65696 GEH65695:GEH65696 GOD65695:GOD65696 GXZ65695:GXZ65696 HHV65695:HHV65696 HRR65695:HRR65696 IBN65695:IBN65696 ILJ65695:ILJ65696 IVF65695:IVF65696 JFB65695:JFB65696 JOX65695:JOX65696 JYT65695:JYT65696 KIP65695:KIP65696 KSL65695:KSL65696 LCH65695:LCH65696 LMD65695:LMD65696 LVZ65695:LVZ65696 MFV65695:MFV65696 MPR65695:MPR65696 MZN65695:MZN65696 NJJ65695:NJJ65696 NTF65695:NTF65696 ODB65695:ODB65696 OMX65695:OMX65696 OWT65695:OWT65696 PGP65695:PGP65696 PQL65695:PQL65696 QAH65695:QAH65696 QKD65695:QKD65696 QTZ65695:QTZ65696 RDV65695:RDV65696 RNR65695:RNR65696 RXN65695:RXN65696 SHJ65695:SHJ65696 SRF65695:SRF65696 TBB65695:TBB65696 TKX65695:TKX65696 TUT65695:TUT65696 UEP65695:UEP65696 UOL65695:UOL65696 UYH65695:UYH65696 VID65695:VID65696 VRZ65695:VRZ65696 WBV65695:WBV65696 WLR65695:WLR65696 WVN65695:WVN65696 F131231:F131232 JB131231:JB131232 SX131231:SX131232 ACT131231:ACT131232 AMP131231:AMP131232 AWL131231:AWL131232 BGH131231:BGH131232 BQD131231:BQD131232 BZZ131231:BZZ131232 CJV131231:CJV131232 CTR131231:CTR131232 DDN131231:DDN131232 DNJ131231:DNJ131232 DXF131231:DXF131232 EHB131231:EHB131232 EQX131231:EQX131232 FAT131231:FAT131232 FKP131231:FKP131232 FUL131231:FUL131232 GEH131231:GEH131232 GOD131231:GOD131232 GXZ131231:GXZ131232 HHV131231:HHV131232 HRR131231:HRR131232 IBN131231:IBN131232 ILJ131231:ILJ131232 IVF131231:IVF131232 JFB131231:JFB131232 JOX131231:JOX131232 JYT131231:JYT131232 KIP131231:KIP131232 KSL131231:KSL131232 LCH131231:LCH131232 LMD131231:LMD131232 LVZ131231:LVZ131232 MFV131231:MFV131232 MPR131231:MPR131232 MZN131231:MZN131232 NJJ131231:NJJ131232 NTF131231:NTF131232 ODB131231:ODB131232 OMX131231:OMX131232 OWT131231:OWT131232 PGP131231:PGP131232 PQL131231:PQL131232 QAH131231:QAH131232 QKD131231:QKD131232 QTZ131231:QTZ131232 RDV131231:RDV131232 RNR131231:RNR131232 RXN131231:RXN131232 SHJ131231:SHJ131232 SRF131231:SRF131232 TBB131231:TBB131232 TKX131231:TKX131232 TUT131231:TUT131232 UEP131231:UEP131232 UOL131231:UOL131232 UYH131231:UYH131232 VID131231:VID131232 VRZ131231:VRZ131232 WBV131231:WBV131232 WLR131231:WLR131232 WVN131231:WVN131232 F196767:F196768 JB196767:JB196768 SX196767:SX196768 ACT196767:ACT196768 AMP196767:AMP196768 AWL196767:AWL196768 BGH196767:BGH196768 BQD196767:BQD196768 BZZ196767:BZZ196768 CJV196767:CJV196768 CTR196767:CTR196768 DDN196767:DDN196768 DNJ196767:DNJ196768 DXF196767:DXF196768 EHB196767:EHB196768 EQX196767:EQX196768 FAT196767:FAT196768 FKP196767:FKP196768 FUL196767:FUL196768 GEH196767:GEH196768 GOD196767:GOD196768 GXZ196767:GXZ196768 HHV196767:HHV196768 HRR196767:HRR196768 IBN196767:IBN196768 ILJ196767:ILJ196768 IVF196767:IVF196768 JFB196767:JFB196768 JOX196767:JOX196768 JYT196767:JYT196768 KIP196767:KIP196768 KSL196767:KSL196768 LCH196767:LCH196768 LMD196767:LMD196768 LVZ196767:LVZ196768 MFV196767:MFV196768 MPR196767:MPR196768 MZN196767:MZN196768 NJJ196767:NJJ196768 NTF196767:NTF196768 ODB196767:ODB196768 OMX196767:OMX196768 OWT196767:OWT196768 PGP196767:PGP196768 PQL196767:PQL196768 QAH196767:QAH196768 QKD196767:QKD196768 QTZ196767:QTZ196768 RDV196767:RDV196768 RNR196767:RNR196768 RXN196767:RXN196768 SHJ196767:SHJ196768 SRF196767:SRF196768 TBB196767:TBB196768 TKX196767:TKX196768 TUT196767:TUT196768 UEP196767:UEP196768 UOL196767:UOL196768 UYH196767:UYH196768 VID196767:VID196768 VRZ196767:VRZ196768 WBV196767:WBV196768 WLR196767:WLR196768 WVN196767:WVN196768 F262303:F262304 JB262303:JB262304 SX262303:SX262304 ACT262303:ACT262304 AMP262303:AMP262304 AWL262303:AWL262304 BGH262303:BGH262304 BQD262303:BQD262304 BZZ262303:BZZ262304 CJV262303:CJV262304 CTR262303:CTR262304 DDN262303:DDN262304 DNJ262303:DNJ262304 DXF262303:DXF262304 EHB262303:EHB262304 EQX262303:EQX262304 FAT262303:FAT262304 FKP262303:FKP262304 FUL262303:FUL262304 GEH262303:GEH262304 GOD262303:GOD262304 GXZ262303:GXZ262304 HHV262303:HHV262304 HRR262303:HRR262304 IBN262303:IBN262304 ILJ262303:ILJ262304 IVF262303:IVF262304 JFB262303:JFB262304 JOX262303:JOX262304 JYT262303:JYT262304 KIP262303:KIP262304 KSL262303:KSL262304 LCH262303:LCH262304 LMD262303:LMD262304 LVZ262303:LVZ262304 MFV262303:MFV262304 MPR262303:MPR262304 MZN262303:MZN262304 NJJ262303:NJJ262304 NTF262303:NTF262304 ODB262303:ODB262304 OMX262303:OMX262304 OWT262303:OWT262304 PGP262303:PGP262304 PQL262303:PQL262304 QAH262303:QAH262304 QKD262303:QKD262304 QTZ262303:QTZ262304 RDV262303:RDV262304 RNR262303:RNR262304 RXN262303:RXN262304 SHJ262303:SHJ262304 SRF262303:SRF262304 TBB262303:TBB262304 TKX262303:TKX262304 TUT262303:TUT262304 UEP262303:UEP262304 UOL262303:UOL262304 UYH262303:UYH262304 VID262303:VID262304 VRZ262303:VRZ262304 WBV262303:WBV262304 WLR262303:WLR262304 WVN262303:WVN262304 F327839:F327840 JB327839:JB327840 SX327839:SX327840 ACT327839:ACT327840 AMP327839:AMP327840 AWL327839:AWL327840 BGH327839:BGH327840 BQD327839:BQD327840 BZZ327839:BZZ327840 CJV327839:CJV327840 CTR327839:CTR327840 DDN327839:DDN327840 DNJ327839:DNJ327840 DXF327839:DXF327840 EHB327839:EHB327840 EQX327839:EQX327840 FAT327839:FAT327840 FKP327839:FKP327840 FUL327839:FUL327840 GEH327839:GEH327840 GOD327839:GOD327840 GXZ327839:GXZ327840 HHV327839:HHV327840 HRR327839:HRR327840 IBN327839:IBN327840 ILJ327839:ILJ327840 IVF327839:IVF327840 JFB327839:JFB327840 JOX327839:JOX327840 JYT327839:JYT327840 KIP327839:KIP327840 KSL327839:KSL327840 LCH327839:LCH327840 LMD327839:LMD327840 LVZ327839:LVZ327840 MFV327839:MFV327840 MPR327839:MPR327840 MZN327839:MZN327840 NJJ327839:NJJ327840 NTF327839:NTF327840 ODB327839:ODB327840 OMX327839:OMX327840 OWT327839:OWT327840 PGP327839:PGP327840 PQL327839:PQL327840 QAH327839:QAH327840 QKD327839:QKD327840 QTZ327839:QTZ327840 RDV327839:RDV327840 RNR327839:RNR327840 RXN327839:RXN327840 SHJ327839:SHJ327840 SRF327839:SRF327840 TBB327839:TBB327840 TKX327839:TKX327840 TUT327839:TUT327840 UEP327839:UEP327840 UOL327839:UOL327840 UYH327839:UYH327840 VID327839:VID327840 VRZ327839:VRZ327840 WBV327839:WBV327840 WLR327839:WLR327840 WVN327839:WVN327840 F393375:F393376 JB393375:JB393376 SX393375:SX393376 ACT393375:ACT393376 AMP393375:AMP393376 AWL393375:AWL393376 BGH393375:BGH393376 BQD393375:BQD393376 BZZ393375:BZZ393376 CJV393375:CJV393376 CTR393375:CTR393376 DDN393375:DDN393376 DNJ393375:DNJ393376 DXF393375:DXF393376 EHB393375:EHB393376 EQX393375:EQX393376 FAT393375:FAT393376 FKP393375:FKP393376 FUL393375:FUL393376 GEH393375:GEH393376 GOD393375:GOD393376 GXZ393375:GXZ393376 HHV393375:HHV393376 HRR393375:HRR393376 IBN393375:IBN393376 ILJ393375:ILJ393376 IVF393375:IVF393376 JFB393375:JFB393376 JOX393375:JOX393376 JYT393375:JYT393376 KIP393375:KIP393376 KSL393375:KSL393376 LCH393375:LCH393376 LMD393375:LMD393376 LVZ393375:LVZ393376 MFV393375:MFV393376 MPR393375:MPR393376 MZN393375:MZN393376 NJJ393375:NJJ393376 NTF393375:NTF393376 ODB393375:ODB393376 OMX393375:OMX393376 OWT393375:OWT393376 PGP393375:PGP393376 PQL393375:PQL393376 QAH393375:QAH393376 QKD393375:QKD393376 QTZ393375:QTZ393376 RDV393375:RDV393376 RNR393375:RNR393376 RXN393375:RXN393376 SHJ393375:SHJ393376 SRF393375:SRF393376 TBB393375:TBB393376 TKX393375:TKX393376 TUT393375:TUT393376 UEP393375:UEP393376 UOL393375:UOL393376 UYH393375:UYH393376 VID393375:VID393376 VRZ393375:VRZ393376 WBV393375:WBV393376 WLR393375:WLR393376 WVN393375:WVN393376 F458911:F458912 JB458911:JB458912 SX458911:SX458912 ACT458911:ACT458912 AMP458911:AMP458912 AWL458911:AWL458912 BGH458911:BGH458912 BQD458911:BQD458912 BZZ458911:BZZ458912 CJV458911:CJV458912 CTR458911:CTR458912 DDN458911:DDN458912 DNJ458911:DNJ458912 DXF458911:DXF458912 EHB458911:EHB458912 EQX458911:EQX458912 FAT458911:FAT458912 FKP458911:FKP458912 FUL458911:FUL458912 GEH458911:GEH458912 GOD458911:GOD458912 GXZ458911:GXZ458912 HHV458911:HHV458912 HRR458911:HRR458912 IBN458911:IBN458912 ILJ458911:ILJ458912 IVF458911:IVF458912 JFB458911:JFB458912 JOX458911:JOX458912 JYT458911:JYT458912 KIP458911:KIP458912 KSL458911:KSL458912 LCH458911:LCH458912 LMD458911:LMD458912 LVZ458911:LVZ458912 MFV458911:MFV458912 MPR458911:MPR458912 MZN458911:MZN458912 NJJ458911:NJJ458912 NTF458911:NTF458912 ODB458911:ODB458912 OMX458911:OMX458912 OWT458911:OWT458912 PGP458911:PGP458912 PQL458911:PQL458912 QAH458911:QAH458912 QKD458911:QKD458912 QTZ458911:QTZ458912 RDV458911:RDV458912 RNR458911:RNR458912 RXN458911:RXN458912 SHJ458911:SHJ458912 SRF458911:SRF458912 TBB458911:TBB458912 TKX458911:TKX458912 TUT458911:TUT458912 UEP458911:UEP458912 UOL458911:UOL458912 UYH458911:UYH458912 VID458911:VID458912 VRZ458911:VRZ458912 WBV458911:WBV458912 WLR458911:WLR458912 WVN458911:WVN458912 F524447:F524448 JB524447:JB524448 SX524447:SX524448 ACT524447:ACT524448 AMP524447:AMP524448 AWL524447:AWL524448 BGH524447:BGH524448 BQD524447:BQD524448 BZZ524447:BZZ524448 CJV524447:CJV524448 CTR524447:CTR524448 DDN524447:DDN524448 DNJ524447:DNJ524448 DXF524447:DXF524448 EHB524447:EHB524448 EQX524447:EQX524448 FAT524447:FAT524448 FKP524447:FKP524448 FUL524447:FUL524448 GEH524447:GEH524448 GOD524447:GOD524448 GXZ524447:GXZ524448 HHV524447:HHV524448 HRR524447:HRR524448 IBN524447:IBN524448 ILJ524447:ILJ524448 IVF524447:IVF524448 JFB524447:JFB524448 JOX524447:JOX524448 JYT524447:JYT524448 KIP524447:KIP524448 KSL524447:KSL524448 LCH524447:LCH524448 LMD524447:LMD524448 LVZ524447:LVZ524448 MFV524447:MFV524448 MPR524447:MPR524448 MZN524447:MZN524448 NJJ524447:NJJ524448 NTF524447:NTF524448 ODB524447:ODB524448 OMX524447:OMX524448 OWT524447:OWT524448 PGP524447:PGP524448 PQL524447:PQL524448 QAH524447:QAH524448 QKD524447:QKD524448 QTZ524447:QTZ524448 RDV524447:RDV524448 RNR524447:RNR524448 RXN524447:RXN524448 SHJ524447:SHJ524448 SRF524447:SRF524448 TBB524447:TBB524448 TKX524447:TKX524448 TUT524447:TUT524448 UEP524447:UEP524448 UOL524447:UOL524448 UYH524447:UYH524448 VID524447:VID524448 VRZ524447:VRZ524448 WBV524447:WBV524448 WLR524447:WLR524448 WVN524447:WVN524448 F589983:F589984 JB589983:JB589984 SX589983:SX589984 ACT589983:ACT589984 AMP589983:AMP589984 AWL589983:AWL589984 BGH589983:BGH589984 BQD589983:BQD589984 BZZ589983:BZZ589984 CJV589983:CJV589984 CTR589983:CTR589984 DDN589983:DDN589984 DNJ589983:DNJ589984 DXF589983:DXF589984 EHB589983:EHB589984 EQX589983:EQX589984 FAT589983:FAT589984 FKP589983:FKP589984 FUL589983:FUL589984 GEH589983:GEH589984 GOD589983:GOD589984 GXZ589983:GXZ589984 HHV589983:HHV589984 HRR589983:HRR589984 IBN589983:IBN589984 ILJ589983:ILJ589984 IVF589983:IVF589984 JFB589983:JFB589984 JOX589983:JOX589984 JYT589983:JYT589984 KIP589983:KIP589984 KSL589983:KSL589984 LCH589983:LCH589984 LMD589983:LMD589984 LVZ589983:LVZ589984 MFV589983:MFV589984 MPR589983:MPR589984 MZN589983:MZN589984 NJJ589983:NJJ589984 NTF589983:NTF589984 ODB589983:ODB589984 OMX589983:OMX589984 OWT589983:OWT589984 PGP589983:PGP589984 PQL589983:PQL589984 QAH589983:QAH589984 QKD589983:QKD589984 QTZ589983:QTZ589984 RDV589983:RDV589984 RNR589983:RNR589984 RXN589983:RXN589984 SHJ589983:SHJ589984 SRF589983:SRF589984 TBB589983:TBB589984 TKX589983:TKX589984 TUT589983:TUT589984 UEP589983:UEP589984 UOL589983:UOL589984 UYH589983:UYH589984 VID589983:VID589984 VRZ589983:VRZ589984 WBV589983:WBV589984 WLR589983:WLR589984 WVN589983:WVN589984 F655519:F655520 JB655519:JB655520 SX655519:SX655520 ACT655519:ACT655520 AMP655519:AMP655520 AWL655519:AWL655520 BGH655519:BGH655520 BQD655519:BQD655520 BZZ655519:BZZ655520 CJV655519:CJV655520 CTR655519:CTR655520 DDN655519:DDN655520 DNJ655519:DNJ655520 DXF655519:DXF655520 EHB655519:EHB655520 EQX655519:EQX655520 FAT655519:FAT655520 FKP655519:FKP655520 FUL655519:FUL655520 GEH655519:GEH655520 GOD655519:GOD655520 GXZ655519:GXZ655520 HHV655519:HHV655520 HRR655519:HRR655520 IBN655519:IBN655520 ILJ655519:ILJ655520 IVF655519:IVF655520 JFB655519:JFB655520 JOX655519:JOX655520 JYT655519:JYT655520 KIP655519:KIP655520 KSL655519:KSL655520 LCH655519:LCH655520 LMD655519:LMD655520 LVZ655519:LVZ655520 MFV655519:MFV655520 MPR655519:MPR655520 MZN655519:MZN655520 NJJ655519:NJJ655520 NTF655519:NTF655520 ODB655519:ODB655520 OMX655519:OMX655520 OWT655519:OWT655520 PGP655519:PGP655520 PQL655519:PQL655520 QAH655519:QAH655520 QKD655519:QKD655520 QTZ655519:QTZ655520 RDV655519:RDV655520 RNR655519:RNR655520 RXN655519:RXN655520 SHJ655519:SHJ655520 SRF655519:SRF655520 TBB655519:TBB655520 TKX655519:TKX655520 TUT655519:TUT655520 UEP655519:UEP655520 UOL655519:UOL655520 UYH655519:UYH655520 VID655519:VID655520 VRZ655519:VRZ655520 WBV655519:WBV655520 WLR655519:WLR655520 WVN655519:WVN655520 F721055:F721056 JB721055:JB721056 SX721055:SX721056 ACT721055:ACT721056 AMP721055:AMP721056 AWL721055:AWL721056 BGH721055:BGH721056 BQD721055:BQD721056 BZZ721055:BZZ721056 CJV721055:CJV721056 CTR721055:CTR721056 DDN721055:DDN721056 DNJ721055:DNJ721056 DXF721055:DXF721056 EHB721055:EHB721056 EQX721055:EQX721056 FAT721055:FAT721056 FKP721055:FKP721056 FUL721055:FUL721056 GEH721055:GEH721056 GOD721055:GOD721056 GXZ721055:GXZ721056 HHV721055:HHV721056 HRR721055:HRR721056 IBN721055:IBN721056 ILJ721055:ILJ721056 IVF721055:IVF721056 JFB721055:JFB721056 JOX721055:JOX721056 JYT721055:JYT721056 KIP721055:KIP721056 KSL721055:KSL721056 LCH721055:LCH721056 LMD721055:LMD721056 LVZ721055:LVZ721056 MFV721055:MFV721056 MPR721055:MPR721056 MZN721055:MZN721056 NJJ721055:NJJ721056 NTF721055:NTF721056 ODB721055:ODB721056 OMX721055:OMX721056 OWT721055:OWT721056 PGP721055:PGP721056 PQL721055:PQL721056 QAH721055:QAH721056 QKD721055:QKD721056 QTZ721055:QTZ721056 RDV721055:RDV721056 RNR721055:RNR721056 RXN721055:RXN721056 SHJ721055:SHJ721056 SRF721055:SRF721056 TBB721055:TBB721056 TKX721055:TKX721056 TUT721055:TUT721056 UEP721055:UEP721056 UOL721055:UOL721056 UYH721055:UYH721056 VID721055:VID721056 VRZ721055:VRZ721056 WBV721055:WBV721056 WLR721055:WLR721056 WVN721055:WVN721056 F786591:F786592 JB786591:JB786592 SX786591:SX786592 ACT786591:ACT786592 AMP786591:AMP786592 AWL786591:AWL786592 BGH786591:BGH786592 BQD786591:BQD786592 BZZ786591:BZZ786592 CJV786591:CJV786592 CTR786591:CTR786592 DDN786591:DDN786592 DNJ786591:DNJ786592 DXF786591:DXF786592 EHB786591:EHB786592 EQX786591:EQX786592 FAT786591:FAT786592 FKP786591:FKP786592 FUL786591:FUL786592 GEH786591:GEH786592 GOD786591:GOD786592 GXZ786591:GXZ786592 HHV786591:HHV786592 HRR786591:HRR786592 IBN786591:IBN786592 ILJ786591:ILJ786592 IVF786591:IVF786592 JFB786591:JFB786592 JOX786591:JOX786592 JYT786591:JYT786592 KIP786591:KIP786592 KSL786591:KSL786592 LCH786591:LCH786592 LMD786591:LMD786592 LVZ786591:LVZ786592 MFV786591:MFV786592 MPR786591:MPR786592 MZN786591:MZN786592 NJJ786591:NJJ786592 NTF786591:NTF786592 ODB786591:ODB786592 OMX786591:OMX786592 OWT786591:OWT786592 PGP786591:PGP786592 PQL786591:PQL786592 QAH786591:QAH786592 QKD786591:QKD786592 QTZ786591:QTZ786592 RDV786591:RDV786592 RNR786591:RNR786592 RXN786591:RXN786592 SHJ786591:SHJ786592 SRF786591:SRF786592 TBB786591:TBB786592 TKX786591:TKX786592 TUT786591:TUT786592 UEP786591:UEP786592 UOL786591:UOL786592 UYH786591:UYH786592 VID786591:VID786592 VRZ786591:VRZ786592 WBV786591:WBV786592 WLR786591:WLR786592 WVN786591:WVN786592 F852127:F852128 JB852127:JB852128 SX852127:SX852128 ACT852127:ACT852128 AMP852127:AMP852128 AWL852127:AWL852128 BGH852127:BGH852128 BQD852127:BQD852128 BZZ852127:BZZ852128 CJV852127:CJV852128 CTR852127:CTR852128 DDN852127:DDN852128 DNJ852127:DNJ852128 DXF852127:DXF852128 EHB852127:EHB852128 EQX852127:EQX852128 FAT852127:FAT852128 FKP852127:FKP852128 FUL852127:FUL852128 GEH852127:GEH852128 GOD852127:GOD852128 GXZ852127:GXZ852128 HHV852127:HHV852128 HRR852127:HRR852128 IBN852127:IBN852128 ILJ852127:ILJ852128 IVF852127:IVF852128 JFB852127:JFB852128 JOX852127:JOX852128 JYT852127:JYT852128 KIP852127:KIP852128 KSL852127:KSL852128 LCH852127:LCH852128 LMD852127:LMD852128 LVZ852127:LVZ852128 MFV852127:MFV852128 MPR852127:MPR852128 MZN852127:MZN852128 NJJ852127:NJJ852128 NTF852127:NTF852128 ODB852127:ODB852128 OMX852127:OMX852128 OWT852127:OWT852128 PGP852127:PGP852128 PQL852127:PQL852128 QAH852127:QAH852128 QKD852127:QKD852128 QTZ852127:QTZ852128 RDV852127:RDV852128 RNR852127:RNR852128 RXN852127:RXN852128 SHJ852127:SHJ852128 SRF852127:SRF852128 TBB852127:TBB852128 TKX852127:TKX852128 TUT852127:TUT852128 UEP852127:UEP852128 UOL852127:UOL852128 UYH852127:UYH852128 VID852127:VID852128 VRZ852127:VRZ852128 WBV852127:WBV852128 WLR852127:WLR852128 WVN852127:WVN852128 F917663:F917664 JB917663:JB917664 SX917663:SX917664 ACT917663:ACT917664 AMP917663:AMP917664 AWL917663:AWL917664 BGH917663:BGH917664 BQD917663:BQD917664 BZZ917663:BZZ917664 CJV917663:CJV917664 CTR917663:CTR917664 DDN917663:DDN917664 DNJ917663:DNJ917664 DXF917663:DXF917664 EHB917663:EHB917664 EQX917663:EQX917664 FAT917663:FAT917664 FKP917663:FKP917664 FUL917663:FUL917664 GEH917663:GEH917664 GOD917663:GOD917664 GXZ917663:GXZ917664 HHV917663:HHV917664 HRR917663:HRR917664 IBN917663:IBN917664 ILJ917663:ILJ917664 IVF917663:IVF917664 JFB917663:JFB917664 JOX917663:JOX917664 JYT917663:JYT917664 KIP917663:KIP917664 KSL917663:KSL917664 LCH917663:LCH917664 LMD917663:LMD917664 LVZ917663:LVZ917664 MFV917663:MFV917664 MPR917663:MPR917664 MZN917663:MZN917664 NJJ917663:NJJ917664 NTF917663:NTF917664 ODB917663:ODB917664 OMX917663:OMX917664 OWT917663:OWT917664 PGP917663:PGP917664 PQL917663:PQL917664 QAH917663:QAH917664 QKD917663:QKD917664 QTZ917663:QTZ917664 RDV917663:RDV917664 RNR917663:RNR917664 RXN917663:RXN917664 SHJ917663:SHJ917664 SRF917663:SRF917664 TBB917663:TBB917664 TKX917663:TKX917664 TUT917663:TUT917664 UEP917663:UEP917664 UOL917663:UOL917664 UYH917663:UYH917664 VID917663:VID917664 VRZ917663:VRZ917664 WBV917663:WBV917664 WLR917663:WLR917664 WVN917663:WVN917664 F983199:F983200 JB983199:JB983200 SX983199:SX983200 ACT983199:ACT983200 AMP983199:AMP983200 AWL983199:AWL983200 BGH983199:BGH983200 BQD983199:BQD983200 BZZ983199:BZZ983200 CJV983199:CJV983200 CTR983199:CTR983200 DDN983199:DDN983200 DNJ983199:DNJ983200 DXF983199:DXF983200 EHB983199:EHB983200 EQX983199:EQX983200 FAT983199:FAT983200 FKP983199:FKP983200 FUL983199:FUL983200 GEH983199:GEH983200 GOD983199:GOD983200 GXZ983199:GXZ983200 HHV983199:HHV983200 HRR983199:HRR983200 IBN983199:IBN983200 ILJ983199:ILJ983200 IVF983199:IVF983200 JFB983199:JFB983200 JOX983199:JOX983200 JYT983199:JYT983200 KIP983199:KIP983200 KSL983199:KSL983200 LCH983199:LCH983200 LMD983199:LMD983200 LVZ983199:LVZ983200 MFV983199:MFV983200 MPR983199:MPR983200 MZN983199:MZN983200 NJJ983199:NJJ983200 NTF983199:NTF983200 ODB983199:ODB983200 OMX983199:OMX983200 OWT983199:OWT983200 PGP983199:PGP983200 PQL983199:PQL983200 QAH983199:QAH983200 QKD983199:QKD983200 QTZ983199:QTZ983200 RDV983199:RDV983200 RNR983199:RNR983200 RXN983199:RXN983200 SHJ983199:SHJ983200 SRF983199:SRF983200 TBB983199:TBB983200 TKX983199:TKX983200 TUT983199:TUT983200 UEP983199:UEP983200 UOL983199:UOL983200 UYH983199:UYH983200 VID983199:VID983200 VRZ983199:VRZ983200 WBV983199:WBV983200 WLR983199:WLR983200 WVN983199:WVN983200 F162:F186 JB162:JB186 SX162:SX186 ACT162:ACT186 AMP162:AMP186 AWL162:AWL186 BGH162:BGH186 BQD162:BQD186 BZZ162:BZZ186 CJV162:CJV186 CTR162:CTR186 DDN162:DDN186 DNJ162:DNJ186 DXF162:DXF186 EHB162:EHB186 EQX162:EQX186 FAT162:FAT186 FKP162:FKP186 FUL162:FUL186 GEH162:GEH186 GOD162:GOD186 GXZ162:GXZ186 HHV162:HHV186 HRR162:HRR186 IBN162:IBN186 ILJ162:ILJ186 IVF162:IVF186 JFB162:JFB186 JOX162:JOX186 JYT162:JYT186 KIP162:KIP186 KSL162:KSL186 LCH162:LCH186 LMD162:LMD186 LVZ162:LVZ186 MFV162:MFV186 MPR162:MPR186 MZN162:MZN186 NJJ162:NJJ186 NTF162:NTF186 ODB162:ODB186 OMX162:OMX186 OWT162:OWT186 PGP162:PGP186 PQL162:PQL186 QAH162:QAH186 QKD162:QKD186 QTZ162:QTZ186 RDV162:RDV186 RNR162:RNR186 RXN162:RXN186 SHJ162:SHJ186 SRF162:SRF186 TBB162:TBB186 TKX162:TKX186 TUT162:TUT186 UEP162:UEP186 UOL162:UOL186 UYH162:UYH186 VID162:VID186 VRZ162:VRZ186 WBV162:WBV186 WLR162:WLR186 WVN162:WVN186 F65698:F65722 JB65698:JB65722 SX65698:SX65722 ACT65698:ACT65722 AMP65698:AMP65722 AWL65698:AWL65722 BGH65698:BGH65722 BQD65698:BQD65722 BZZ65698:BZZ65722 CJV65698:CJV65722 CTR65698:CTR65722 DDN65698:DDN65722 DNJ65698:DNJ65722 DXF65698:DXF65722 EHB65698:EHB65722 EQX65698:EQX65722 FAT65698:FAT65722 FKP65698:FKP65722 FUL65698:FUL65722 GEH65698:GEH65722 GOD65698:GOD65722 GXZ65698:GXZ65722 HHV65698:HHV65722 HRR65698:HRR65722 IBN65698:IBN65722 ILJ65698:ILJ65722 IVF65698:IVF65722 JFB65698:JFB65722 JOX65698:JOX65722 JYT65698:JYT65722 KIP65698:KIP65722 KSL65698:KSL65722 LCH65698:LCH65722 LMD65698:LMD65722 LVZ65698:LVZ65722 MFV65698:MFV65722 MPR65698:MPR65722 MZN65698:MZN65722 NJJ65698:NJJ65722 NTF65698:NTF65722 ODB65698:ODB65722 OMX65698:OMX65722 OWT65698:OWT65722 PGP65698:PGP65722 PQL65698:PQL65722 QAH65698:QAH65722 QKD65698:QKD65722 QTZ65698:QTZ65722 RDV65698:RDV65722 RNR65698:RNR65722 RXN65698:RXN65722 SHJ65698:SHJ65722 SRF65698:SRF65722 TBB65698:TBB65722 TKX65698:TKX65722 TUT65698:TUT65722 UEP65698:UEP65722 UOL65698:UOL65722 UYH65698:UYH65722 VID65698:VID65722 VRZ65698:VRZ65722 WBV65698:WBV65722 WLR65698:WLR65722 WVN65698:WVN65722 F131234:F131258 JB131234:JB131258 SX131234:SX131258 ACT131234:ACT131258 AMP131234:AMP131258 AWL131234:AWL131258 BGH131234:BGH131258 BQD131234:BQD131258 BZZ131234:BZZ131258 CJV131234:CJV131258 CTR131234:CTR131258 DDN131234:DDN131258 DNJ131234:DNJ131258 DXF131234:DXF131258 EHB131234:EHB131258 EQX131234:EQX131258 FAT131234:FAT131258 FKP131234:FKP131258 FUL131234:FUL131258 GEH131234:GEH131258 GOD131234:GOD131258 GXZ131234:GXZ131258 HHV131234:HHV131258 HRR131234:HRR131258 IBN131234:IBN131258 ILJ131234:ILJ131258 IVF131234:IVF131258 JFB131234:JFB131258 JOX131234:JOX131258 JYT131234:JYT131258 KIP131234:KIP131258 KSL131234:KSL131258 LCH131234:LCH131258 LMD131234:LMD131258 LVZ131234:LVZ131258 MFV131234:MFV131258 MPR131234:MPR131258 MZN131234:MZN131258 NJJ131234:NJJ131258 NTF131234:NTF131258 ODB131234:ODB131258 OMX131234:OMX131258 OWT131234:OWT131258 PGP131234:PGP131258 PQL131234:PQL131258 QAH131234:QAH131258 QKD131234:QKD131258 QTZ131234:QTZ131258 RDV131234:RDV131258 RNR131234:RNR131258 RXN131234:RXN131258 SHJ131234:SHJ131258 SRF131234:SRF131258 TBB131234:TBB131258 TKX131234:TKX131258 TUT131234:TUT131258 UEP131234:UEP131258 UOL131234:UOL131258 UYH131234:UYH131258 VID131234:VID131258 VRZ131234:VRZ131258 WBV131234:WBV131258 WLR131234:WLR131258 WVN131234:WVN131258 F196770:F196794 JB196770:JB196794 SX196770:SX196794 ACT196770:ACT196794 AMP196770:AMP196794 AWL196770:AWL196794 BGH196770:BGH196794 BQD196770:BQD196794 BZZ196770:BZZ196794 CJV196770:CJV196794 CTR196770:CTR196794 DDN196770:DDN196794 DNJ196770:DNJ196794 DXF196770:DXF196794 EHB196770:EHB196794 EQX196770:EQX196794 FAT196770:FAT196794 FKP196770:FKP196794 FUL196770:FUL196794 GEH196770:GEH196794 GOD196770:GOD196794 GXZ196770:GXZ196794 HHV196770:HHV196794 HRR196770:HRR196794 IBN196770:IBN196794 ILJ196770:ILJ196794 IVF196770:IVF196794 JFB196770:JFB196794 JOX196770:JOX196794 JYT196770:JYT196794 KIP196770:KIP196794 KSL196770:KSL196794 LCH196770:LCH196794 LMD196770:LMD196794 LVZ196770:LVZ196794 MFV196770:MFV196794 MPR196770:MPR196794 MZN196770:MZN196794 NJJ196770:NJJ196794 NTF196770:NTF196794 ODB196770:ODB196794 OMX196770:OMX196794 OWT196770:OWT196794 PGP196770:PGP196794 PQL196770:PQL196794 QAH196770:QAH196794 QKD196770:QKD196794 QTZ196770:QTZ196794 RDV196770:RDV196794 RNR196770:RNR196794 RXN196770:RXN196794 SHJ196770:SHJ196794 SRF196770:SRF196794 TBB196770:TBB196794 TKX196770:TKX196794 TUT196770:TUT196794 UEP196770:UEP196794 UOL196770:UOL196794 UYH196770:UYH196794 VID196770:VID196794 VRZ196770:VRZ196794 WBV196770:WBV196794 WLR196770:WLR196794 WVN196770:WVN196794 F262306:F262330 JB262306:JB262330 SX262306:SX262330 ACT262306:ACT262330 AMP262306:AMP262330 AWL262306:AWL262330 BGH262306:BGH262330 BQD262306:BQD262330 BZZ262306:BZZ262330 CJV262306:CJV262330 CTR262306:CTR262330 DDN262306:DDN262330 DNJ262306:DNJ262330 DXF262306:DXF262330 EHB262306:EHB262330 EQX262306:EQX262330 FAT262306:FAT262330 FKP262306:FKP262330 FUL262306:FUL262330 GEH262306:GEH262330 GOD262306:GOD262330 GXZ262306:GXZ262330 HHV262306:HHV262330 HRR262306:HRR262330 IBN262306:IBN262330 ILJ262306:ILJ262330 IVF262306:IVF262330 JFB262306:JFB262330 JOX262306:JOX262330 JYT262306:JYT262330 KIP262306:KIP262330 KSL262306:KSL262330 LCH262306:LCH262330 LMD262306:LMD262330 LVZ262306:LVZ262330 MFV262306:MFV262330 MPR262306:MPR262330 MZN262306:MZN262330 NJJ262306:NJJ262330 NTF262306:NTF262330 ODB262306:ODB262330 OMX262306:OMX262330 OWT262306:OWT262330 PGP262306:PGP262330 PQL262306:PQL262330 QAH262306:QAH262330 QKD262306:QKD262330 QTZ262306:QTZ262330 RDV262306:RDV262330 RNR262306:RNR262330 RXN262306:RXN262330 SHJ262306:SHJ262330 SRF262306:SRF262330 TBB262306:TBB262330 TKX262306:TKX262330 TUT262306:TUT262330 UEP262306:UEP262330 UOL262306:UOL262330 UYH262306:UYH262330 VID262306:VID262330 VRZ262306:VRZ262330 WBV262306:WBV262330 WLR262306:WLR262330 WVN262306:WVN262330 F327842:F327866 JB327842:JB327866 SX327842:SX327866 ACT327842:ACT327866 AMP327842:AMP327866 AWL327842:AWL327866 BGH327842:BGH327866 BQD327842:BQD327866 BZZ327842:BZZ327866 CJV327842:CJV327866 CTR327842:CTR327866 DDN327842:DDN327866 DNJ327842:DNJ327866 DXF327842:DXF327866 EHB327842:EHB327866 EQX327842:EQX327866 FAT327842:FAT327866 FKP327842:FKP327866 FUL327842:FUL327866 GEH327842:GEH327866 GOD327842:GOD327866 GXZ327842:GXZ327866 HHV327842:HHV327866 HRR327842:HRR327866 IBN327842:IBN327866 ILJ327842:ILJ327866 IVF327842:IVF327866 JFB327842:JFB327866 JOX327842:JOX327866 JYT327842:JYT327866 KIP327842:KIP327866 KSL327842:KSL327866 LCH327842:LCH327866 LMD327842:LMD327866 LVZ327842:LVZ327866 MFV327842:MFV327866 MPR327842:MPR327866 MZN327842:MZN327866 NJJ327842:NJJ327866 NTF327842:NTF327866 ODB327842:ODB327866 OMX327842:OMX327866 OWT327842:OWT327866 PGP327842:PGP327866 PQL327842:PQL327866 QAH327842:QAH327866 QKD327842:QKD327866 QTZ327842:QTZ327866 RDV327842:RDV327866 RNR327842:RNR327866 RXN327842:RXN327866 SHJ327842:SHJ327866 SRF327842:SRF327866 TBB327842:TBB327866 TKX327842:TKX327866 TUT327842:TUT327866 UEP327842:UEP327866 UOL327842:UOL327866 UYH327842:UYH327866 VID327842:VID327866 VRZ327842:VRZ327866 WBV327842:WBV327866 WLR327842:WLR327866 WVN327842:WVN327866 F393378:F393402 JB393378:JB393402 SX393378:SX393402 ACT393378:ACT393402 AMP393378:AMP393402 AWL393378:AWL393402 BGH393378:BGH393402 BQD393378:BQD393402 BZZ393378:BZZ393402 CJV393378:CJV393402 CTR393378:CTR393402 DDN393378:DDN393402 DNJ393378:DNJ393402 DXF393378:DXF393402 EHB393378:EHB393402 EQX393378:EQX393402 FAT393378:FAT393402 FKP393378:FKP393402 FUL393378:FUL393402 GEH393378:GEH393402 GOD393378:GOD393402 GXZ393378:GXZ393402 HHV393378:HHV393402 HRR393378:HRR393402 IBN393378:IBN393402 ILJ393378:ILJ393402 IVF393378:IVF393402 JFB393378:JFB393402 JOX393378:JOX393402 JYT393378:JYT393402 KIP393378:KIP393402 KSL393378:KSL393402 LCH393378:LCH393402 LMD393378:LMD393402 LVZ393378:LVZ393402 MFV393378:MFV393402 MPR393378:MPR393402 MZN393378:MZN393402 NJJ393378:NJJ393402 NTF393378:NTF393402 ODB393378:ODB393402 OMX393378:OMX393402 OWT393378:OWT393402 PGP393378:PGP393402 PQL393378:PQL393402 QAH393378:QAH393402 QKD393378:QKD393402 QTZ393378:QTZ393402 RDV393378:RDV393402 RNR393378:RNR393402 RXN393378:RXN393402 SHJ393378:SHJ393402 SRF393378:SRF393402 TBB393378:TBB393402 TKX393378:TKX393402 TUT393378:TUT393402 UEP393378:UEP393402 UOL393378:UOL393402 UYH393378:UYH393402 VID393378:VID393402 VRZ393378:VRZ393402 WBV393378:WBV393402 WLR393378:WLR393402 WVN393378:WVN393402 F458914:F458938 JB458914:JB458938 SX458914:SX458938 ACT458914:ACT458938 AMP458914:AMP458938 AWL458914:AWL458938 BGH458914:BGH458938 BQD458914:BQD458938 BZZ458914:BZZ458938 CJV458914:CJV458938 CTR458914:CTR458938 DDN458914:DDN458938 DNJ458914:DNJ458938 DXF458914:DXF458938 EHB458914:EHB458938 EQX458914:EQX458938 FAT458914:FAT458938 FKP458914:FKP458938 FUL458914:FUL458938 GEH458914:GEH458938 GOD458914:GOD458938 GXZ458914:GXZ458938 HHV458914:HHV458938 HRR458914:HRR458938 IBN458914:IBN458938 ILJ458914:ILJ458938 IVF458914:IVF458938 JFB458914:JFB458938 JOX458914:JOX458938 JYT458914:JYT458938 KIP458914:KIP458938 KSL458914:KSL458938 LCH458914:LCH458938 LMD458914:LMD458938 LVZ458914:LVZ458938 MFV458914:MFV458938 MPR458914:MPR458938 MZN458914:MZN458938 NJJ458914:NJJ458938 NTF458914:NTF458938 ODB458914:ODB458938 OMX458914:OMX458938 OWT458914:OWT458938 PGP458914:PGP458938 PQL458914:PQL458938 QAH458914:QAH458938 QKD458914:QKD458938 QTZ458914:QTZ458938 RDV458914:RDV458938 RNR458914:RNR458938 RXN458914:RXN458938 SHJ458914:SHJ458938 SRF458914:SRF458938 TBB458914:TBB458938 TKX458914:TKX458938 TUT458914:TUT458938 UEP458914:UEP458938 UOL458914:UOL458938 UYH458914:UYH458938 VID458914:VID458938 VRZ458914:VRZ458938 WBV458914:WBV458938 WLR458914:WLR458938 WVN458914:WVN458938 F524450:F524474 JB524450:JB524474 SX524450:SX524474 ACT524450:ACT524474 AMP524450:AMP524474 AWL524450:AWL524474 BGH524450:BGH524474 BQD524450:BQD524474 BZZ524450:BZZ524474 CJV524450:CJV524474 CTR524450:CTR524474 DDN524450:DDN524474 DNJ524450:DNJ524474 DXF524450:DXF524474 EHB524450:EHB524474 EQX524450:EQX524474 FAT524450:FAT524474 FKP524450:FKP524474 FUL524450:FUL524474 GEH524450:GEH524474 GOD524450:GOD524474 GXZ524450:GXZ524474 HHV524450:HHV524474 HRR524450:HRR524474 IBN524450:IBN524474 ILJ524450:ILJ524474 IVF524450:IVF524474 JFB524450:JFB524474 JOX524450:JOX524474 JYT524450:JYT524474 KIP524450:KIP524474 KSL524450:KSL524474 LCH524450:LCH524474 LMD524450:LMD524474 LVZ524450:LVZ524474 MFV524450:MFV524474 MPR524450:MPR524474 MZN524450:MZN524474 NJJ524450:NJJ524474 NTF524450:NTF524474 ODB524450:ODB524474 OMX524450:OMX524474 OWT524450:OWT524474 PGP524450:PGP524474 PQL524450:PQL524474 QAH524450:QAH524474 QKD524450:QKD524474 QTZ524450:QTZ524474 RDV524450:RDV524474 RNR524450:RNR524474 RXN524450:RXN524474 SHJ524450:SHJ524474 SRF524450:SRF524474 TBB524450:TBB524474 TKX524450:TKX524474 TUT524450:TUT524474 UEP524450:UEP524474 UOL524450:UOL524474 UYH524450:UYH524474 VID524450:VID524474 VRZ524450:VRZ524474 WBV524450:WBV524474 WLR524450:WLR524474 WVN524450:WVN524474 F589986:F590010 JB589986:JB590010 SX589986:SX590010 ACT589986:ACT590010 AMP589986:AMP590010 AWL589986:AWL590010 BGH589986:BGH590010 BQD589986:BQD590010 BZZ589986:BZZ590010 CJV589986:CJV590010 CTR589986:CTR590010 DDN589986:DDN590010 DNJ589986:DNJ590010 DXF589986:DXF590010 EHB589986:EHB590010 EQX589986:EQX590010 FAT589986:FAT590010 FKP589986:FKP590010 FUL589986:FUL590010 GEH589986:GEH590010 GOD589986:GOD590010 GXZ589986:GXZ590010 HHV589986:HHV590010 HRR589986:HRR590010 IBN589986:IBN590010 ILJ589986:ILJ590010 IVF589986:IVF590010 JFB589986:JFB590010 JOX589986:JOX590010 JYT589986:JYT590010 KIP589986:KIP590010 KSL589986:KSL590010 LCH589986:LCH590010 LMD589986:LMD590010 LVZ589986:LVZ590010 MFV589986:MFV590010 MPR589986:MPR590010 MZN589986:MZN590010 NJJ589986:NJJ590010 NTF589986:NTF590010 ODB589986:ODB590010 OMX589986:OMX590010 OWT589986:OWT590010 PGP589986:PGP590010 PQL589986:PQL590010 QAH589986:QAH590010 QKD589986:QKD590010 QTZ589986:QTZ590010 RDV589986:RDV590010 RNR589986:RNR590010 RXN589986:RXN590010 SHJ589986:SHJ590010 SRF589986:SRF590010 TBB589986:TBB590010 TKX589986:TKX590010 TUT589986:TUT590010 UEP589986:UEP590010 UOL589986:UOL590010 UYH589986:UYH590010 VID589986:VID590010 VRZ589986:VRZ590010 WBV589986:WBV590010 WLR589986:WLR590010 WVN589986:WVN590010 F655522:F655546 JB655522:JB655546 SX655522:SX655546 ACT655522:ACT655546 AMP655522:AMP655546 AWL655522:AWL655546 BGH655522:BGH655546 BQD655522:BQD655546 BZZ655522:BZZ655546 CJV655522:CJV655546 CTR655522:CTR655546 DDN655522:DDN655546 DNJ655522:DNJ655546 DXF655522:DXF655546 EHB655522:EHB655546 EQX655522:EQX655546 FAT655522:FAT655546 FKP655522:FKP655546 FUL655522:FUL655546 GEH655522:GEH655546 GOD655522:GOD655546 GXZ655522:GXZ655546 HHV655522:HHV655546 HRR655522:HRR655546 IBN655522:IBN655546 ILJ655522:ILJ655546 IVF655522:IVF655546 JFB655522:JFB655546 JOX655522:JOX655546 JYT655522:JYT655546 KIP655522:KIP655546 KSL655522:KSL655546 LCH655522:LCH655546 LMD655522:LMD655546 LVZ655522:LVZ655546 MFV655522:MFV655546 MPR655522:MPR655546 MZN655522:MZN655546 NJJ655522:NJJ655546 NTF655522:NTF655546 ODB655522:ODB655546 OMX655522:OMX655546 OWT655522:OWT655546 PGP655522:PGP655546 PQL655522:PQL655546 QAH655522:QAH655546 QKD655522:QKD655546 QTZ655522:QTZ655546 RDV655522:RDV655546 RNR655522:RNR655546 RXN655522:RXN655546 SHJ655522:SHJ655546 SRF655522:SRF655546 TBB655522:TBB655546 TKX655522:TKX655546 TUT655522:TUT655546 UEP655522:UEP655546 UOL655522:UOL655546 UYH655522:UYH655546 VID655522:VID655546 VRZ655522:VRZ655546 WBV655522:WBV655546 WLR655522:WLR655546 WVN655522:WVN655546 F721058:F721082 JB721058:JB721082 SX721058:SX721082 ACT721058:ACT721082 AMP721058:AMP721082 AWL721058:AWL721082 BGH721058:BGH721082 BQD721058:BQD721082 BZZ721058:BZZ721082 CJV721058:CJV721082 CTR721058:CTR721082 DDN721058:DDN721082 DNJ721058:DNJ721082 DXF721058:DXF721082 EHB721058:EHB721082 EQX721058:EQX721082 FAT721058:FAT721082 FKP721058:FKP721082 FUL721058:FUL721082 GEH721058:GEH721082 GOD721058:GOD721082 GXZ721058:GXZ721082 HHV721058:HHV721082 HRR721058:HRR721082 IBN721058:IBN721082 ILJ721058:ILJ721082 IVF721058:IVF721082 JFB721058:JFB721082 JOX721058:JOX721082 JYT721058:JYT721082 KIP721058:KIP721082 KSL721058:KSL721082 LCH721058:LCH721082 LMD721058:LMD721082 LVZ721058:LVZ721082 MFV721058:MFV721082 MPR721058:MPR721082 MZN721058:MZN721082 NJJ721058:NJJ721082 NTF721058:NTF721082 ODB721058:ODB721082 OMX721058:OMX721082 OWT721058:OWT721082 PGP721058:PGP721082 PQL721058:PQL721082 QAH721058:QAH721082 QKD721058:QKD721082 QTZ721058:QTZ721082 RDV721058:RDV721082 RNR721058:RNR721082 RXN721058:RXN721082 SHJ721058:SHJ721082 SRF721058:SRF721082 TBB721058:TBB721082 TKX721058:TKX721082 TUT721058:TUT721082 UEP721058:UEP721082 UOL721058:UOL721082 UYH721058:UYH721082 VID721058:VID721082 VRZ721058:VRZ721082 WBV721058:WBV721082 WLR721058:WLR721082 WVN721058:WVN721082 F786594:F786618 JB786594:JB786618 SX786594:SX786618 ACT786594:ACT786618 AMP786594:AMP786618 AWL786594:AWL786618 BGH786594:BGH786618 BQD786594:BQD786618 BZZ786594:BZZ786618 CJV786594:CJV786618 CTR786594:CTR786618 DDN786594:DDN786618 DNJ786594:DNJ786618 DXF786594:DXF786618 EHB786594:EHB786618 EQX786594:EQX786618 FAT786594:FAT786618 FKP786594:FKP786618 FUL786594:FUL786618 GEH786594:GEH786618 GOD786594:GOD786618 GXZ786594:GXZ786618 HHV786594:HHV786618 HRR786594:HRR786618 IBN786594:IBN786618 ILJ786594:ILJ786618 IVF786594:IVF786618 JFB786594:JFB786618 JOX786594:JOX786618 JYT786594:JYT786618 KIP786594:KIP786618 KSL786594:KSL786618 LCH786594:LCH786618 LMD786594:LMD786618 LVZ786594:LVZ786618 MFV786594:MFV786618 MPR786594:MPR786618 MZN786594:MZN786618 NJJ786594:NJJ786618 NTF786594:NTF786618 ODB786594:ODB786618 OMX786594:OMX786618 OWT786594:OWT786618 PGP786594:PGP786618 PQL786594:PQL786618 QAH786594:QAH786618 QKD786594:QKD786618 QTZ786594:QTZ786618 RDV786594:RDV786618 RNR786594:RNR786618 RXN786594:RXN786618 SHJ786594:SHJ786618 SRF786594:SRF786618 TBB786594:TBB786618 TKX786594:TKX786618 TUT786594:TUT786618 UEP786594:UEP786618 UOL786594:UOL786618 UYH786594:UYH786618 VID786594:VID786618 VRZ786594:VRZ786618 WBV786594:WBV786618 WLR786594:WLR786618 WVN786594:WVN786618 F852130:F852154 JB852130:JB852154 SX852130:SX852154 ACT852130:ACT852154 AMP852130:AMP852154 AWL852130:AWL852154 BGH852130:BGH852154 BQD852130:BQD852154 BZZ852130:BZZ852154 CJV852130:CJV852154 CTR852130:CTR852154 DDN852130:DDN852154 DNJ852130:DNJ852154 DXF852130:DXF852154 EHB852130:EHB852154 EQX852130:EQX852154 FAT852130:FAT852154 FKP852130:FKP852154 FUL852130:FUL852154 GEH852130:GEH852154 GOD852130:GOD852154 GXZ852130:GXZ852154 HHV852130:HHV852154 HRR852130:HRR852154 IBN852130:IBN852154 ILJ852130:ILJ852154 IVF852130:IVF852154 JFB852130:JFB852154 JOX852130:JOX852154 JYT852130:JYT852154 KIP852130:KIP852154 KSL852130:KSL852154 LCH852130:LCH852154 LMD852130:LMD852154 LVZ852130:LVZ852154 MFV852130:MFV852154 MPR852130:MPR852154 MZN852130:MZN852154 NJJ852130:NJJ852154 NTF852130:NTF852154 ODB852130:ODB852154 OMX852130:OMX852154 OWT852130:OWT852154 PGP852130:PGP852154 PQL852130:PQL852154 QAH852130:QAH852154 QKD852130:QKD852154 QTZ852130:QTZ852154 RDV852130:RDV852154 RNR852130:RNR852154 RXN852130:RXN852154 SHJ852130:SHJ852154 SRF852130:SRF852154 TBB852130:TBB852154 TKX852130:TKX852154 TUT852130:TUT852154 UEP852130:UEP852154 UOL852130:UOL852154 UYH852130:UYH852154 VID852130:VID852154 VRZ852130:VRZ852154 WBV852130:WBV852154 WLR852130:WLR852154 WVN852130:WVN852154 F917666:F917690 JB917666:JB917690 SX917666:SX917690 ACT917666:ACT917690 AMP917666:AMP917690 AWL917666:AWL917690 BGH917666:BGH917690 BQD917666:BQD917690 BZZ917666:BZZ917690 CJV917666:CJV917690 CTR917666:CTR917690 DDN917666:DDN917690 DNJ917666:DNJ917690 DXF917666:DXF917690 EHB917666:EHB917690 EQX917666:EQX917690 FAT917666:FAT917690 FKP917666:FKP917690 FUL917666:FUL917690 GEH917666:GEH917690 GOD917666:GOD917690 GXZ917666:GXZ917690 HHV917666:HHV917690 HRR917666:HRR917690 IBN917666:IBN917690 ILJ917666:ILJ917690 IVF917666:IVF917690 JFB917666:JFB917690 JOX917666:JOX917690 JYT917666:JYT917690 KIP917666:KIP917690 KSL917666:KSL917690 LCH917666:LCH917690 LMD917666:LMD917690 LVZ917666:LVZ917690 MFV917666:MFV917690 MPR917666:MPR917690 MZN917666:MZN917690 NJJ917666:NJJ917690 NTF917666:NTF917690 ODB917666:ODB917690 OMX917666:OMX917690 OWT917666:OWT917690 PGP917666:PGP917690 PQL917666:PQL917690 QAH917666:QAH917690 QKD917666:QKD917690 QTZ917666:QTZ917690 RDV917666:RDV917690 RNR917666:RNR917690 RXN917666:RXN917690 SHJ917666:SHJ917690 SRF917666:SRF917690 TBB917666:TBB917690 TKX917666:TKX917690 TUT917666:TUT917690 UEP917666:UEP917690 UOL917666:UOL917690 UYH917666:UYH917690 VID917666:VID917690 VRZ917666:VRZ917690 WBV917666:WBV917690 WLR917666:WLR917690 WVN917666:WVN917690 F983202:F983226 JB983202:JB983226 SX983202:SX983226 ACT983202:ACT983226 AMP983202:AMP983226 AWL983202:AWL983226 BGH983202:BGH983226 BQD983202:BQD983226 BZZ983202:BZZ983226 CJV983202:CJV983226 CTR983202:CTR983226 DDN983202:DDN983226 DNJ983202:DNJ983226 DXF983202:DXF983226 EHB983202:EHB983226 EQX983202:EQX983226 FAT983202:FAT983226 FKP983202:FKP983226 FUL983202:FUL983226 GEH983202:GEH983226 GOD983202:GOD983226 GXZ983202:GXZ983226 HHV983202:HHV983226 HRR983202:HRR983226 IBN983202:IBN983226 ILJ983202:ILJ983226 IVF983202:IVF983226 JFB983202:JFB983226 JOX983202:JOX983226 JYT983202:JYT983226 KIP983202:KIP983226 KSL983202:KSL983226 LCH983202:LCH983226 LMD983202:LMD983226 LVZ983202:LVZ983226 MFV983202:MFV983226 MPR983202:MPR983226 MZN983202:MZN983226 NJJ983202:NJJ983226 NTF983202:NTF983226 ODB983202:ODB983226 OMX983202:OMX983226 OWT983202:OWT983226 PGP983202:PGP983226 PQL983202:PQL983226 QAH983202:QAH983226 QKD983202:QKD983226 QTZ983202:QTZ983226 RDV983202:RDV983226 RNR983202:RNR983226 RXN983202:RXN983226 SHJ983202:SHJ983226 SRF983202:SRF983226 TBB983202:TBB983226 TKX983202:TKX983226 TUT983202:TUT983226 UEP983202:UEP983226 UOL983202:UOL983226 UYH983202:UYH983226 VID983202:VID983226 VRZ983202:VRZ983226 WBV983202:WBV983226 WLR983202:WLR983226 WVN983202:WVN983226 F15:F152 JB15:JB152 SX15:SX152 ACT15:ACT152 AMP15:AMP152 AWL15:AWL152 BGH15:BGH152 BQD15:BQD152 BZZ15:BZZ152 CJV15:CJV152 CTR15:CTR152 DDN15:DDN152 DNJ15:DNJ152 DXF15:DXF152 EHB15:EHB152 EQX15:EQX152 FAT15:FAT152 FKP15:FKP152 FUL15:FUL152 GEH15:GEH152 GOD15:GOD152 GXZ15:GXZ152 HHV15:HHV152 HRR15:HRR152 IBN15:IBN152 ILJ15:ILJ152 IVF15:IVF152 JFB15:JFB152 JOX15:JOX152 JYT15:JYT152 KIP15:KIP152 KSL15:KSL152 LCH15:LCH152 LMD15:LMD152 LVZ15:LVZ152 MFV15:MFV152 MPR15:MPR152 MZN15:MZN152 NJJ15:NJJ152 NTF15:NTF152 ODB15:ODB152 OMX15:OMX152 OWT15:OWT152 PGP15:PGP152 PQL15:PQL152 QAH15:QAH152 QKD15:QKD152 QTZ15:QTZ152 RDV15:RDV152 RNR15:RNR152 RXN15:RXN152 SHJ15:SHJ152 SRF15:SRF152 TBB15:TBB152 TKX15:TKX152 TUT15:TUT152 UEP15:UEP152 UOL15:UOL152 UYH15:UYH152 VID15:VID152 VRZ15:VRZ152 WBV15:WBV152 WLR15:WLR152 WVN15:WVN152 F65551:F65688 JB65551:JB65688 SX65551:SX65688 ACT65551:ACT65688 AMP65551:AMP65688 AWL65551:AWL65688 BGH65551:BGH65688 BQD65551:BQD65688 BZZ65551:BZZ65688 CJV65551:CJV65688 CTR65551:CTR65688 DDN65551:DDN65688 DNJ65551:DNJ65688 DXF65551:DXF65688 EHB65551:EHB65688 EQX65551:EQX65688 FAT65551:FAT65688 FKP65551:FKP65688 FUL65551:FUL65688 GEH65551:GEH65688 GOD65551:GOD65688 GXZ65551:GXZ65688 HHV65551:HHV65688 HRR65551:HRR65688 IBN65551:IBN65688 ILJ65551:ILJ65688 IVF65551:IVF65688 JFB65551:JFB65688 JOX65551:JOX65688 JYT65551:JYT65688 KIP65551:KIP65688 KSL65551:KSL65688 LCH65551:LCH65688 LMD65551:LMD65688 LVZ65551:LVZ65688 MFV65551:MFV65688 MPR65551:MPR65688 MZN65551:MZN65688 NJJ65551:NJJ65688 NTF65551:NTF65688 ODB65551:ODB65688 OMX65551:OMX65688 OWT65551:OWT65688 PGP65551:PGP65688 PQL65551:PQL65688 QAH65551:QAH65688 QKD65551:QKD65688 QTZ65551:QTZ65688 RDV65551:RDV65688 RNR65551:RNR65688 RXN65551:RXN65688 SHJ65551:SHJ65688 SRF65551:SRF65688 TBB65551:TBB65688 TKX65551:TKX65688 TUT65551:TUT65688 UEP65551:UEP65688 UOL65551:UOL65688 UYH65551:UYH65688 VID65551:VID65688 VRZ65551:VRZ65688 WBV65551:WBV65688 WLR65551:WLR65688 WVN65551:WVN65688 F131087:F131224 JB131087:JB131224 SX131087:SX131224 ACT131087:ACT131224 AMP131087:AMP131224 AWL131087:AWL131224 BGH131087:BGH131224 BQD131087:BQD131224 BZZ131087:BZZ131224 CJV131087:CJV131224 CTR131087:CTR131224 DDN131087:DDN131224 DNJ131087:DNJ131224 DXF131087:DXF131224 EHB131087:EHB131224 EQX131087:EQX131224 FAT131087:FAT131224 FKP131087:FKP131224 FUL131087:FUL131224 GEH131087:GEH131224 GOD131087:GOD131224 GXZ131087:GXZ131224 HHV131087:HHV131224 HRR131087:HRR131224 IBN131087:IBN131224 ILJ131087:ILJ131224 IVF131087:IVF131224 JFB131087:JFB131224 JOX131087:JOX131224 JYT131087:JYT131224 KIP131087:KIP131224 KSL131087:KSL131224 LCH131087:LCH131224 LMD131087:LMD131224 LVZ131087:LVZ131224 MFV131087:MFV131224 MPR131087:MPR131224 MZN131087:MZN131224 NJJ131087:NJJ131224 NTF131087:NTF131224 ODB131087:ODB131224 OMX131087:OMX131224 OWT131087:OWT131224 PGP131087:PGP131224 PQL131087:PQL131224 QAH131087:QAH131224 QKD131087:QKD131224 QTZ131087:QTZ131224 RDV131087:RDV131224 RNR131087:RNR131224 RXN131087:RXN131224 SHJ131087:SHJ131224 SRF131087:SRF131224 TBB131087:TBB131224 TKX131087:TKX131224 TUT131087:TUT131224 UEP131087:UEP131224 UOL131087:UOL131224 UYH131087:UYH131224 VID131087:VID131224 VRZ131087:VRZ131224 WBV131087:WBV131224 WLR131087:WLR131224 WVN131087:WVN131224 F196623:F196760 JB196623:JB196760 SX196623:SX196760 ACT196623:ACT196760 AMP196623:AMP196760 AWL196623:AWL196760 BGH196623:BGH196760 BQD196623:BQD196760 BZZ196623:BZZ196760 CJV196623:CJV196760 CTR196623:CTR196760 DDN196623:DDN196760 DNJ196623:DNJ196760 DXF196623:DXF196760 EHB196623:EHB196760 EQX196623:EQX196760 FAT196623:FAT196760 FKP196623:FKP196760 FUL196623:FUL196760 GEH196623:GEH196760 GOD196623:GOD196760 GXZ196623:GXZ196760 HHV196623:HHV196760 HRR196623:HRR196760 IBN196623:IBN196760 ILJ196623:ILJ196760 IVF196623:IVF196760 JFB196623:JFB196760 JOX196623:JOX196760 JYT196623:JYT196760 KIP196623:KIP196760 KSL196623:KSL196760 LCH196623:LCH196760 LMD196623:LMD196760 LVZ196623:LVZ196760 MFV196623:MFV196760 MPR196623:MPR196760 MZN196623:MZN196760 NJJ196623:NJJ196760 NTF196623:NTF196760 ODB196623:ODB196760 OMX196623:OMX196760 OWT196623:OWT196760 PGP196623:PGP196760 PQL196623:PQL196760 QAH196623:QAH196760 QKD196623:QKD196760 QTZ196623:QTZ196760 RDV196623:RDV196760 RNR196623:RNR196760 RXN196623:RXN196760 SHJ196623:SHJ196760 SRF196623:SRF196760 TBB196623:TBB196760 TKX196623:TKX196760 TUT196623:TUT196760 UEP196623:UEP196760 UOL196623:UOL196760 UYH196623:UYH196760 VID196623:VID196760 VRZ196623:VRZ196760 WBV196623:WBV196760 WLR196623:WLR196760 WVN196623:WVN196760 F262159:F262296 JB262159:JB262296 SX262159:SX262296 ACT262159:ACT262296 AMP262159:AMP262296 AWL262159:AWL262296 BGH262159:BGH262296 BQD262159:BQD262296 BZZ262159:BZZ262296 CJV262159:CJV262296 CTR262159:CTR262296 DDN262159:DDN262296 DNJ262159:DNJ262296 DXF262159:DXF262296 EHB262159:EHB262296 EQX262159:EQX262296 FAT262159:FAT262296 FKP262159:FKP262296 FUL262159:FUL262296 GEH262159:GEH262296 GOD262159:GOD262296 GXZ262159:GXZ262296 HHV262159:HHV262296 HRR262159:HRR262296 IBN262159:IBN262296 ILJ262159:ILJ262296 IVF262159:IVF262296 JFB262159:JFB262296 JOX262159:JOX262296 JYT262159:JYT262296 KIP262159:KIP262296 KSL262159:KSL262296 LCH262159:LCH262296 LMD262159:LMD262296 LVZ262159:LVZ262296 MFV262159:MFV262296 MPR262159:MPR262296 MZN262159:MZN262296 NJJ262159:NJJ262296 NTF262159:NTF262296 ODB262159:ODB262296 OMX262159:OMX262296 OWT262159:OWT262296 PGP262159:PGP262296 PQL262159:PQL262296 QAH262159:QAH262296 QKD262159:QKD262296 QTZ262159:QTZ262296 RDV262159:RDV262296 RNR262159:RNR262296 RXN262159:RXN262296 SHJ262159:SHJ262296 SRF262159:SRF262296 TBB262159:TBB262296 TKX262159:TKX262296 TUT262159:TUT262296 UEP262159:UEP262296 UOL262159:UOL262296 UYH262159:UYH262296 VID262159:VID262296 VRZ262159:VRZ262296 WBV262159:WBV262296 WLR262159:WLR262296 WVN262159:WVN262296 F327695:F327832 JB327695:JB327832 SX327695:SX327832 ACT327695:ACT327832 AMP327695:AMP327832 AWL327695:AWL327832 BGH327695:BGH327832 BQD327695:BQD327832 BZZ327695:BZZ327832 CJV327695:CJV327832 CTR327695:CTR327832 DDN327695:DDN327832 DNJ327695:DNJ327832 DXF327695:DXF327832 EHB327695:EHB327832 EQX327695:EQX327832 FAT327695:FAT327832 FKP327695:FKP327832 FUL327695:FUL327832 GEH327695:GEH327832 GOD327695:GOD327832 GXZ327695:GXZ327832 HHV327695:HHV327832 HRR327695:HRR327832 IBN327695:IBN327832 ILJ327695:ILJ327832 IVF327695:IVF327832 JFB327695:JFB327832 JOX327695:JOX327832 JYT327695:JYT327832 KIP327695:KIP327832 KSL327695:KSL327832 LCH327695:LCH327832 LMD327695:LMD327832 LVZ327695:LVZ327832 MFV327695:MFV327832 MPR327695:MPR327832 MZN327695:MZN327832 NJJ327695:NJJ327832 NTF327695:NTF327832 ODB327695:ODB327832 OMX327695:OMX327832 OWT327695:OWT327832 PGP327695:PGP327832 PQL327695:PQL327832 QAH327695:QAH327832 QKD327695:QKD327832 QTZ327695:QTZ327832 RDV327695:RDV327832 RNR327695:RNR327832 RXN327695:RXN327832 SHJ327695:SHJ327832 SRF327695:SRF327832 TBB327695:TBB327832 TKX327695:TKX327832 TUT327695:TUT327832 UEP327695:UEP327832 UOL327695:UOL327832 UYH327695:UYH327832 VID327695:VID327832 VRZ327695:VRZ327832 WBV327695:WBV327832 WLR327695:WLR327832 WVN327695:WVN327832 F393231:F393368 JB393231:JB393368 SX393231:SX393368 ACT393231:ACT393368 AMP393231:AMP393368 AWL393231:AWL393368 BGH393231:BGH393368 BQD393231:BQD393368 BZZ393231:BZZ393368 CJV393231:CJV393368 CTR393231:CTR393368 DDN393231:DDN393368 DNJ393231:DNJ393368 DXF393231:DXF393368 EHB393231:EHB393368 EQX393231:EQX393368 FAT393231:FAT393368 FKP393231:FKP393368 FUL393231:FUL393368 GEH393231:GEH393368 GOD393231:GOD393368 GXZ393231:GXZ393368 HHV393231:HHV393368 HRR393231:HRR393368 IBN393231:IBN393368 ILJ393231:ILJ393368 IVF393231:IVF393368 JFB393231:JFB393368 JOX393231:JOX393368 JYT393231:JYT393368 KIP393231:KIP393368 KSL393231:KSL393368 LCH393231:LCH393368 LMD393231:LMD393368 LVZ393231:LVZ393368 MFV393231:MFV393368 MPR393231:MPR393368 MZN393231:MZN393368 NJJ393231:NJJ393368 NTF393231:NTF393368 ODB393231:ODB393368 OMX393231:OMX393368 OWT393231:OWT393368 PGP393231:PGP393368 PQL393231:PQL393368 QAH393231:QAH393368 QKD393231:QKD393368 QTZ393231:QTZ393368 RDV393231:RDV393368 RNR393231:RNR393368 RXN393231:RXN393368 SHJ393231:SHJ393368 SRF393231:SRF393368 TBB393231:TBB393368 TKX393231:TKX393368 TUT393231:TUT393368 UEP393231:UEP393368 UOL393231:UOL393368 UYH393231:UYH393368 VID393231:VID393368 VRZ393231:VRZ393368 WBV393231:WBV393368 WLR393231:WLR393368 WVN393231:WVN393368 F458767:F458904 JB458767:JB458904 SX458767:SX458904 ACT458767:ACT458904 AMP458767:AMP458904 AWL458767:AWL458904 BGH458767:BGH458904 BQD458767:BQD458904 BZZ458767:BZZ458904 CJV458767:CJV458904 CTR458767:CTR458904 DDN458767:DDN458904 DNJ458767:DNJ458904 DXF458767:DXF458904 EHB458767:EHB458904 EQX458767:EQX458904 FAT458767:FAT458904 FKP458767:FKP458904 FUL458767:FUL458904 GEH458767:GEH458904 GOD458767:GOD458904 GXZ458767:GXZ458904 HHV458767:HHV458904 HRR458767:HRR458904 IBN458767:IBN458904 ILJ458767:ILJ458904 IVF458767:IVF458904 JFB458767:JFB458904 JOX458767:JOX458904 JYT458767:JYT458904 KIP458767:KIP458904 KSL458767:KSL458904 LCH458767:LCH458904 LMD458767:LMD458904 LVZ458767:LVZ458904 MFV458767:MFV458904 MPR458767:MPR458904 MZN458767:MZN458904 NJJ458767:NJJ458904 NTF458767:NTF458904 ODB458767:ODB458904 OMX458767:OMX458904 OWT458767:OWT458904 PGP458767:PGP458904 PQL458767:PQL458904 QAH458767:QAH458904 QKD458767:QKD458904 QTZ458767:QTZ458904 RDV458767:RDV458904 RNR458767:RNR458904 RXN458767:RXN458904 SHJ458767:SHJ458904 SRF458767:SRF458904 TBB458767:TBB458904 TKX458767:TKX458904 TUT458767:TUT458904 UEP458767:UEP458904 UOL458767:UOL458904 UYH458767:UYH458904 VID458767:VID458904 VRZ458767:VRZ458904 WBV458767:WBV458904 WLR458767:WLR458904 WVN458767:WVN458904 F524303:F524440 JB524303:JB524440 SX524303:SX524440 ACT524303:ACT524440 AMP524303:AMP524440 AWL524303:AWL524440 BGH524303:BGH524440 BQD524303:BQD524440 BZZ524303:BZZ524440 CJV524303:CJV524440 CTR524303:CTR524440 DDN524303:DDN524440 DNJ524303:DNJ524440 DXF524303:DXF524440 EHB524303:EHB524440 EQX524303:EQX524440 FAT524303:FAT524440 FKP524303:FKP524440 FUL524303:FUL524440 GEH524303:GEH524440 GOD524303:GOD524440 GXZ524303:GXZ524440 HHV524303:HHV524440 HRR524303:HRR524440 IBN524303:IBN524440 ILJ524303:ILJ524440 IVF524303:IVF524440 JFB524303:JFB524440 JOX524303:JOX524440 JYT524303:JYT524440 KIP524303:KIP524440 KSL524303:KSL524440 LCH524303:LCH524440 LMD524303:LMD524440 LVZ524303:LVZ524440 MFV524303:MFV524440 MPR524303:MPR524440 MZN524303:MZN524440 NJJ524303:NJJ524440 NTF524303:NTF524440 ODB524303:ODB524440 OMX524303:OMX524440 OWT524303:OWT524440 PGP524303:PGP524440 PQL524303:PQL524440 QAH524303:QAH524440 QKD524303:QKD524440 QTZ524303:QTZ524440 RDV524303:RDV524440 RNR524303:RNR524440 RXN524303:RXN524440 SHJ524303:SHJ524440 SRF524303:SRF524440 TBB524303:TBB524440 TKX524303:TKX524440 TUT524303:TUT524440 UEP524303:UEP524440 UOL524303:UOL524440 UYH524303:UYH524440 VID524303:VID524440 VRZ524303:VRZ524440 WBV524303:WBV524440 WLR524303:WLR524440 WVN524303:WVN524440 F589839:F589976 JB589839:JB589976 SX589839:SX589976 ACT589839:ACT589976 AMP589839:AMP589976 AWL589839:AWL589976 BGH589839:BGH589976 BQD589839:BQD589976 BZZ589839:BZZ589976 CJV589839:CJV589976 CTR589839:CTR589976 DDN589839:DDN589976 DNJ589839:DNJ589976 DXF589839:DXF589976 EHB589839:EHB589976 EQX589839:EQX589976 FAT589839:FAT589976 FKP589839:FKP589976 FUL589839:FUL589976 GEH589839:GEH589976 GOD589839:GOD589976 GXZ589839:GXZ589976 HHV589839:HHV589976 HRR589839:HRR589976 IBN589839:IBN589976 ILJ589839:ILJ589976 IVF589839:IVF589976 JFB589839:JFB589976 JOX589839:JOX589976 JYT589839:JYT589976 KIP589839:KIP589976 KSL589839:KSL589976 LCH589839:LCH589976 LMD589839:LMD589976 LVZ589839:LVZ589976 MFV589839:MFV589976 MPR589839:MPR589976 MZN589839:MZN589976 NJJ589839:NJJ589976 NTF589839:NTF589976 ODB589839:ODB589976 OMX589839:OMX589976 OWT589839:OWT589976 PGP589839:PGP589976 PQL589839:PQL589976 QAH589839:QAH589976 QKD589839:QKD589976 QTZ589839:QTZ589976 RDV589839:RDV589976 RNR589839:RNR589976 RXN589839:RXN589976 SHJ589839:SHJ589976 SRF589839:SRF589976 TBB589839:TBB589976 TKX589839:TKX589976 TUT589839:TUT589976 UEP589839:UEP589976 UOL589839:UOL589976 UYH589839:UYH589976 VID589839:VID589976 VRZ589839:VRZ589976 WBV589839:WBV589976 WLR589839:WLR589976 WVN589839:WVN589976 F655375:F655512 JB655375:JB655512 SX655375:SX655512 ACT655375:ACT655512 AMP655375:AMP655512 AWL655375:AWL655512 BGH655375:BGH655512 BQD655375:BQD655512 BZZ655375:BZZ655512 CJV655375:CJV655512 CTR655375:CTR655512 DDN655375:DDN655512 DNJ655375:DNJ655512 DXF655375:DXF655512 EHB655375:EHB655512 EQX655375:EQX655512 FAT655375:FAT655512 FKP655375:FKP655512 FUL655375:FUL655512 GEH655375:GEH655512 GOD655375:GOD655512 GXZ655375:GXZ655512 HHV655375:HHV655512 HRR655375:HRR655512 IBN655375:IBN655512 ILJ655375:ILJ655512 IVF655375:IVF655512 JFB655375:JFB655512 JOX655375:JOX655512 JYT655375:JYT655512 KIP655375:KIP655512 KSL655375:KSL655512 LCH655375:LCH655512 LMD655375:LMD655512 LVZ655375:LVZ655512 MFV655375:MFV655512 MPR655375:MPR655512 MZN655375:MZN655512 NJJ655375:NJJ655512 NTF655375:NTF655512 ODB655375:ODB655512 OMX655375:OMX655512 OWT655375:OWT655512 PGP655375:PGP655512 PQL655375:PQL655512 QAH655375:QAH655512 QKD655375:QKD655512 QTZ655375:QTZ655512 RDV655375:RDV655512 RNR655375:RNR655512 RXN655375:RXN655512 SHJ655375:SHJ655512 SRF655375:SRF655512 TBB655375:TBB655512 TKX655375:TKX655512 TUT655375:TUT655512 UEP655375:UEP655512 UOL655375:UOL655512 UYH655375:UYH655512 VID655375:VID655512 VRZ655375:VRZ655512 WBV655375:WBV655512 WLR655375:WLR655512 WVN655375:WVN655512 F720911:F721048 JB720911:JB721048 SX720911:SX721048 ACT720911:ACT721048 AMP720911:AMP721048 AWL720911:AWL721048 BGH720911:BGH721048 BQD720911:BQD721048 BZZ720911:BZZ721048 CJV720911:CJV721048 CTR720911:CTR721048 DDN720911:DDN721048 DNJ720911:DNJ721048 DXF720911:DXF721048 EHB720911:EHB721048 EQX720911:EQX721048 FAT720911:FAT721048 FKP720911:FKP721048 FUL720911:FUL721048 GEH720911:GEH721048 GOD720911:GOD721048 GXZ720911:GXZ721048 HHV720911:HHV721048 HRR720911:HRR721048 IBN720911:IBN721048 ILJ720911:ILJ721048 IVF720911:IVF721048 JFB720911:JFB721048 JOX720911:JOX721048 JYT720911:JYT721048 KIP720911:KIP721048 KSL720911:KSL721048 LCH720911:LCH721048 LMD720911:LMD721048 LVZ720911:LVZ721048 MFV720911:MFV721048 MPR720911:MPR721048 MZN720911:MZN721048 NJJ720911:NJJ721048 NTF720911:NTF721048 ODB720911:ODB721048 OMX720911:OMX721048 OWT720911:OWT721048 PGP720911:PGP721048 PQL720911:PQL721048 QAH720911:QAH721048 QKD720911:QKD721048 QTZ720911:QTZ721048 RDV720911:RDV721048 RNR720911:RNR721048 RXN720911:RXN721048 SHJ720911:SHJ721048 SRF720911:SRF721048 TBB720911:TBB721048 TKX720911:TKX721048 TUT720911:TUT721048 UEP720911:UEP721048 UOL720911:UOL721048 UYH720911:UYH721048 VID720911:VID721048 VRZ720911:VRZ721048 WBV720911:WBV721048 WLR720911:WLR721048 WVN720911:WVN721048 F786447:F786584 JB786447:JB786584 SX786447:SX786584 ACT786447:ACT786584 AMP786447:AMP786584 AWL786447:AWL786584 BGH786447:BGH786584 BQD786447:BQD786584 BZZ786447:BZZ786584 CJV786447:CJV786584 CTR786447:CTR786584 DDN786447:DDN786584 DNJ786447:DNJ786584 DXF786447:DXF786584 EHB786447:EHB786584 EQX786447:EQX786584 FAT786447:FAT786584 FKP786447:FKP786584 FUL786447:FUL786584 GEH786447:GEH786584 GOD786447:GOD786584 GXZ786447:GXZ786584 HHV786447:HHV786584 HRR786447:HRR786584 IBN786447:IBN786584 ILJ786447:ILJ786584 IVF786447:IVF786584 JFB786447:JFB786584 JOX786447:JOX786584 JYT786447:JYT786584 KIP786447:KIP786584 KSL786447:KSL786584 LCH786447:LCH786584 LMD786447:LMD786584 LVZ786447:LVZ786584 MFV786447:MFV786584 MPR786447:MPR786584 MZN786447:MZN786584 NJJ786447:NJJ786584 NTF786447:NTF786584 ODB786447:ODB786584 OMX786447:OMX786584 OWT786447:OWT786584 PGP786447:PGP786584 PQL786447:PQL786584 QAH786447:QAH786584 QKD786447:QKD786584 QTZ786447:QTZ786584 RDV786447:RDV786584 RNR786447:RNR786584 RXN786447:RXN786584 SHJ786447:SHJ786584 SRF786447:SRF786584 TBB786447:TBB786584 TKX786447:TKX786584 TUT786447:TUT786584 UEP786447:UEP786584 UOL786447:UOL786584 UYH786447:UYH786584 VID786447:VID786584 VRZ786447:VRZ786584 WBV786447:WBV786584 WLR786447:WLR786584 WVN786447:WVN786584 F851983:F852120 JB851983:JB852120 SX851983:SX852120 ACT851983:ACT852120 AMP851983:AMP852120 AWL851983:AWL852120 BGH851983:BGH852120 BQD851983:BQD852120 BZZ851983:BZZ852120 CJV851983:CJV852120 CTR851983:CTR852120 DDN851983:DDN852120 DNJ851983:DNJ852120 DXF851983:DXF852120 EHB851983:EHB852120 EQX851983:EQX852120 FAT851983:FAT852120 FKP851983:FKP852120 FUL851983:FUL852120 GEH851983:GEH852120 GOD851983:GOD852120 GXZ851983:GXZ852120 HHV851983:HHV852120 HRR851983:HRR852120 IBN851983:IBN852120 ILJ851983:ILJ852120 IVF851983:IVF852120 JFB851983:JFB852120 JOX851983:JOX852120 JYT851983:JYT852120 KIP851983:KIP852120 KSL851983:KSL852120 LCH851983:LCH852120 LMD851983:LMD852120 LVZ851983:LVZ852120 MFV851983:MFV852120 MPR851983:MPR852120 MZN851983:MZN852120 NJJ851983:NJJ852120 NTF851983:NTF852120 ODB851983:ODB852120 OMX851983:OMX852120 OWT851983:OWT852120 PGP851983:PGP852120 PQL851983:PQL852120 QAH851983:QAH852120 QKD851983:QKD852120 QTZ851983:QTZ852120 RDV851983:RDV852120 RNR851983:RNR852120 RXN851983:RXN852120 SHJ851983:SHJ852120 SRF851983:SRF852120 TBB851983:TBB852120 TKX851983:TKX852120 TUT851983:TUT852120 UEP851983:UEP852120 UOL851983:UOL852120 UYH851983:UYH852120 VID851983:VID852120 VRZ851983:VRZ852120 WBV851983:WBV852120 WLR851983:WLR852120 WVN851983:WVN852120 F917519:F917656 JB917519:JB917656 SX917519:SX917656 ACT917519:ACT917656 AMP917519:AMP917656 AWL917519:AWL917656 BGH917519:BGH917656 BQD917519:BQD917656 BZZ917519:BZZ917656 CJV917519:CJV917656 CTR917519:CTR917656 DDN917519:DDN917656 DNJ917519:DNJ917656 DXF917519:DXF917656 EHB917519:EHB917656 EQX917519:EQX917656 FAT917519:FAT917656 FKP917519:FKP917656 FUL917519:FUL917656 GEH917519:GEH917656 GOD917519:GOD917656 GXZ917519:GXZ917656 HHV917519:HHV917656 HRR917519:HRR917656 IBN917519:IBN917656 ILJ917519:ILJ917656 IVF917519:IVF917656 JFB917519:JFB917656 JOX917519:JOX917656 JYT917519:JYT917656 KIP917519:KIP917656 KSL917519:KSL917656 LCH917519:LCH917656 LMD917519:LMD917656 LVZ917519:LVZ917656 MFV917519:MFV917656 MPR917519:MPR917656 MZN917519:MZN917656 NJJ917519:NJJ917656 NTF917519:NTF917656 ODB917519:ODB917656 OMX917519:OMX917656 OWT917519:OWT917656 PGP917519:PGP917656 PQL917519:PQL917656 QAH917519:QAH917656 QKD917519:QKD917656 QTZ917519:QTZ917656 RDV917519:RDV917656 RNR917519:RNR917656 RXN917519:RXN917656 SHJ917519:SHJ917656 SRF917519:SRF917656 TBB917519:TBB917656 TKX917519:TKX917656 TUT917519:TUT917656 UEP917519:UEP917656 UOL917519:UOL917656 UYH917519:UYH917656 VID917519:VID917656 VRZ917519:VRZ917656 WBV917519:WBV917656 WLR917519:WLR917656 WVN917519:WVN917656 F983055:F983192 JB983055:JB983192 SX983055:SX983192 ACT983055:ACT983192 AMP983055:AMP983192 AWL983055:AWL983192 BGH983055:BGH983192 BQD983055:BQD983192 BZZ983055:BZZ983192 CJV983055:CJV983192 CTR983055:CTR983192 DDN983055:DDN983192 DNJ983055:DNJ983192 DXF983055:DXF983192 EHB983055:EHB983192 EQX983055:EQX983192 FAT983055:FAT983192 FKP983055:FKP983192 FUL983055:FUL983192 GEH983055:GEH983192 GOD983055:GOD983192 GXZ983055:GXZ983192 HHV983055:HHV983192 HRR983055:HRR983192 IBN983055:IBN983192 ILJ983055:ILJ983192 IVF983055:IVF983192 JFB983055:JFB983192 JOX983055:JOX983192 JYT983055:JYT983192 KIP983055:KIP983192 KSL983055:KSL983192 LCH983055:LCH983192 LMD983055:LMD983192 LVZ983055:LVZ983192 MFV983055:MFV983192 MPR983055:MPR983192 MZN983055:MZN983192 NJJ983055:NJJ983192 NTF983055:NTF983192 ODB983055:ODB983192 OMX983055:OMX983192 OWT983055:OWT983192 PGP983055:PGP983192 PQL983055:PQL983192 QAH983055:QAH983192 QKD983055:QKD983192 QTZ983055:QTZ983192 RDV983055:RDV983192 RNR983055:RNR983192 RXN983055:RXN983192 SHJ983055:SHJ983192 SRF983055:SRF983192 TBB983055:TBB983192 TKX983055:TKX983192 TUT983055:TUT983192 UEP983055:UEP983192 UOL983055:UOL983192 UYH983055:UYH983192 VID983055:VID983192 VRZ983055:VRZ983192 WBV983055:WBV983192 WLR983055:WLR983192 WVN983055:WVN983192">
      <formula1>$I$194:$I$196</formula1>
    </dataValidation>
    <dataValidation type="list" allowBlank="1" showInputMessage="1" showErrorMessage="1" sqref="G76:G79 JC76:JC79 SY76:SY79 ACU76:ACU79 AMQ76:AMQ79 AWM76:AWM79 BGI76:BGI79 BQE76:BQE79 CAA76:CAA79 CJW76:CJW79 CTS76:CTS79 DDO76:DDO79 DNK76:DNK79 DXG76:DXG79 EHC76:EHC79 EQY76:EQY79 FAU76:FAU79 FKQ76:FKQ79 FUM76:FUM79 GEI76:GEI79 GOE76:GOE79 GYA76:GYA79 HHW76:HHW79 HRS76:HRS79 IBO76:IBO79 ILK76:ILK79 IVG76:IVG79 JFC76:JFC79 JOY76:JOY79 JYU76:JYU79 KIQ76:KIQ79 KSM76:KSM79 LCI76:LCI79 LME76:LME79 LWA76:LWA79 MFW76:MFW79 MPS76:MPS79 MZO76:MZO79 NJK76:NJK79 NTG76:NTG79 ODC76:ODC79 OMY76:OMY79 OWU76:OWU79 PGQ76:PGQ79 PQM76:PQM79 QAI76:QAI79 QKE76:QKE79 QUA76:QUA79 RDW76:RDW79 RNS76:RNS79 RXO76:RXO79 SHK76:SHK79 SRG76:SRG79 TBC76:TBC79 TKY76:TKY79 TUU76:TUU79 UEQ76:UEQ79 UOM76:UOM79 UYI76:UYI79 VIE76:VIE79 VSA76:VSA79 WBW76:WBW79 WLS76:WLS79 WVO76:WVO79 G65612:G65615 JC65612:JC65615 SY65612:SY65615 ACU65612:ACU65615 AMQ65612:AMQ65615 AWM65612:AWM65615 BGI65612:BGI65615 BQE65612:BQE65615 CAA65612:CAA65615 CJW65612:CJW65615 CTS65612:CTS65615 DDO65612:DDO65615 DNK65612:DNK65615 DXG65612:DXG65615 EHC65612:EHC65615 EQY65612:EQY65615 FAU65612:FAU65615 FKQ65612:FKQ65615 FUM65612:FUM65615 GEI65612:GEI65615 GOE65612:GOE65615 GYA65612:GYA65615 HHW65612:HHW65615 HRS65612:HRS65615 IBO65612:IBO65615 ILK65612:ILK65615 IVG65612:IVG65615 JFC65612:JFC65615 JOY65612:JOY65615 JYU65612:JYU65615 KIQ65612:KIQ65615 KSM65612:KSM65615 LCI65612:LCI65615 LME65612:LME65615 LWA65612:LWA65615 MFW65612:MFW65615 MPS65612:MPS65615 MZO65612:MZO65615 NJK65612:NJK65615 NTG65612:NTG65615 ODC65612:ODC65615 OMY65612:OMY65615 OWU65612:OWU65615 PGQ65612:PGQ65615 PQM65612:PQM65615 QAI65612:QAI65615 QKE65612:QKE65615 QUA65612:QUA65615 RDW65612:RDW65615 RNS65612:RNS65615 RXO65612:RXO65615 SHK65612:SHK65615 SRG65612:SRG65615 TBC65612:TBC65615 TKY65612:TKY65615 TUU65612:TUU65615 UEQ65612:UEQ65615 UOM65612:UOM65615 UYI65612:UYI65615 VIE65612:VIE65615 VSA65612:VSA65615 WBW65612:WBW65615 WLS65612:WLS65615 WVO65612:WVO65615 G131148:G131151 JC131148:JC131151 SY131148:SY131151 ACU131148:ACU131151 AMQ131148:AMQ131151 AWM131148:AWM131151 BGI131148:BGI131151 BQE131148:BQE131151 CAA131148:CAA131151 CJW131148:CJW131151 CTS131148:CTS131151 DDO131148:DDO131151 DNK131148:DNK131151 DXG131148:DXG131151 EHC131148:EHC131151 EQY131148:EQY131151 FAU131148:FAU131151 FKQ131148:FKQ131151 FUM131148:FUM131151 GEI131148:GEI131151 GOE131148:GOE131151 GYA131148:GYA131151 HHW131148:HHW131151 HRS131148:HRS131151 IBO131148:IBO131151 ILK131148:ILK131151 IVG131148:IVG131151 JFC131148:JFC131151 JOY131148:JOY131151 JYU131148:JYU131151 KIQ131148:KIQ131151 KSM131148:KSM131151 LCI131148:LCI131151 LME131148:LME131151 LWA131148:LWA131151 MFW131148:MFW131151 MPS131148:MPS131151 MZO131148:MZO131151 NJK131148:NJK131151 NTG131148:NTG131151 ODC131148:ODC131151 OMY131148:OMY131151 OWU131148:OWU131151 PGQ131148:PGQ131151 PQM131148:PQM131151 QAI131148:QAI131151 QKE131148:QKE131151 QUA131148:QUA131151 RDW131148:RDW131151 RNS131148:RNS131151 RXO131148:RXO131151 SHK131148:SHK131151 SRG131148:SRG131151 TBC131148:TBC131151 TKY131148:TKY131151 TUU131148:TUU131151 UEQ131148:UEQ131151 UOM131148:UOM131151 UYI131148:UYI131151 VIE131148:VIE131151 VSA131148:VSA131151 WBW131148:WBW131151 WLS131148:WLS131151 WVO131148:WVO131151 G196684:G196687 JC196684:JC196687 SY196684:SY196687 ACU196684:ACU196687 AMQ196684:AMQ196687 AWM196684:AWM196687 BGI196684:BGI196687 BQE196684:BQE196687 CAA196684:CAA196687 CJW196684:CJW196687 CTS196684:CTS196687 DDO196684:DDO196687 DNK196684:DNK196687 DXG196684:DXG196687 EHC196684:EHC196687 EQY196684:EQY196687 FAU196684:FAU196687 FKQ196684:FKQ196687 FUM196684:FUM196687 GEI196684:GEI196687 GOE196684:GOE196687 GYA196684:GYA196687 HHW196684:HHW196687 HRS196684:HRS196687 IBO196684:IBO196687 ILK196684:ILK196687 IVG196684:IVG196687 JFC196684:JFC196687 JOY196684:JOY196687 JYU196684:JYU196687 KIQ196684:KIQ196687 KSM196684:KSM196687 LCI196684:LCI196687 LME196684:LME196687 LWA196684:LWA196687 MFW196684:MFW196687 MPS196684:MPS196687 MZO196684:MZO196687 NJK196684:NJK196687 NTG196684:NTG196687 ODC196684:ODC196687 OMY196684:OMY196687 OWU196684:OWU196687 PGQ196684:PGQ196687 PQM196684:PQM196687 QAI196684:QAI196687 QKE196684:QKE196687 QUA196684:QUA196687 RDW196684:RDW196687 RNS196684:RNS196687 RXO196684:RXO196687 SHK196684:SHK196687 SRG196684:SRG196687 TBC196684:TBC196687 TKY196684:TKY196687 TUU196684:TUU196687 UEQ196684:UEQ196687 UOM196684:UOM196687 UYI196684:UYI196687 VIE196684:VIE196687 VSA196684:VSA196687 WBW196684:WBW196687 WLS196684:WLS196687 WVO196684:WVO196687 G262220:G262223 JC262220:JC262223 SY262220:SY262223 ACU262220:ACU262223 AMQ262220:AMQ262223 AWM262220:AWM262223 BGI262220:BGI262223 BQE262220:BQE262223 CAA262220:CAA262223 CJW262220:CJW262223 CTS262220:CTS262223 DDO262220:DDO262223 DNK262220:DNK262223 DXG262220:DXG262223 EHC262220:EHC262223 EQY262220:EQY262223 FAU262220:FAU262223 FKQ262220:FKQ262223 FUM262220:FUM262223 GEI262220:GEI262223 GOE262220:GOE262223 GYA262220:GYA262223 HHW262220:HHW262223 HRS262220:HRS262223 IBO262220:IBO262223 ILK262220:ILK262223 IVG262220:IVG262223 JFC262220:JFC262223 JOY262220:JOY262223 JYU262220:JYU262223 KIQ262220:KIQ262223 KSM262220:KSM262223 LCI262220:LCI262223 LME262220:LME262223 LWA262220:LWA262223 MFW262220:MFW262223 MPS262220:MPS262223 MZO262220:MZO262223 NJK262220:NJK262223 NTG262220:NTG262223 ODC262220:ODC262223 OMY262220:OMY262223 OWU262220:OWU262223 PGQ262220:PGQ262223 PQM262220:PQM262223 QAI262220:QAI262223 QKE262220:QKE262223 QUA262220:QUA262223 RDW262220:RDW262223 RNS262220:RNS262223 RXO262220:RXO262223 SHK262220:SHK262223 SRG262220:SRG262223 TBC262220:TBC262223 TKY262220:TKY262223 TUU262220:TUU262223 UEQ262220:UEQ262223 UOM262220:UOM262223 UYI262220:UYI262223 VIE262220:VIE262223 VSA262220:VSA262223 WBW262220:WBW262223 WLS262220:WLS262223 WVO262220:WVO262223 G327756:G327759 JC327756:JC327759 SY327756:SY327759 ACU327756:ACU327759 AMQ327756:AMQ327759 AWM327756:AWM327759 BGI327756:BGI327759 BQE327756:BQE327759 CAA327756:CAA327759 CJW327756:CJW327759 CTS327756:CTS327759 DDO327756:DDO327759 DNK327756:DNK327759 DXG327756:DXG327759 EHC327756:EHC327759 EQY327756:EQY327759 FAU327756:FAU327759 FKQ327756:FKQ327759 FUM327756:FUM327759 GEI327756:GEI327759 GOE327756:GOE327759 GYA327756:GYA327759 HHW327756:HHW327759 HRS327756:HRS327759 IBO327756:IBO327759 ILK327756:ILK327759 IVG327756:IVG327759 JFC327756:JFC327759 JOY327756:JOY327759 JYU327756:JYU327759 KIQ327756:KIQ327759 KSM327756:KSM327759 LCI327756:LCI327759 LME327756:LME327759 LWA327756:LWA327759 MFW327756:MFW327759 MPS327756:MPS327759 MZO327756:MZO327759 NJK327756:NJK327759 NTG327756:NTG327759 ODC327756:ODC327759 OMY327756:OMY327759 OWU327756:OWU327759 PGQ327756:PGQ327759 PQM327756:PQM327759 QAI327756:QAI327759 QKE327756:QKE327759 QUA327756:QUA327759 RDW327756:RDW327759 RNS327756:RNS327759 RXO327756:RXO327759 SHK327756:SHK327759 SRG327756:SRG327759 TBC327756:TBC327759 TKY327756:TKY327759 TUU327756:TUU327759 UEQ327756:UEQ327759 UOM327756:UOM327759 UYI327756:UYI327759 VIE327756:VIE327759 VSA327756:VSA327759 WBW327756:WBW327759 WLS327756:WLS327759 WVO327756:WVO327759 G393292:G393295 JC393292:JC393295 SY393292:SY393295 ACU393292:ACU393295 AMQ393292:AMQ393295 AWM393292:AWM393295 BGI393292:BGI393295 BQE393292:BQE393295 CAA393292:CAA393295 CJW393292:CJW393295 CTS393292:CTS393295 DDO393292:DDO393295 DNK393292:DNK393295 DXG393292:DXG393295 EHC393292:EHC393295 EQY393292:EQY393295 FAU393292:FAU393295 FKQ393292:FKQ393295 FUM393292:FUM393295 GEI393292:GEI393295 GOE393292:GOE393295 GYA393292:GYA393295 HHW393292:HHW393295 HRS393292:HRS393295 IBO393292:IBO393295 ILK393292:ILK393295 IVG393292:IVG393295 JFC393292:JFC393295 JOY393292:JOY393295 JYU393292:JYU393295 KIQ393292:KIQ393295 KSM393292:KSM393295 LCI393292:LCI393295 LME393292:LME393295 LWA393292:LWA393295 MFW393292:MFW393295 MPS393292:MPS393295 MZO393292:MZO393295 NJK393292:NJK393295 NTG393292:NTG393295 ODC393292:ODC393295 OMY393292:OMY393295 OWU393292:OWU393295 PGQ393292:PGQ393295 PQM393292:PQM393295 QAI393292:QAI393295 QKE393292:QKE393295 QUA393292:QUA393295 RDW393292:RDW393295 RNS393292:RNS393295 RXO393292:RXO393295 SHK393292:SHK393295 SRG393292:SRG393295 TBC393292:TBC393295 TKY393292:TKY393295 TUU393292:TUU393295 UEQ393292:UEQ393295 UOM393292:UOM393295 UYI393292:UYI393295 VIE393292:VIE393295 VSA393292:VSA393295 WBW393292:WBW393295 WLS393292:WLS393295 WVO393292:WVO393295 G458828:G458831 JC458828:JC458831 SY458828:SY458831 ACU458828:ACU458831 AMQ458828:AMQ458831 AWM458828:AWM458831 BGI458828:BGI458831 BQE458828:BQE458831 CAA458828:CAA458831 CJW458828:CJW458831 CTS458828:CTS458831 DDO458828:DDO458831 DNK458828:DNK458831 DXG458828:DXG458831 EHC458828:EHC458831 EQY458828:EQY458831 FAU458828:FAU458831 FKQ458828:FKQ458831 FUM458828:FUM458831 GEI458828:GEI458831 GOE458828:GOE458831 GYA458828:GYA458831 HHW458828:HHW458831 HRS458828:HRS458831 IBO458828:IBO458831 ILK458828:ILK458831 IVG458828:IVG458831 JFC458828:JFC458831 JOY458828:JOY458831 JYU458828:JYU458831 KIQ458828:KIQ458831 KSM458828:KSM458831 LCI458828:LCI458831 LME458828:LME458831 LWA458828:LWA458831 MFW458828:MFW458831 MPS458828:MPS458831 MZO458828:MZO458831 NJK458828:NJK458831 NTG458828:NTG458831 ODC458828:ODC458831 OMY458828:OMY458831 OWU458828:OWU458831 PGQ458828:PGQ458831 PQM458828:PQM458831 QAI458828:QAI458831 QKE458828:QKE458831 QUA458828:QUA458831 RDW458828:RDW458831 RNS458828:RNS458831 RXO458828:RXO458831 SHK458828:SHK458831 SRG458828:SRG458831 TBC458828:TBC458831 TKY458828:TKY458831 TUU458828:TUU458831 UEQ458828:UEQ458831 UOM458828:UOM458831 UYI458828:UYI458831 VIE458828:VIE458831 VSA458828:VSA458831 WBW458828:WBW458831 WLS458828:WLS458831 WVO458828:WVO458831 G524364:G524367 JC524364:JC524367 SY524364:SY524367 ACU524364:ACU524367 AMQ524364:AMQ524367 AWM524364:AWM524367 BGI524364:BGI524367 BQE524364:BQE524367 CAA524364:CAA524367 CJW524364:CJW524367 CTS524364:CTS524367 DDO524364:DDO524367 DNK524364:DNK524367 DXG524364:DXG524367 EHC524364:EHC524367 EQY524364:EQY524367 FAU524364:FAU524367 FKQ524364:FKQ524367 FUM524364:FUM524367 GEI524364:GEI524367 GOE524364:GOE524367 GYA524364:GYA524367 HHW524364:HHW524367 HRS524364:HRS524367 IBO524364:IBO524367 ILK524364:ILK524367 IVG524364:IVG524367 JFC524364:JFC524367 JOY524364:JOY524367 JYU524364:JYU524367 KIQ524364:KIQ524367 KSM524364:KSM524367 LCI524364:LCI524367 LME524364:LME524367 LWA524364:LWA524367 MFW524364:MFW524367 MPS524364:MPS524367 MZO524364:MZO524367 NJK524364:NJK524367 NTG524364:NTG524367 ODC524364:ODC524367 OMY524364:OMY524367 OWU524364:OWU524367 PGQ524364:PGQ524367 PQM524364:PQM524367 QAI524364:QAI524367 QKE524364:QKE524367 QUA524364:QUA524367 RDW524364:RDW524367 RNS524364:RNS524367 RXO524364:RXO524367 SHK524364:SHK524367 SRG524364:SRG524367 TBC524364:TBC524367 TKY524364:TKY524367 TUU524364:TUU524367 UEQ524364:UEQ524367 UOM524364:UOM524367 UYI524364:UYI524367 VIE524364:VIE524367 VSA524364:VSA524367 WBW524364:WBW524367 WLS524364:WLS524367 WVO524364:WVO524367 G589900:G589903 JC589900:JC589903 SY589900:SY589903 ACU589900:ACU589903 AMQ589900:AMQ589903 AWM589900:AWM589903 BGI589900:BGI589903 BQE589900:BQE589903 CAA589900:CAA589903 CJW589900:CJW589903 CTS589900:CTS589903 DDO589900:DDO589903 DNK589900:DNK589903 DXG589900:DXG589903 EHC589900:EHC589903 EQY589900:EQY589903 FAU589900:FAU589903 FKQ589900:FKQ589903 FUM589900:FUM589903 GEI589900:GEI589903 GOE589900:GOE589903 GYA589900:GYA589903 HHW589900:HHW589903 HRS589900:HRS589903 IBO589900:IBO589903 ILK589900:ILK589903 IVG589900:IVG589903 JFC589900:JFC589903 JOY589900:JOY589903 JYU589900:JYU589903 KIQ589900:KIQ589903 KSM589900:KSM589903 LCI589900:LCI589903 LME589900:LME589903 LWA589900:LWA589903 MFW589900:MFW589903 MPS589900:MPS589903 MZO589900:MZO589903 NJK589900:NJK589903 NTG589900:NTG589903 ODC589900:ODC589903 OMY589900:OMY589903 OWU589900:OWU589903 PGQ589900:PGQ589903 PQM589900:PQM589903 QAI589900:QAI589903 QKE589900:QKE589903 QUA589900:QUA589903 RDW589900:RDW589903 RNS589900:RNS589903 RXO589900:RXO589903 SHK589900:SHK589903 SRG589900:SRG589903 TBC589900:TBC589903 TKY589900:TKY589903 TUU589900:TUU589903 UEQ589900:UEQ589903 UOM589900:UOM589903 UYI589900:UYI589903 VIE589900:VIE589903 VSA589900:VSA589903 WBW589900:WBW589903 WLS589900:WLS589903 WVO589900:WVO589903 G655436:G655439 JC655436:JC655439 SY655436:SY655439 ACU655436:ACU655439 AMQ655436:AMQ655439 AWM655436:AWM655439 BGI655436:BGI655439 BQE655436:BQE655439 CAA655436:CAA655439 CJW655436:CJW655439 CTS655436:CTS655439 DDO655436:DDO655439 DNK655436:DNK655439 DXG655436:DXG655439 EHC655436:EHC655439 EQY655436:EQY655439 FAU655436:FAU655439 FKQ655436:FKQ655439 FUM655436:FUM655439 GEI655436:GEI655439 GOE655436:GOE655439 GYA655436:GYA655439 HHW655436:HHW655439 HRS655436:HRS655439 IBO655436:IBO655439 ILK655436:ILK655439 IVG655436:IVG655439 JFC655436:JFC655439 JOY655436:JOY655439 JYU655436:JYU655439 KIQ655436:KIQ655439 KSM655436:KSM655439 LCI655436:LCI655439 LME655436:LME655439 LWA655436:LWA655439 MFW655436:MFW655439 MPS655436:MPS655439 MZO655436:MZO655439 NJK655436:NJK655439 NTG655436:NTG655439 ODC655436:ODC655439 OMY655436:OMY655439 OWU655436:OWU655439 PGQ655436:PGQ655439 PQM655436:PQM655439 QAI655436:QAI655439 QKE655436:QKE655439 QUA655436:QUA655439 RDW655436:RDW655439 RNS655436:RNS655439 RXO655436:RXO655439 SHK655436:SHK655439 SRG655436:SRG655439 TBC655436:TBC655439 TKY655436:TKY655439 TUU655436:TUU655439 UEQ655436:UEQ655439 UOM655436:UOM655439 UYI655436:UYI655439 VIE655436:VIE655439 VSA655436:VSA655439 WBW655436:WBW655439 WLS655436:WLS655439 WVO655436:WVO655439 G720972:G720975 JC720972:JC720975 SY720972:SY720975 ACU720972:ACU720975 AMQ720972:AMQ720975 AWM720972:AWM720975 BGI720972:BGI720975 BQE720972:BQE720975 CAA720972:CAA720975 CJW720972:CJW720975 CTS720972:CTS720975 DDO720972:DDO720975 DNK720972:DNK720975 DXG720972:DXG720975 EHC720972:EHC720975 EQY720972:EQY720975 FAU720972:FAU720975 FKQ720972:FKQ720975 FUM720972:FUM720975 GEI720972:GEI720975 GOE720972:GOE720975 GYA720972:GYA720975 HHW720972:HHW720975 HRS720972:HRS720975 IBO720972:IBO720975 ILK720972:ILK720975 IVG720972:IVG720975 JFC720972:JFC720975 JOY720972:JOY720975 JYU720972:JYU720975 KIQ720972:KIQ720975 KSM720972:KSM720975 LCI720972:LCI720975 LME720972:LME720975 LWA720972:LWA720975 MFW720972:MFW720975 MPS720972:MPS720975 MZO720972:MZO720975 NJK720972:NJK720975 NTG720972:NTG720975 ODC720972:ODC720975 OMY720972:OMY720975 OWU720972:OWU720975 PGQ720972:PGQ720975 PQM720972:PQM720975 QAI720972:QAI720975 QKE720972:QKE720975 QUA720972:QUA720975 RDW720972:RDW720975 RNS720972:RNS720975 RXO720972:RXO720975 SHK720972:SHK720975 SRG720972:SRG720975 TBC720972:TBC720975 TKY720972:TKY720975 TUU720972:TUU720975 UEQ720972:UEQ720975 UOM720972:UOM720975 UYI720972:UYI720975 VIE720972:VIE720975 VSA720972:VSA720975 WBW720972:WBW720975 WLS720972:WLS720975 WVO720972:WVO720975 G786508:G786511 JC786508:JC786511 SY786508:SY786511 ACU786508:ACU786511 AMQ786508:AMQ786511 AWM786508:AWM786511 BGI786508:BGI786511 BQE786508:BQE786511 CAA786508:CAA786511 CJW786508:CJW786511 CTS786508:CTS786511 DDO786508:DDO786511 DNK786508:DNK786511 DXG786508:DXG786511 EHC786508:EHC786511 EQY786508:EQY786511 FAU786508:FAU786511 FKQ786508:FKQ786511 FUM786508:FUM786511 GEI786508:GEI786511 GOE786508:GOE786511 GYA786508:GYA786511 HHW786508:HHW786511 HRS786508:HRS786511 IBO786508:IBO786511 ILK786508:ILK786511 IVG786508:IVG786511 JFC786508:JFC786511 JOY786508:JOY786511 JYU786508:JYU786511 KIQ786508:KIQ786511 KSM786508:KSM786511 LCI786508:LCI786511 LME786508:LME786511 LWA786508:LWA786511 MFW786508:MFW786511 MPS786508:MPS786511 MZO786508:MZO786511 NJK786508:NJK786511 NTG786508:NTG786511 ODC786508:ODC786511 OMY786508:OMY786511 OWU786508:OWU786511 PGQ786508:PGQ786511 PQM786508:PQM786511 QAI786508:QAI786511 QKE786508:QKE786511 QUA786508:QUA786511 RDW786508:RDW786511 RNS786508:RNS786511 RXO786508:RXO786511 SHK786508:SHK786511 SRG786508:SRG786511 TBC786508:TBC786511 TKY786508:TKY786511 TUU786508:TUU786511 UEQ786508:UEQ786511 UOM786508:UOM786511 UYI786508:UYI786511 VIE786508:VIE786511 VSA786508:VSA786511 WBW786508:WBW786511 WLS786508:WLS786511 WVO786508:WVO786511 G852044:G852047 JC852044:JC852047 SY852044:SY852047 ACU852044:ACU852047 AMQ852044:AMQ852047 AWM852044:AWM852047 BGI852044:BGI852047 BQE852044:BQE852047 CAA852044:CAA852047 CJW852044:CJW852047 CTS852044:CTS852047 DDO852044:DDO852047 DNK852044:DNK852047 DXG852044:DXG852047 EHC852044:EHC852047 EQY852044:EQY852047 FAU852044:FAU852047 FKQ852044:FKQ852047 FUM852044:FUM852047 GEI852044:GEI852047 GOE852044:GOE852047 GYA852044:GYA852047 HHW852044:HHW852047 HRS852044:HRS852047 IBO852044:IBO852047 ILK852044:ILK852047 IVG852044:IVG852047 JFC852044:JFC852047 JOY852044:JOY852047 JYU852044:JYU852047 KIQ852044:KIQ852047 KSM852044:KSM852047 LCI852044:LCI852047 LME852044:LME852047 LWA852044:LWA852047 MFW852044:MFW852047 MPS852044:MPS852047 MZO852044:MZO852047 NJK852044:NJK852047 NTG852044:NTG852047 ODC852044:ODC852047 OMY852044:OMY852047 OWU852044:OWU852047 PGQ852044:PGQ852047 PQM852044:PQM852047 QAI852044:QAI852047 QKE852044:QKE852047 QUA852044:QUA852047 RDW852044:RDW852047 RNS852044:RNS852047 RXO852044:RXO852047 SHK852044:SHK852047 SRG852044:SRG852047 TBC852044:TBC852047 TKY852044:TKY852047 TUU852044:TUU852047 UEQ852044:UEQ852047 UOM852044:UOM852047 UYI852044:UYI852047 VIE852044:VIE852047 VSA852044:VSA852047 WBW852044:WBW852047 WLS852044:WLS852047 WVO852044:WVO852047 G917580:G917583 JC917580:JC917583 SY917580:SY917583 ACU917580:ACU917583 AMQ917580:AMQ917583 AWM917580:AWM917583 BGI917580:BGI917583 BQE917580:BQE917583 CAA917580:CAA917583 CJW917580:CJW917583 CTS917580:CTS917583 DDO917580:DDO917583 DNK917580:DNK917583 DXG917580:DXG917583 EHC917580:EHC917583 EQY917580:EQY917583 FAU917580:FAU917583 FKQ917580:FKQ917583 FUM917580:FUM917583 GEI917580:GEI917583 GOE917580:GOE917583 GYA917580:GYA917583 HHW917580:HHW917583 HRS917580:HRS917583 IBO917580:IBO917583 ILK917580:ILK917583 IVG917580:IVG917583 JFC917580:JFC917583 JOY917580:JOY917583 JYU917580:JYU917583 KIQ917580:KIQ917583 KSM917580:KSM917583 LCI917580:LCI917583 LME917580:LME917583 LWA917580:LWA917583 MFW917580:MFW917583 MPS917580:MPS917583 MZO917580:MZO917583 NJK917580:NJK917583 NTG917580:NTG917583 ODC917580:ODC917583 OMY917580:OMY917583 OWU917580:OWU917583 PGQ917580:PGQ917583 PQM917580:PQM917583 QAI917580:QAI917583 QKE917580:QKE917583 QUA917580:QUA917583 RDW917580:RDW917583 RNS917580:RNS917583 RXO917580:RXO917583 SHK917580:SHK917583 SRG917580:SRG917583 TBC917580:TBC917583 TKY917580:TKY917583 TUU917580:TUU917583 UEQ917580:UEQ917583 UOM917580:UOM917583 UYI917580:UYI917583 VIE917580:VIE917583 VSA917580:VSA917583 WBW917580:WBW917583 WLS917580:WLS917583 WVO917580:WVO917583 G983116:G983119 JC983116:JC983119 SY983116:SY983119 ACU983116:ACU983119 AMQ983116:AMQ983119 AWM983116:AWM983119 BGI983116:BGI983119 BQE983116:BQE983119 CAA983116:CAA983119 CJW983116:CJW983119 CTS983116:CTS983119 DDO983116:DDO983119 DNK983116:DNK983119 DXG983116:DXG983119 EHC983116:EHC983119 EQY983116:EQY983119 FAU983116:FAU983119 FKQ983116:FKQ983119 FUM983116:FUM983119 GEI983116:GEI983119 GOE983116:GOE983119 GYA983116:GYA983119 HHW983116:HHW983119 HRS983116:HRS983119 IBO983116:IBO983119 ILK983116:ILK983119 IVG983116:IVG983119 JFC983116:JFC983119 JOY983116:JOY983119 JYU983116:JYU983119 KIQ983116:KIQ983119 KSM983116:KSM983119 LCI983116:LCI983119 LME983116:LME983119 LWA983116:LWA983119 MFW983116:MFW983119 MPS983116:MPS983119 MZO983116:MZO983119 NJK983116:NJK983119 NTG983116:NTG983119 ODC983116:ODC983119 OMY983116:OMY983119 OWU983116:OWU983119 PGQ983116:PGQ983119 PQM983116:PQM983119 QAI983116:QAI983119 QKE983116:QKE983119 QUA983116:QUA983119 RDW983116:RDW983119 RNS983116:RNS983119 RXO983116:RXO983119 SHK983116:SHK983119 SRG983116:SRG983119 TBC983116:TBC983119 TKY983116:TKY983119 TUU983116:TUU983119 UEQ983116:UEQ983119 UOM983116:UOM983119 UYI983116:UYI983119 VIE983116:VIE983119 VSA983116:VSA983119 WBW983116:WBW983119 WLS983116:WLS983119 WVO983116:WVO983119 G52:G56 JC52:JC56 SY52:SY56 ACU52:ACU56 AMQ52:AMQ56 AWM52:AWM56 BGI52:BGI56 BQE52:BQE56 CAA52:CAA56 CJW52:CJW56 CTS52:CTS56 DDO52:DDO56 DNK52:DNK56 DXG52:DXG56 EHC52:EHC56 EQY52:EQY56 FAU52:FAU56 FKQ52:FKQ56 FUM52:FUM56 GEI52:GEI56 GOE52:GOE56 GYA52:GYA56 HHW52:HHW56 HRS52:HRS56 IBO52:IBO56 ILK52:ILK56 IVG52:IVG56 JFC52:JFC56 JOY52:JOY56 JYU52:JYU56 KIQ52:KIQ56 KSM52:KSM56 LCI52:LCI56 LME52:LME56 LWA52:LWA56 MFW52:MFW56 MPS52:MPS56 MZO52:MZO56 NJK52:NJK56 NTG52:NTG56 ODC52:ODC56 OMY52:OMY56 OWU52:OWU56 PGQ52:PGQ56 PQM52:PQM56 QAI52:QAI56 QKE52:QKE56 QUA52:QUA56 RDW52:RDW56 RNS52:RNS56 RXO52:RXO56 SHK52:SHK56 SRG52:SRG56 TBC52:TBC56 TKY52:TKY56 TUU52:TUU56 UEQ52:UEQ56 UOM52:UOM56 UYI52:UYI56 VIE52:VIE56 VSA52:VSA56 WBW52:WBW56 WLS52:WLS56 WVO52:WVO56 G65588:G65592 JC65588:JC65592 SY65588:SY65592 ACU65588:ACU65592 AMQ65588:AMQ65592 AWM65588:AWM65592 BGI65588:BGI65592 BQE65588:BQE65592 CAA65588:CAA65592 CJW65588:CJW65592 CTS65588:CTS65592 DDO65588:DDO65592 DNK65588:DNK65592 DXG65588:DXG65592 EHC65588:EHC65592 EQY65588:EQY65592 FAU65588:FAU65592 FKQ65588:FKQ65592 FUM65588:FUM65592 GEI65588:GEI65592 GOE65588:GOE65592 GYA65588:GYA65592 HHW65588:HHW65592 HRS65588:HRS65592 IBO65588:IBO65592 ILK65588:ILK65592 IVG65588:IVG65592 JFC65588:JFC65592 JOY65588:JOY65592 JYU65588:JYU65592 KIQ65588:KIQ65592 KSM65588:KSM65592 LCI65588:LCI65592 LME65588:LME65592 LWA65588:LWA65592 MFW65588:MFW65592 MPS65588:MPS65592 MZO65588:MZO65592 NJK65588:NJK65592 NTG65588:NTG65592 ODC65588:ODC65592 OMY65588:OMY65592 OWU65588:OWU65592 PGQ65588:PGQ65592 PQM65588:PQM65592 QAI65588:QAI65592 QKE65588:QKE65592 QUA65588:QUA65592 RDW65588:RDW65592 RNS65588:RNS65592 RXO65588:RXO65592 SHK65588:SHK65592 SRG65588:SRG65592 TBC65588:TBC65592 TKY65588:TKY65592 TUU65588:TUU65592 UEQ65588:UEQ65592 UOM65588:UOM65592 UYI65588:UYI65592 VIE65588:VIE65592 VSA65588:VSA65592 WBW65588:WBW65592 WLS65588:WLS65592 WVO65588:WVO65592 G131124:G131128 JC131124:JC131128 SY131124:SY131128 ACU131124:ACU131128 AMQ131124:AMQ131128 AWM131124:AWM131128 BGI131124:BGI131128 BQE131124:BQE131128 CAA131124:CAA131128 CJW131124:CJW131128 CTS131124:CTS131128 DDO131124:DDO131128 DNK131124:DNK131128 DXG131124:DXG131128 EHC131124:EHC131128 EQY131124:EQY131128 FAU131124:FAU131128 FKQ131124:FKQ131128 FUM131124:FUM131128 GEI131124:GEI131128 GOE131124:GOE131128 GYA131124:GYA131128 HHW131124:HHW131128 HRS131124:HRS131128 IBO131124:IBO131128 ILK131124:ILK131128 IVG131124:IVG131128 JFC131124:JFC131128 JOY131124:JOY131128 JYU131124:JYU131128 KIQ131124:KIQ131128 KSM131124:KSM131128 LCI131124:LCI131128 LME131124:LME131128 LWA131124:LWA131128 MFW131124:MFW131128 MPS131124:MPS131128 MZO131124:MZO131128 NJK131124:NJK131128 NTG131124:NTG131128 ODC131124:ODC131128 OMY131124:OMY131128 OWU131124:OWU131128 PGQ131124:PGQ131128 PQM131124:PQM131128 QAI131124:QAI131128 QKE131124:QKE131128 QUA131124:QUA131128 RDW131124:RDW131128 RNS131124:RNS131128 RXO131124:RXO131128 SHK131124:SHK131128 SRG131124:SRG131128 TBC131124:TBC131128 TKY131124:TKY131128 TUU131124:TUU131128 UEQ131124:UEQ131128 UOM131124:UOM131128 UYI131124:UYI131128 VIE131124:VIE131128 VSA131124:VSA131128 WBW131124:WBW131128 WLS131124:WLS131128 WVO131124:WVO131128 G196660:G196664 JC196660:JC196664 SY196660:SY196664 ACU196660:ACU196664 AMQ196660:AMQ196664 AWM196660:AWM196664 BGI196660:BGI196664 BQE196660:BQE196664 CAA196660:CAA196664 CJW196660:CJW196664 CTS196660:CTS196664 DDO196660:DDO196664 DNK196660:DNK196664 DXG196660:DXG196664 EHC196660:EHC196664 EQY196660:EQY196664 FAU196660:FAU196664 FKQ196660:FKQ196664 FUM196660:FUM196664 GEI196660:GEI196664 GOE196660:GOE196664 GYA196660:GYA196664 HHW196660:HHW196664 HRS196660:HRS196664 IBO196660:IBO196664 ILK196660:ILK196664 IVG196660:IVG196664 JFC196660:JFC196664 JOY196660:JOY196664 JYU196660:JYU196664 KIQ196660:KIQ196664 KSM196660:KSM196664 LCI196660:LCI196664 LME196660:LME196664 LWA196660:LWA196664 MFW196660:MFW196664 MPS196660:MPS196664 MZO196660:MZO196664 NJK196660:NJK196664 NTG196660:NTG196664 ODC196660:ODC196664 OMY196660:OMY196664 OWU196660:OWU196664 PGQ196660:PGQ196664 PQM196660:PQM196664 QAI196660:QAI196664 QKE196660:QKE196664 QUA196660:QUA196664 RDW196660:RDW196664 RNS196660:RNS196664 RXO196660:RXO196664 SHK196660:SHK196664 SRG196660:SRG196664 TBC196660:TBC196664 TKY196660:TKY196664 TUU196660:TUU196664 UEQ196660:UEQ196664 UOM196660:UOM196664 UYI196660:UYI196664 VIE196660:VIE196664 VSA196660:VSA196664 WBW196660:WBW196664 WLS196660:WLS196664 WVO196660:WVO196664 G262196:G262200 JC262196:JC262200 SY262196:SY262200 ACU262196:ACU262200 AMQ262196:AMQ262200 AWM262196:AWM262200 BGI262196:BGI262200 BQE262196:BQE262200 CAA262196:CAA262200 CJW262196:CJW262200 CTS262196:CTS262200 DDO262196:DDO262200 DNK262196:DNK262200 DXG262196:DXG262200 EHC262196:EHC262200 EQY262196:EQY262200 FAU262196:FAU262200 FKQ262196:FKQ262200 FUM262196:FUM262200 GEI262196:GEI262200 GOE262196:GOE262200 GYA262196:GYA262200 HHW262196:HHW262200 HRS262196:HRS262200 IBO262196:IBO262200 ILK262196:ILK262200 IVG262196:IVG262200 JFC262196:JFC262200 JOY262196:JOY262200 JYU262196:JYU262200 KIQ262196:KIQ262200 KSM262196:KSM262200 LCI262196:LCI262200 LME262196:LME262200 LWA262196:LWA262200 MFW262196:MFW262200 MPS262196:MPS262200 MZO262196:MZO262200 NJK262196:NJK262200 NTG262196:NTG262200 ODC262196:ODC262200 OMY262196:OMY262200 OWU262196:OWU262200 PGQ262196:PGQ262200 PQM262196:PQM262200 QAI262196:QAI262200 QKE262196:QKE262200 QUA262196:QUA262200 RDW262196:RDW262200 RNS262196:RNS262200 RXO262196:RXO262200 SHK262196:SHK262200 SRG262196:SRG262200 TBC262196:TBC262200 TKY262196:TKY262200 TUU262196:TUU262200 UEQ262196:UEQ262200 UOM262196:UOM262200 UYI262196:UYI262200 VIE262196:VIE262200 VSA262196:VSA262200 WBW262196:WBW262200 WLS262196:WLS262200 WVO262196:WVO262200 G327732:G327736 JC327732:JC327736 SY327732:SY327736 ACU327732:ACU327736 AMQ327732:AMQ327736 AWM327732:AWM327736 BGI327732:BGI327736 BQE327732:BQE327736 CAA327732:CAA327736 CJW327732:CJW327736 CTS327732:CTS327736 DDO327732:DDO327736 DNK327732:DNK327736 DXG327732:DXG327736 EHC327732:EHC327736 EQY327732:EQY327736 FAU327732:FAU327736 FKQ327732:FKQ327736 FUM327732:FUM327736 GEI327732:GEI327736 GOE327732:GOE327736 GYA327732:GYA327736 HHW327732:HHW327736 HRS327732:HRS327736 IBO327732:IBO327736 ILK327732:ILK327736 IVG327732:IVG327736 JFC327732:JFC327736 JOY327732:JOY327736 JYU327732:JYU327736 KIQ327732:KIQ327736 KSM327732:KSM327736 LCI327732:LCI327736 LME327732:LME327736 LWA327732:LWA327736 MFW327732:MFW327736 MPS327732:MPS327736 MZO327732:MZO327736 NJK327732:NJK327736 NTG327732:NTG327736 ODC327732:ODC327736 OMY327732:OMY327736 OWU327732:OWU327736 PGQ327732:PGQ327736 PQM327732:PQM327736 QAI327732:QAI327736 QKE327732:QKE327736 QUA327732:QUA327736 RDW327732:RDW327736 RNS327732:RNS327736 RXO327732:RXO327736 SHK327732:SHK327736 SRG327732:SRG327736 TBC327732:TBC327736 TKY327732:TKY327736 TUU327732:TUU327736 UEQ327732:UEQ327736 UOM327732:UOM327736 UYI327732:UYI327736 VIE327732:VIE327736 VSA327732:VSA327736 WBW327732:WBW327736 WLS327732:WLS327736 WVO327732:WVO327736 G393268:G393272 JC393268:JC393272 SY393268:SY393272 ACU393268:ACU393272 AMQ393268:AMQ393272 AWM393268:AWM393272 BGI393268:BGI393272 BQE393268:BQE393272 CAA393268:CAA393272 CJW393268:CJW393272 CTS393268:CTS393272 DDO393268:DDO393272 DNK393268:DNK393272 DXG393268:DXG393272 EHC393268:EHC393272 EQY393268:EQY393272 FAU393268:FAU393272 FKQ393268:FKQ393272 FUM393268:FUM393272 GEI393268:GEI393272 GOE393268:GOE393272 GYA393268:GYA393272 HHW393268:HHW393272 HRS393268:HRS393272 IBO393268:IBO393272 ILK393268:ILK393272 IVG393268:IVG393272 JFC393268:JFC393272 JOY393268:JOY393272 JYU393268:JYU393272 KIQ393268:KIQ393272 KSM393268:KSM393272 LCI393268:LCI393272 LME393268:LME393272 LWA393268:LWA393272 MFW393268:MFW393272 MPS393268:MPS393272 MZO393268:MZO393272 NJK393268:NJK393272 NTG393268:NTG393272 ODC393268:ODC393272 OMY393268:OMY393272 OWU393268:OWU393272 PGQ393268:PGQ393272 PQM393268:PQM393272 QAI393268:QAI393272 QKE393268:QKE393272 QUA393268:QUA393272 RDW393268:RDW393272 RNS393268:RNS393272 RXO393268:RXO393272 SHK393268:SHK393272 SRG393268:SRG393272 TBC393268:TBC393272 TKY393268:TKY393272 TUU393268:TUU393272 UEQ393268:UEQ393272 UOM393268:UOM393272 UYI393268:UYI393272 VIE393268:VIE393272 VSA393268:VSA393272 WBW393268:WBW393272 WLS393268:WLS393272 WVO393268:WVO393272 G458804:G458808 JC458804:JC458808 SY458804:SY458808 ACU458804:ACU458808 AMQ458804:AMQ458808 AWM458804:AWM458808 BGI458804:BGI458808 BQE458804:BQE458808 CAA458804:CAA458808 CJW458804:CJW458808 CTS458804:CTS458808 DDO458804:DDO458808 DNK458804:DNK458808 DXG458804:DXG458808 EHC458804:EHC458808 EQY458804:EQY458808 FAU458804:FAU458808 FKQ458804:FKQ458808 FUM458804:FUM458808 GEI458804:GEI458808 GOE458804:GOE458808 GYA458804:GYA458808 HHW458804:HHW458808 HRS458804:HRS458808 IBO458804:IBO458808 ILK458804:ILK458808 IVG458804:IVG458808 JFC458804:JFC458808 JOY458804:JOY458808 JYU458804:JYU458808 KIQ458804:KIQ458808 KSM458804:KSM458808 LCI458804:LCI458808 LME458804:LME458808 LWA458804:LWA458808 MFW458804:MFW458808 MPS458804:MPS458808 MZO458804:MZO458808 NJK458804:NJK458808 NTG458804:NTG458808 ODC458804:ODC458808 OMY458804:OMY458808 OWU458804:OWU458808 PGQ458804:PGQ458808 PQM458804:PQM458808 QAI458804:QAI458808 QKE458804:QKE458808 QUA458804:QUA458808 RDW458804:RDW458808 RNS458804:RNS458808 RXO458804:RXO458808 SHK458804:SHK458808 SRG458804:SRG458808 TBC458804:TBC458808 TKY458804:TKY458808 TUU458804:TUU458808 UEQ458804:UEQ458808 UOM458804:UOM458808 UYI458804:UYI458808 VIE458804:VIE458808 VSA458804:VSA458808 WBW458804:WBW458808 WLS458804:WLS458808 WVO458804:WVO458808 G524340:G524344 JC524340:JC524344 SY524340:SY524344 ACU524340:ACU524344 AMQ524340:AMQ524344 AWM524340:AWM524344 BGI524340:BGI524344 BQE524340:BQE524344 CAA524340:CAA524344 CJW524340:CJW524344 CTS524340:CTS524344 DDO524340:DDO524344 DNK524340:DNK524344 DXG524340:DXG524344 EHC524340:EHC524344 EQY524340:EQY524344 FAU524340:FAU524344 FKQ524340:FKQ524344 FUM524340:FUM524344 GEI524340:GEI524344 GOE524340:GOE524344 GYA524340:GYA524344 HHW524340:HHW524344 HRS524340:HRS524344 IBO524340:IBO524344 ILK524340:ILK524344 IVG524340:IVG524344 JFC524340:JFC524344 JOY524340:JOY524344 JYU524340:JYU524344 KIQ524340:KIQ524344 KSM524340:KSM524344 LCI524340:LCI524344 LME524340:LME524344 LWA524340:LWA524344 MFW524340:MFW524344 MPS524340:MPS524344 MZO524340:MZO524344 NJK524340:NJK524344 NTG524340:NTG524344 ODC524340:ODC524344 OMY524340:OMY524344 OWU524340:OWU524344 PGQ524340:PGQ524344 PQM524340:PQM524344 QAI524340:QAI524344 QKE524340:QKE524344 QUA524340:QUA524344 RDW524340:RDW524344 RNS524340:RNS524344 RXO524340:RXO524344 SHK524340:SHK524344 SRG524340:SRG524344 TBC524340:TBC524344 TKY524340:TKY524344 TUU524340:TUU524344 UEQ524340:UEQ524344 UOM524340:UOM524344 UYI524340:UYI524344 VIE524340:VIE524344 VSA524340:VSA524344 WBW524340:WBW524344 WLS524340:WLS524344 WVO524340:WVO524344 G589876:G589880 JC589876:JC589880 SY589876:SY589880 ACU589876:ACU589880 AMQ589876:AMQ589880 AWM589876:AWM589880 BGI589876:BGI589880 BQE589876:BQE589880 CAA589876:CAA589880 CJW589876:CJW589880 CTS589876:CTS589880 DDO589876:DDO589880 DNK589876:DNK589880 DXG589876:DXG589880 EHC589876:EHC589880 EQY589876:EQY589880 FAU589876:FAU589880 FKQ589876:FKQ589880 FUM589876:FUM589880 GEI589876:GEI589880 GOE589876:GOE589880 GYA589876:GYA589880 HHW589876:HHW589880 HRS589876:HRS589880 IBO589876:IBO589880 ILK589876:ILK589880 IVG589876:IVG589880 JFC589876:JFC589880 JOY589876:JOY589880 JYU589876:JYU589880 KIQ589876:KIQ589880 KSM589876:KSM589880 LCI589876:LCI589880 LME589876:LME589880 LWA589876:LWA589880 MFW589876:MFW589880 MPS589876:MPS589880 MZO589876:MZO589880 NJK589876:NJK589880 NTG589876:NTG589880 ODC589876:ODC589880 OMY589876:OMY589880 OWU589876:OWU589880 PGQ589876:PGQ589880 PQM589876:PQM589880 QAI589876:QAI589880 QKE589876:QKE589880 QUA589876:QUA589880 RDW589876:RDW589880 RNS589876:RNS589880 RXO589876:RXO589880 SHK589876:SHK589880 SRG589876:SRG589880 TBC589876:TBC589880 TKY589876:TKY589880 TUU589876:TUU589880 UEQ589876:UEQ589880 UOM589876:UOM589880 UYI589876:UYI589880 VIE589876:VIE589880 VSA589876:VSA589880 WBW589876:WBW589880 WLS589876:WLS589880 WVO589876:WVO589880 G655412:G655416 JC655412:JC655416 SY655412:SY655416 ACU655412:ACU655416 AMQ655412:AMQ655416 AWM655412:AWM655416 BGI655412:BGI655416 BQE655412:BQE655416 CAA655412:CAA655416 CJW655412:CJW655416 CTS655412:CTS655416 DDO655412:DDO655416 DNK655412:DNK655416 DXG655412:DXG655416 EHC655412:EHC655416 EQY655412:EQY655416 FAU655412:FAU655416 FKQ655412:FKQ655416 FUM655412:FUM655416 GEI655412:GEI655416 GOE655412:GOE655416 GYA655412:GYA655416 HHW655412:HHW655416 HRS655412:HRS655416 IBO655412:IBO655416 ILK655412:ILK655416 IVG655412:IVG655416 JFC655412:JFC655416 JOY655412:JOY655416 JYU655412:JYU655416 KIQ655412:KIQ655416 KSM655412:KSM655416 LCI655412:LCI655416 LME655412:LME655416 LWA655412:LWA655416 MFW655412:MFW655416 MPS655412:MPS655416 MZO655412:MZO655416 NJK655412:NJK655416 NTG655412:NTG655416 ODC655412:ODC655416 OMY655412:OMY655416 OWU655412:OWU655416 PGQ655412:PGQ655416 PQM655412:PQM655416 QAI655412:QAI655416 QKE655412:QKE655416 QUA655412:QUA655416 RDW655412:RDW655416 RNS655412:RNS655416 RXO655412:RXO655416 SHK655412:SHK655416 SRG655412:SRG655416 TBC655412:TBC655416 TKY655412:TKY655416 TUU655412:TUU655416 UEQ655412:UEQ655416 UOM655412:UOM655416 UYI655412:UYI655416 VIE655412:VIE655416 VSA655412:VSA655416 WBW655412:WBW655416 WLS655412:WLS655416 WVO655412:WVO655416 G720948:G720952 JC720948:JC720952 SY720948:SY720952 ACU720948:ACU720952 AMQ720948:AMQ720952 AWM720948:AWM720952 BGI720948:BGI720952 BQE720948:BQE720952 CAA720948:CAA720952 CJW720948:CJW720952 CTS720948:CTS720952 DDO720948:DDO720952 DNK720948:DNK720952 DXG720948:DXG720952 EHC720948:EHC720952 EQY720948:EQY720952 FAU720948:FAU720952 FKQ720948:FKQ720952 FUM720948:FUM720952 GEI720948:GEI720952 GOE720948:GOE720952 GYA720948:GYA720952 HHW720948:HHW720952 HRS720948:HRS720952 IBO720948:IBO720952 ILK720948:ILK720952 IVG720948:IVG720952 JFC720948:JFC720952 JOY720948:JOY720952 JYU720948:JYU720952 KIQ720948:KIQ720952 KSM720948:KSM720952 LCI720948:LCI720952 LME720948:LME720952 LWA720948:LWA720952 MFW720948:MFW720952 MPS720948:MPS720952 MZO720948:MZO720952 NJK720948:NJK720952 NTG720948:NTG720952 ODC720948:ODC720952 OMY720948:OMY720952 OWU720948:OWU720952 PGQ720948:PGQ720952 PQM720948:PQM720952 QAI720948:QAI720952 QKE720948:QKE720952 QUA720948:QUA720952 RDW720948:RDW720952 RNS720948:RNS720952 RXO720948:RXO720952 SHK720948:SHK720952 SRG720948:SRG720952 TBC720948:TBC720952 TKY720948:TKY720952 TUU720948:TUU720952 UEQ720948:UEQ720952 UOM720948:UOM720952 UYI720948:UYI720952 VIE720948:VIE720952 VSA720948:VSA720952 WBW720948:WBW720952 WLS720948:WLS720952 WVO720948:WVO720952 G786484:G786488 JC786484:JC786488 SY786484:SY786488 ACU786484:ACU786488 AMQ786484:AMQ786488 AWM786484:AWM786488 BGI786484:BGI786488 BQE786484:BQE786488 CAA786484:CAA786488 CJW786484:CJW786488 CTS786484:CTS786488 DDO786484:DDO786488 DNK786484:DNK786488 DXG786484:DXG786488 EHC786484:EHC786488 EQY786484:EQY786488 FAU786484:FAU786488 FKQ786484:FKQ786488 FUM786484:FUM786488 GEI786484:GEI786488 GOE786484:GOE786488 GYA786484:GYA786488 HHW786484:HHW786488 HRS786484:HRS786488 IBO786484:IBO786488 ILK786484:ILK786488 IVG786484:IVG786488 JFC786484:JFC786488 JOY786484:JOY786488 JYU786484:JYU786488 KIQ786484:KIQ786488 KSM786484:KSM786488 LCI786484:LCI786488 LME786484:LME786488 LWA786484:LWA786488 MFW786484:MFW786488 MPS786484:MPS786488 MZO786484:MZO786488 NJK786484:NJK786488 NTG786484:NTG786488 ODC786484:ODC786488 OMY786484:OMY786488 OWU786484:OWU786488 PGQ786484:PGQ786488 PQM786484:PQM786488 QAI786484:QAI786488 QKE786484:QKE786488 QUA786484:QUA786488 RDW786484:RDW786488 RNS786484:RNS786488 RXO786484:RXO786488 SHK786484:SHK786488 SRG786484:SRG786488 TBC786484:TBC786488 TKY786484:TKY786488 TUU786484:TUU786488 UEQ786484:UEQ786488 UOM786484:UOM786488 UYI786484:UYI786488 VIE786484:VIE786488 VSA786484:VSA786488 WBW786484:WBW786488 WLS786484:WLS786488 WVO786484:WVO786488 G852020:G852024 JC852020:JC852024 SY852020:SY852024 ACU852020:ACU852024 AMQ852020:AMQ852024 AWM852020:AWM852024 BGI852020:BGI852024 BQE852020:BQE852024 CAA852020:CAA852024 CJW852020:CJW852024 CTS852020:CTS852024 DDO852020:DDO852024 DNK852020:DNK852024 DXG852020:DXG852024 EHC852020:EHC852024 EQY852020:EQY852024 FAU852020:FAU852024 FKQ852020:FKQ852024 FUM852020:FUM852024 GEI852020:GEI852024 GOE852020:GOE852024 GYA852020:GYA852024 HHW852020:HHW852024 HRS852020:HRS852024 IBO852020:IBO852024 ILK852020:ILK852024 IVG852020:IVG852024 JFC852020:JFC852024 JOY852020:JOY852024 JYU852020:JYU852024 KIQ852020:KIQ852024 KSM852020:KSM852024 LCI852020:LCI852024 LME852020:LME852024 LWA852020:LWA852024 MFW852020:MFW852024 MPS852020:MPS852024 MZO852020:MZO852024 NJK852020:NJK852024 NTG852020:NTG852024 ODC852020:ODC852024 OMY852020:OMY852024 OWU852020:OWU852024 PGQ852020:PGQ852024 PQM852020:PQM852024 QAI852020:QAI852024 QKE852020:QKE852024 QUA852020:QUA852024 RDW852020:RDW852024 RNS852020:RNS852024 RXO852020:RXO852024 SHK852020:SHK852024 SRG852020:SRG852024 TBC852020:TBC852024 TKY852020:TKY852024 TUU852020:TUU852024 UEQ852020:UEQ852024 UOM852020:UOM852024 UYI852020:UYI852024 VIE852020:VIE852024 VSA852020:VSA852024 WBW852020:WBW852024 WLS852020:WLS852024 WVO852020:WVO852024 G917556:G917560 JC917556:JC917560 SY917556:SY917560 ACU917556:ACU917560 AMQ917556:AMQ917560 AWM917556:AWM917560 BGI917556:BGI917560 BQE917556:BQE917560 CAA917556:CAA917560 CJW917556:CJW917560 CTS917556:CTS917560 DDO917556:DDO917560 DNK917556:DNK917560 DXG917556:DXG917560 EHC917556:EHC917560 EQY917556:EQY917560 FAU917556:FAU917560 FKQ917556:FKQ917560 FUM917556:FUM917560 GEI917556:GEI917560 GOE917556:GOE917560 GYA917556:GYA917560 HHW917556:HHW917560 HRS917556:HRS917560 IBO917556:IBO917560 ILK917556:ILK917560 IVG917556:IVG917560 JFC917556:JFC917560 JOY917556:JOY917560 JYU917556:JYU917560 KIQ917556:KIQ917560 KSM917556:KSM917560 LCI917556:LCI917560 LME917556:LME917560 LWA917556:LWA917560 MFW917556:MFW917560 MPS917556:MPS917560 MZO917556:MZO917560 NJK917556:NJK917560 NTG917556:NTG917560 ODC917556:ODC917560 OMY917556:OMY917560 OWU917556:OWU917560 PGQ917556:PGQ917560 PQM917556:PQM917560 QAI917556:QAI917560 QKE917556:QKE917560 QUA917556:QUA917560 RDW917556:RDW917560 RNS917556:RNS917560 RXO917556:RXO917560 SHK917556:SHK917560 SRG917556:SRG917560 TBC917556:TBC917560 TKY917556:TKY917560 TUU917556:TUU917560 UEQ917556:UEQ917560 UOM917556:UOM917560 UYI917556:UYI917560 VIE917556:VIE917560 VSA917556:VSA917560 WBW917556:WBW917560 WLS917556:WLS917560 WVO917556:WVO917560 G983092:G983096 JC983092:JC983096 SY983092:SY983096 ACU983092:ACU983096 AMQ983092:AMQ983096 AWM983092:AWM983096 BGI983092:BGI983096 BQE983092:BQE983096 CAA983092:CAA983096 CJW983092:CJW983096 CTS983092:CTS983096 DDO983092:DDO983096 DNK983092:DNK983096 DXG983092:DXG983096 EHC983092:EHC983096 EQY983092:EQY983096 FAU983092:FAU983096 FKQ983092:FKQ983096 FUM983092:FUM983096 GEI983092:GEI983096 GOE983092:GOE983096 GYA983092:GYA983096 HHW983092:HHW983096 HRS983092:HRS983096 IBO983092:IBO983096 ILK983092:ILK983096 IVG983092:IVG983096 JFC983092:JFC983096 JOY983092:JOY983096 JYU983092:JYU983096 KIQ983092:KIQ983096 KSM983092:KSM983096 LCI983092:LCI983096 LME983092:LME983096 LWA983092:LWA983096 MFW983092:MFW983096 MPS983092:MPS983096 MZO983092:MZO983096 NJK983092:NJK983096 NTG983092:NTG983096 ODC983092:ODC983096 OMY983092:OMY983096 OWU983092:OWU983096 PGQ983092:PGQ983096 PQM983092:PQM983096 QAI983092:QAI983096 QKE983092:QKE983096 QUA983092:QUA983096 RDW983092:RDW983096 RNS983092:RNS983096 RXO983092:RXO983096 SHK983092:SHK983096 SRG983092:SRG983096 TBC983092:TBC983096 TKY983092:TKY983096 TUU983092:TUU983096 UEQ983092:UEQ983096 UOM983092:UOM983096 UYI983092:UYI983096 VIE983092:VIE983096 VSA983092:VSA983096 WBW983092:WBW983096 WLS983092:WLS983096 WVO983092:WVO983096 G71:G72 JC71:JC72 SY71:SY72 ACU71:ACU72 AMQ71:AMQ72 AWM71:AWM72 BGI71:BGI72 BQE71:BQE72 CAA71:CAA72 CJW71:CJW72 CTS71:CTS72 DDO71:DDO72 DNK71:DNK72 DXG71:DXG72 EHC71:EHC72 EQY71:EQY72 FAU71:FAU72 FKQ71:FKQ72 FUM71:FUM72 GEI71:GEI72 GOE71:GOE72 GYA71:GYA72 HHW71:HHW72 HRS71:HRS72 IBO71:IBO72 ILK71:ILK72 IVG71:IVG72 JFC71:JFC72 JOY71:JOY72 JYU71:JYU72 KIQ71:KIQ72 KSM71:KSM72 LCI71:LCI72 LME71:LME72 LWA71:LWA72 MFW71:MFW72 MPS71:MPS72 MZO71:MZO72 NJK71:NJK72 NTG71:NTG72 ODC71:ODC72 OMY71:OMY72 OWU71:OWU72 PGQ71:PGQ72 PQM71:PQM72 QAI71:QAI72 QKE71:QKE72 QUA71:QUA72 RDW71:RDW72 RNS71:RNS72 RXO71:RXO72 SHK71:SHK72 SRG71:SRG72 TBC71:TBC72 TKY71:TKY72 TUU71:TUU72 UEQ71:UEQ72 UOM71:UOM72 UYI71:UYI72 VIE71:VIE72 VSA71:VSA72 WBW71:WBW72 WLS71:WLS72 WVO71:WVO72 G65607:G65608 JC65607:JC65608 SY65607:SY65608 ACU65607:ACU65608 AMQ65607:AMQ65608 AWM65607:AWM65608 BGI65607:BGI65608 BQE65607:BQE65608 CAA65607:CAA65608 CJW65607:CJW65608 CTS65607:CTS65608 DDO65607:DDO65608 DNK65607:DNK65608 DXG65607:DXG65608 EHC65607:EHC65608 EQY65607:EQY65608 FAU65607:FAU65608 FKQ65607:FKQ65608 FUM65607:FUM65608 GEI65607:GEI65608 GOE65607:GOE65608 GYA65607:GYA65608 HHW65607:HHW65608 HRS65607:HRS65608 IBO65607:IBO65608 ILK65607:ILK65608 IVG65607:IVG65608 JFC65607:JFC65608 JOY65607:JOY65608 JYU65607:JYU65608 KIQ65607:KIQ65608 KSM65607:KSM65608 LCI65607:LCI65608 LME65607:LME65608 LWA65607:LWA65608 MFW65607:MFW65608 MPS65607:MPS65608 MZO65607:MZO65608 NJK65607:NJK65608 NTG65607:NTG65608 ODC65607:ODC65608 OMY65607:OMY65608 OWU65607:OWU65608 PGQ65607:PGQ65608 PQM65607:PQM65608 QAI65607:QAI65608 QKE65607:QKE65608 QUA65607:QUA65608 RDW65607:RDW65608 RNS65607:RNS65608 RXO65607:RXO65608 SHK65607:SHK65608 SRG65607:SRG65608 TBC65607:TBC65608 TKY65607:TKY65608 TUU65607:TUU65608 UEQ65607:UEQ65608 UOM65607:UOM65608 UYI65607:UYI65608 VIE65607:VIE65608 VSA65607:VSA65608 WBW65607:WBW65608 WLS65607:WLS65608 WVO65607:WVO65608 G131143:G131144 JC131143:JC131144 SY131143:SY131144 ACU131143:ACU131144 AMQ131143:AMQ131144 AWM131143:AWM131144 BGI131143:BGI131144 BQE131143:BQE131144 CAA131143:CAA131144 CJW131143:CJW131144 CTS131143:CTS131144 DDO131143:DDO131144 DNK131143:DNK131144 DXG131143:DXG131144 EHC131143:EHC131144 EQY131143:EQY131144 FAU131143:FAU131144 FKQ131143:FKQ131144 FUM131143:FUM131144 GEI131143:GEI131144 GOE131143:GOE131144 GYA131143:GYA131144 HHW131143:HHW131144 HRS131143:HRS131144 IBO131143:IBO131144 ILK131143:ILK131144 IVG131143:IVG131144 JFC131143:JFC131144 JOY131143:JOY131144 JYU131143:JYU131144 KIQ131143:KIQ131144 KSM131143:KSM131144 LCI131143:LCI131144 LME131143:LME131144 LWA131143:LWA131144 MFW131143:MFW131144 MPS131143:MPS131144 MZO131143:MZO131144 NJK131143:NJK131144 NTG131143:NTG131144 ODC131143:ODC131144 OMY131143:OMY131144 OWU131143:OWU131144 PGQ131143:PGQ131144 PQM131143:PQM131144 QAI131143:QAI131144 QKE131143:QKE131144 QUA131143:QUA131144 RDW131143:RDW131144 RNS131143:RNS131144 RXO131143:RXO131144 SHK131143:SHK131144 SRG131143:SRG131144 TBC131143:TBC131144 TKY131143:TKY131144 TUU131143:TUU131144 UEQ131143:UEQ131144 UOM131143:UOM131144 UYI131143:UYI131144 VIE131143:VIE131144 VSA131143:VSA131144 WBW131143:WBW131144 WLS131143:WLS131144 WVO131143:WVO131144 G196679:G196680 JC196679:JC196680 SY196679:SY196680 ACU196679:ACU196680 AMQ196679:AMQ196680 AWM196679:AWM196680 BGI196679:BGI196680 BQE196679:BQE196680 CAA196679:CAA196680 CJW196679:CJW196680 CTS196679:CTS196680 DDO196679:DDO196680 DNK196679:DNK196680 DXG196679:DXG196680 EHC196679:EHC196680 EQY196679:EQY196680 FAU196679:FAU196680 FKQ196679:FKQ196680 FUM196679:FUM196680 GEI196679:GEI196680 GOE196679:GOE196680 GYA196679:GYA196680 HHW196679:HHW196680 HRS196679:HRS196680 IBO196679:IBO196680 ILK196679:ILK196680 IVG196679:IVG196680 JFC196679:JFC196680 JOY196679:JOY196680 JYU196679:JYU196680 KIQ196679:KIQ196680 KSM196679:KSM196680 LCI196679:LCI196680 LME196679:LME196680 LWA196679:LWA196680 MFW196679:MFW196680 MPS196679:MPS196680 MZO196679:MZO196680 NJK196679:NJK196680 NTG196679:NTG196680 ODC196679:ODC196680 OMY196679:OMY196680 OWU196679:OWU196680 PGQ196679:PGQ196680 PQM196679:PQM196680 QAI196679:QAI196680 QKE196679:QKE196680 QUA196679:QUA196680 RDW196679:RDW196680 RNS196679:RNS196680 RXO196679:RXO196680 SHK196679:SHK196680 SRG196679:SRG196680 TBC196679:TBC196680 TKY196679:TKY196680 TUU196679:TUU196680 UEQ196679:UEQ196680 UOM196679:UOM196680 UYI196679:UYI196680 VIE196679:VIE196680 VSA196679:VSA196680 WBW196679:WBW196680 WLS196679:WLS196680 WVO196679:WVO196680 G262215:G262216 JC262215:JC262216 SY262215:SY262216 ACU262215:ACU262216 AMQ262215:AMQ262216 AWM262215:AWM262216 BGI262215:BGI262216 BQE262215:BQE262216 CAA262215:CAA262216 CJW262215:CJW262216 CTS262215:CTS262216 DDO262215:DDO262216 DNK262215:DNK262216 DXG262215:DXG262216 EHC262215:EHC262216 EQY262215:EQY262216 FAU262215:FAU262216 FKQ262215:FKQ262216 FUM262215:FUM262216 GEI262215:GEI262216 GOE262215:GOE262216 GYA262215:GYA262216 HHW262215:HHW262216 HRS262215:HRS262216 IBO262215:IBO262216 ILK262215:ILK262216 IVG262215:IVG262216 JFC262215:JFC262216 JOY262215:JOY262216 JYU262215:JYU262216 KIQ262215:KIQ262216 KSM262215:KSM262216 LCI262215:LCI262216 LME262215:LME262216 LWA262215:LWA262216 MFW262215:MFW262216 MPS262215:MPS262216 MZO262215:MZO262216 NJK262215:NJK262216 NTG262215:NTG262216 ODC262215:ODC262216 OMY262215:OMY262216 OWU262215:OWU262216 PGQ262215:PGQ262216 PQM262215:PQM262216 QAI262215:QAI262216 QKE262215:QKE262216 QUA262215:QUA262216 RDW262215:RDW262216 RNS262215:RNS262216 RXO262215:RXO262216 SHK262215:SHK262216 SRG262215:SRG262216 TBC262215:TBC262216 TKY262215:TKY262216 TUU262215:TUU262216 UEQ262215:UEQ262216 UOM262215:UOM262216 UYI262215:UYI262216 VIE262215:VIE262216 VSA262215:VSA262216 WBW262215:WBW262216 WLS262215:WLS262216 WVO262215:WVO262216 G327751:G327752 JC327751:JC327752 SY327751:SY327752 ACU327751:ACU327752 AMQ327751:AMQ327752 AWM327751:AWM327752 BGI327751:BGI327752 BQE327751:BQE327752 CAA327751:CAA327752 CJW327751:CJW327752 CTS327751:CTS327752 DDO327751:DDO327752 DNK327751:DNK327752 DXG327751:DXG327752 EHC327751:EHC327752 EQY327751:EQY327752 FAU327751:FAU327752 FKQ327751:FKQ327752 FUM327751:FUM327752 GEI327751:GEI327752 GOE327751:GOE327752 GYA327751:GYA327752 HHW327751:HHW327752 HRS327751:HRS327752 IBO327751:IBO327752 ILK327751:ILK327752 IVG327751:IVG327752 JFC327751:JFC327752 JOY327751:JOY327752 JYU327751:JYU327752 KIQ327751:KIQ327752 KSM327751:KSM327752 LCI327751:LCI327752 LME327751:LME327752 LWA327751:LWA327752 MFW327751:MFW327752 MPS327751:MPS327752 MZO327751:MZO327752 NJK327751:NJK327752 NTG327751:NTG327752 ODC327751:ODC327752 OMY327751:OMY327752 OWU327751:OWU327752 PGQ327751:PGQ327752 PQM327751:PQM327752 QAI327751:QAI327752 QKE327751:QKE327752 QUA327751:QUA327752 RDW327751:RDW327752 RNS327751:RNS327752 RXO327751:RXO327752 SHK327751:SHK327752 SRG327751:SRG327752 TBC327751:TBC327752 TKY327751:TKY327752 TUU327751:TUU327752 UEQ327751:UEQ327752 UOM327751:UOM327752 UYI327751:UYI327752 VIE327751:VIE327752 VSA327751:VSA327752 WBW327751:WBW327752 WLS327751:WLS327752 WVO327751:WVO327752 G393287:G393288 JC393287:JC393288 SY393287:SY393288 ACU393287:ACU393288 AMQ393287:AMQ393288 AWM393287:AWM393288 BGI393287:BGI393288 BQE393287:BQE393288 CAA393287:CAA393288 CJW393287:CJW393288 CTS393287:CTS393288 DDO393287:DDO393288 DNK393287:DNK393288 DXG393287:DXG393288 EHC393287:EHC393288 EQY393287:EQY393288 FAU393287:FAU393288 FKQ393287:FKQ393288 FUM393287:FUM393288 GEI393287:GEI393288 GOE393287:GOE393288 GYA393287:GYA393288 HHW393287:HHW393288 HRS393287:HRS393288 IBO393287:IBO393288 ILK393287:ILK393288 IVG393287:IVG393288 JFC393287:JFC393288 JOY393287:JOY393288 JYU393287:JYU393288 KIQ393287:KIQ393288 KSM393287:KSM393288 LCI393287:LCI393288 LME393287:LME393288 LWA393287:LWA393288 MFW393287:MFW393288 MPS393287:MPS393288 MZO393287:MZO393288 NJK393287:NJK393288 NTG393287:NTG393288 ODC393287:ODC393288 OMY393287:OMY393288 OWU393287:OWU393288 PGQ393287:PGQ393288 PQM393287:PQM393288 QAI393287:QAI393288 QKE393287:QKE393288 QUA393287:QUA393288 RDW393287:RDW393288 RNS393287:RNS393288 RXO393287:RXO393288 SHK393287:SHK393288 SRG393287:SRG393288 TBC393287:TBC393288 TKY393287:TKY393288 TUU393287:TUU393288 UEQ393287:UEQ393288 UOM393287:UOM393288 UYI393287:UYI393288 VIE393287:VIE393288 VSA393287:VSA393288 WBW393287:WBW393288 WLS393287:WLS393288 WVO393287:WVO393288 G458823:G458824 JC458823:JC458824 SY458823:SY458824 ACU458823:ACU458824 AMQ458823:AMQ458824 AWM458823:AWM458824 BGI458823:BGI458824 BQE458823:BQE458824 CAA458823:CAA458824 CJW458823:CJW458824 CTS458823:CTS458824 DDO458823:DDO458824 DNK458823:DNK458824 DXG458823:DXG458824 EHC458823:EHC458824 EQY458823:EQY458824 FAU458823:FAU458824 FKQ458823:FKQ458824 FUM458823:FUM458824 GEI458823:GEI458824 GOE458823:GOE458824 GYA458823:GYA458824 HHW458823:HHW458824 HRS458823:HRS458824 IBO458823:IBO458824 ILK458823:ILK458824 IVG458823:IVG458824 JFC458823:JFC458824 JOY458823:JOY458824 JYU458823:JYU458824 KIQ458823:KIQ458824 KSM458823:KSM458824 LCI458823:LCI458824 LME458823:LME458824 LWA458823:LWA458824 MFW458823:MFW458824 MPS458823:MPS458824 MZO458823:MZO458824 NJK458823:NJK458824 NTG458823:NTG458824 ODC458823:ODC458824 OMY458823:OMY458824 OWU458823:OWU458824 PGQ458823:PGQ458824 PQM458823:PQM458824 QAI458823:QAI458824 QKE458823:QKE458824 QUA458823:QUA458824 RDW458823:RDW458824 RNS458823:RNS458824 RXO458823:RXO458824 SHK458823:SHK458824 SRG458823:SRG458824 TBC458823:TBC458824 TKY458823:TKY458824 TUU458823:TUU458824 UEQ458823:UEQ458824 UOM458823:UOM458824 UYI458823:UYI458824 VIE458823:VIE458824 VSA458823:VSA458824 WBW458823:WBW458824 WLS458823:WLS458824 WVO458823:WVO458824 G524359:G524360 JC524359:JC524360 SY524359:SY524360 ACU524359:ACU524360 AMQ524359:AMQ524360 AWM524359:AWM524360 BGI524359:BGI524360 BQE524359:BQE524360 CAA524359:CAA524360 CJW524359:CJW524360 CTS524359:CTS524360 DDO524359:DDO524360 DNK524359:DNK524360 DXG524359:DXG524360 EHC524359:EHC524360 EQY524359:EQY524360 FAU524359:FAU524360 FKQ524359:FKQ524360 FUM524359:FUM524360 GEI524359:GEI524360 GOE524359:GOE524360 GYA524359:GYA524360 HHW524359:HHW524360 HRS524359:HRS524360 IBO524359:IBO524360 ILK524359:ILK524360 IVG524359:IVG524360 JFC524359:JFC524360 JOY524359:JOY524360 JYU524359:JYU524360 KIQ524359:KIQ524360 KSM524359:KSM524360 LCI524359:LCI524360 LME524359:LME524360 LWA524359:LWA524360 MFW524359:MFW524360 MPS524359:MPS524360 MZO524359:MZO524360 NJK524359:NJK524360 NTG524359:NTG524360 ODC524359:ODC524360 OMY524359:OMY524360 OWU524359:OWU524360 PGQ524359:PGQ524360 PQM524359:PQM524360 QAI524359:QAI524360 QKE524359:QKE524360 QUA524359:QUA524360 RDW524359:RDW524360 RNS524359:RNS524360 RXO524359:RXO524360 SHK524359:SHK524360 SRG524359:SRG524360 TBC524359:TBC524360 TKY524359:TKY524360 TUU524359:TUU524360 UEQ524359:UEQ524360 UOM524359:UOM524360 UYI524359:UYI524360 VIE524359:VIE524360 VSA524359:VSA524360 WBW524359:WBW524360 WLS524359:WLS524360 WVO524359:WVO524360 G589895:G589896 JC589895:JC589896 SY589895:SY589896 ACU589895:ACU589896 AMQ589895:AMQ589896 AWM589895:AWM589896 BGI589895:BGI589896 BQE589895:BQE589896 CAA589895:CAA589896 CJW589895:CJW589896 CTS589895:CTS589896 DDO589895:DDO589896 DNK589895:DNK589896 DXG589895:DXG589896 EHC589895:EHC589896 EQY589895:EQY589896 FAU589895:FAU589896 FKQ589895:FKQ589896 FUM589895:FUM589896 GEI589895:GEI589896 GOE589895:GOE589896 GYA589895:GYA589896 HHW589895:HHW589896 HRS589895:HRS589896 IBO589895:IBO589896 ILK589895:ILK589896 IVG589895:IVG589896 JFC589895:JFC589896 JOY589895:JOY589896 JYU589895:JYU589896 KIQ589895:KIQ589896 KSM589895:KSM589896 LCI589895:LCI589896 LME589895:LME589896 LWA589895:LWA589896 MFW589895:MFW589896 MPS589895:MPS589896 MZO589895:MZO589896 NJK589895:NJK589896 NTG589895:NTG589896 ODC589895:ODC589896 OMY589895:OMY589896 OWU589895:OWU589896 PGQ589895:PGQ589896 PQM589895:PQM589896 QAI589895:QAI589896 QKE589895:QKE589896 QUA589895:QUA589896 RDW589895:RDW589896 RNS589895:RNS589896 RXO589895:RXO589896 SHK589895:SHK589896 SRG589895:SRG589896 TBC589895:TBC589896 TKY589895:TKY589896 TUU589895:TUU589896 UEQ589895:UEQ589896 UOM589895:UOM589896 UYI589895:UYI589896 VIE589895:VIE589896 VSA589895:VSA589896 WBW589895:WBW589896 WLS589895:WLS589896 WVO589895:WVO589896 G655431:G655432 JC655431:JC655432 SY655431:SY655432 ACU655431:ACU655432 AMQ655431:AMQ655432 AWM655431:AWM655432 BGI655431:BGI655432 BQE655431:BQE655432 CAA655431:CAA655432 CJW655431:CJW655432 CTS655431:CTS655432 DDO655431:DDO655432 DNK655431:DNK655432 DXG655431:DXG655432 EHC655431:EHC655432 EQY655431:EQY655432 FAU655431:FAU655432 FKQ655431:FKQ655432 FUM655431:FUM655432 GEI655431:GEI655432 GOE655431:GOE655432 GYA655431:GYA655432 HHW655431:HHW655432 HRS655431:HRS655432 IBO655431:IBO655432 ILK655431:ILK655432 IVG655431:IVG655432 JFC655431:JFC655432 JOY655431:JOY655432 JYU655431:JYU655432 KIQ655431:KIQ655432 KSM655431:KSM655432 LCI655431:LCI655432 LME655431:LME655432 LWA655431:LWA655432 MFW655431:MFW655432 MPS655431:MPS655432 MZO655431:MZO655432 NJK655431:NJK655432 NTG655431:NTG655432 ODC655431:ODC655432 OMY655431:OMY655432 OWU655431:OWU655432 PGQ655431:PGQ655432 PQM655431:PQM655432 QAI655431:QAI655432 QKE655431:QKE655432 QUA655431:QUA655432 RDW655431:RDW655432 RNS655431:RNS655432 RXO655431:RXO655432 SHK655431:SHK655432 SRG655431:SRG655432 TBC655431:TBC655432 TKY655431:TKY655432 TUU655431:TUU655432 UEQ655431:UEQ655432 UOM655431:UOM655432 UYI655431:UYI655432 VIE655431:VIE655432 VSA655431:VSA655432 WBW655431:WBW655432 WLS655431:WLS655432 WVO655431:WVO655432 G720967:G720968 JC720967:JC720968 SY720967:SY720968 ACU720967:ACU720968 AMQ720967:AMQ720968 AWM720967:AWM720968 BGI720967:BGI720968 BQE720967:BQE720968 CAA720967:CAA720968 CJW720967:CJW720968 CTS720967:CTS720968 DDO720967:DDO720968 DNK720967:DNK720968 DXG720967:DXG720968 EHC720967:EHC720968 EQY720967:EQY720968 FAU720967:FAU720968 FKQ720967:FKQ720968 FUM720967:FUM720968 GEI720967:GEI720968 GOE720967:GOE720968 GYA720967:GYA720968 HHW720967:HHW720968 HRS720967:HRS720968 IBO720967:IBO720968 ILK720967:ILK720968 IVG720967:IVG720968 JFC720967:JFC720968 JOY720967:JOY720968 JYU720967:JYU720968 KIQ720967:KIQ720968 KSM720967:KSM720968 LCI720967:LCI720968 LME720967:LME720968 LWA720967:LWA720968 MFW720967:MFW720968 MPS720967:MPS720968 MZO720967:MZO720968 NJK720967:NJK720968 NTG720967:NTG720968 ODC720967:ODC720968 OMY720967:OMY720968 OWU720967:OWU720968 PGQ720967:PGQ720968 PQM720967:PQM720968 QAI720967:QAI720968 QKE720967:QKE720968 QUA720967:QUA720968 RDW720967:RDW720968 RNS720967:RNS720968 RXO720967:RXO720968 SHK720967:SHK720968 SRG720967:SRG720968 TBC720967:TBC720968 TKY720967:TKY720968 TUU720967:TUU720968 UEQ720967:UEQ720968 UOM720967:UOM720968 UYI720967:UYI720968 VIE720967:VIE720968 VSA720967:VSA720968 WBW720967:WBW720968 WLS720967:WLS720968 WVO720967:WVO720968 G786503:G786504 JC786503:JC786504 SY786503:SY786504 ACU786503:ACU786504 AMQ786503:AMQ786504 AWM786503:AWM786504 BGI786503:BGI786504 BQE786503:BQE786504 CAA786503:CAA786504 CJW786503:CJW786504 CTS786503:CTS786504 DDO786503:DDO786504 DNK786503:DNK786504 DXG786503:DXG786504 EHC786503:EHC786504 EQY786503:EQY786504 FAU786503:FAU786504 FKQ786503:FKQ786504 FUM786503:FUM786504 GEI786503:GEI786504 GOE786503:GOE786504 GYA786503:GYA786504 HHW786503:HHW786504 HRS786503:HRS786504 IBO786503:IBO786504 ILK786503:ILK786504 IVG786503:IVG786504 JFC786503:JFC786504 JOY786503:JOY786504 JYU786503:JYU786504 KIQ786503:KIQ786504 KSM786503:KSM786504 LCI786503:LCI786504 LME786503:LME786504 LWA786503:LWA786504 MFW786503:MFW786504 MPS786503:MPS786504 MZO786503:MZO786504 NJK786503:NJK786504 NTG786503:NTG786504 ODC786503:ODC786504 OMY786503:OMY786504 OWU786503:OWU786504 PGQ786503:PGQ786504 PQM786503:PQM786504 QAI786503:QAI786504 QKE786503:QKE786504 QUA786503:QUA786504 RDW786503:RDW786504 RNS786503:RNS786504 RXO786503:RXO786504 SHK786503:SHK786504 SRG786503:SRG786504 TBC786503:TBC786504 TKY786503:TKY786504 TUU786503:TUU786504 UEQ786503:UEQ786504 UOM786503:UOM786504 UYI786503:UYI786504 VIE786503:VIE786504 VSA786503:VSA786504 WBW786503:WBW786504 WLS786503:WLS786504 WVO786503:WVO786504 G852039:G852040 JC852039:JC852040 SY852039:SY852040 ACU852039:ACU852040 AMQ852039:AMQ852040 AWM852039:AWM852040 BGI852039:BGI852040 BQE852039:BQE852040 CAA852039:CAA852040 CJW852039:CJW852040 CTS852039:CTS852040 DDO852039:DDO852040 DNK852039:DNK852040 DXG852039:DXG852040 EHC852039:EHC852040 EQY852039:EQY852040 FAU852039:FAU852040 FKQ852039:FKQ852040 FUM852039:FUM852040 GEI852039:GEI852040 GOE852039:GOE852040 GYA852039:GYA852040 HHW852039:HHW852040 HRS852039:HRS852040 IBO852039:IBO852040 ILK852039:ILK852040 IVG852039:IVG852040 JFC852039:JFC852040 JOY852039:JOY852040 JYU852039:JYU852040 KIQ852039:KIQ852040 KSM852039:KSM852040 LCI852039:LCI852040 LME852039:LME852040 LWA852039:LWA852040 MFW852039:MFW852040 MPS852039:MPS852040 MZO852039:MZO852040 NJK852039:NJK852040 NTG852039:NTG852040 ODC852039:ODC852040 OMY852039:OMY852040 OWU852039:OWU852040 PGQ852039:PGQ852040 PQM852039:PQM852040 QAI852039:QAI852040 QKE852039:QKE852040 QUA852039:QUA852040 RDW852039:RDW852040 RNS852039:RNS852040 RXO852039:RXO852040 SHK852039:SHK852040 SRG852039:SRG852040 TBC852039:TBC852040 TKY852039:TKY852040 TUU852039:TUU852040 UEQ852039:UEQ852040 UOM852039:UOM852040 UYI852039:UYI852040 VIE852039:VIE852040 VSA852039:VSA852040 WBW852039:WBW852040 WLS852039:WLS852040 WVO852039:WVO852040 G917575:G917576 JC917575:JC917576 SY917575:SY917576 ACU917575:ACU917576 AMQ917575:AMQ917576 AWM917575:AWM917576 BGI917575:BGI917576 BQE917575:BQE917576 CAA917575:CAA917576 CJW917575:CJW917576 CTS917575:CTS917576 DDO917575:DDO917576 DNK917575:DNK917576 DXG917575:DXG917576 EHC917575:EHC917576 EQY917575:EQY917576 FAU917575:FAU917576 FKQ917575:FKQ917576 FUM917575:FUM917576 GEI917575:GEI917576 GOE917575:GOE917576 GYA917575:GYA917576 HHW917575:HHW917576 HRS917575:HRS917576 IBO917575:IBO917576 ILK917575:ILK917576 IVG917575:IVG917576 JFC917575:JFC917576 JOY917575:JOY917576 JYU917575:JYU917576 KIQ917575:KIQ917576 KSM917575:KSM917576 LCI917575:LCI917576 LME917575:LME917576 LWA917575:LWA917576 MFW917575:MFW917576 MPS917575:MPS917576 MZO917575:MZO917576 NJK917575:NJK917576 NTG917575:NTG917576 ODC917575:ODC917576 OMY917575:OMY917576 OWU917575:OWU917576 PGQ917575:PGQ917576 PQM917575:PQM917576 QAI917575:QAI917576 QKE917575:QKE917576 QUA917575:QUA917576 RDW917575:RDW917576 RNS917575:RNS917576 RXO917575:RXO917576 SHK917575:SHK917576 SRG917575:SRG917576 TBC917575:TBC917576 TKY917575:TKY917576 TUU917575:TUU917576 UEQ917575:UEQ917576 UOM917575:UOM917576 UYI917575:UYI917576 VIE917575:VIE917576 VSA917575:VSA917576 WBW917575:WBW917576 WLS917575:WLS917576 WVO917575:WVO917576 G983111:G983112 JC983111:JC983112 SY983111:SY983112 ACU983111:ACU983112 AMQ983111:AMQ983112 AWM983111:AWM983112 BGI983111:BGI983112 BQE983111:BQE983112 CAA983111:CAA983112 CJW983111:CJW983112 CTS983111:CTS983112 DDO983111:DDO983112 DNK983111:DNK983112 DXG983111:DXG983112 EHC983111:EHC983112 EQY983111:EQY983112 FAU983111:FAU983112 FKQ983111:FKQ983112 FUM983111:FUM983112 GEI983111:GEI983112 GOE983111:GOE983112 GYA983111:GYA983112 HHW983111:HHW983112 HRS983111:HRS983112 IBO983111:IBO983112 ILK983111:ILK983112 IVG983111:IVG983112 JFC983111:JFC983112 JOY983111:JOY983112 JYU983111:JYU983112 KIQ983111:KIQ983112 KSM983111:KSM983112 LCI983111:LCI983112 LME983111:LME983112 LWA983111:LWA983112 MFW983111:MFW983112 MPS983111:MPS983112 MZO983111:MZO983112 NJK983111:NJK983112 NTG983111:NTG983112 ODC983111:ODC983112 OMY983111:OMY983112 OWU983111:OWU983112 PGQ983111:PGQ983112 PQM983111:PQM983112 QAI983111:QAI983112 QKE983111:QKE983112 QUA983111:QUA983112 RDW983111:RDW983112 RNS983111:RNS983112 RXO983111:RXO983112 SHK983111:SHK983112 SRG983111:SRG983112 TBC983111:TBC983112 TKY983111:TKY983112 TUU983111:TUU983112 UEQ983111:UEQ983112 UOM983111:UOM983112 UYI983111:UYI983112 VIE983111:VIE983112 VSA983111:VSA983112 WBW983111:WBW983112 WLS983111:WLS983112 WVO983111:WVO983112">
      <formula1>$G$193:$G$206</formula1>
    </dataValidation>
  </dataValidations>
  <pageMargins left="0.39370078740157483" right="0.39370078740157483" top="0.78740157480314965" bottom="0.59055118110236227" header="0.51181102362204722" footer="0.31496062992125984"/>
  <pageSetup paperSize="9" scale="50" fitToHeight="0" orientation="landscape" r:id="rId1"/>
  <headerFooter alignWithMargins="0">
    <oddHeader>&amp;RPrinted：&amp;D &amp;T</oddHeader>
  </headerFooter>
  <rowBreaks count="1" manualBreakCount="1">
    <brk id="187" max="16383"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$G$193:$G$207</xm:f>
          </x14:formula1>
          <xm:sqref>G9 JC9 SY9 ACU9 AMQ9 AWM9 BGI9 BQE9 CAA9 CJW9 CTS9 DDO9 DNK9 DXG9 EHC9 EQY9 FAU9 FKQ9 FUM9 GEI9 GOE9 GYA9 HHW9 HRS9 IBO9 ILK9 IVG9 JFC9 JOY9 JYU9 KIQ9 KSM9 LCI9 LME9 LWA9 MFW9 MPS9 MZO9 NJK9 NTG9 ODC9 OMY9 OWU9 PGQ9 PQM9 QAI9 QKE9 QUA9 RDW9 RNS9 RXO9 SHK9 SRG9 TBC9 TKY9 TUU9 UEQ9 UOM9 UYI9 VIE9 VSA9 WBW9 WLS9 WVO9 G65545 JC65545 SY65545 ACU65545 AMQ65545 AWM65545 BGI65545 BQE65545 CAA65545 CJW65545 CTS65545 DDO65545 DNK65545 DXG65545 EHC65545 EQY65545 FAU65545 FKQ65545 FUM65545 GEI65545 GOE65545 GYA65545 HHW65545 HRS65545 IBO65545 ILK65545 IVG65545 JFC65545 JOY65545 JYU65545 KIQ65545 KSM65545 LCI65545 LME65545 LWA65545 MFW65545 MPS65545 MZO65545 NJK65545 NTG65545 ODC65545 OMY65545 OWU65545 PGQ65545 PQM65545 QAI65545 QKE65545 QUA65545 RDW65545 RNS65545 RXO65545 SHK65545 SRG65545 TBC65545 TKY65545 TUU65545 UEQ65545 UOM65545 UYI65545 VIE65545 VSA65545 WBW65545 WLS65545 WVO65545 G131081 JC131081 SY131081 ACU131081 AMQ131081 AWM131081 BGI131081 BQE131081 CAA131081 CJW131081 CTS131081 DDO131081 DNK131081 DXG131081 EHC131081 EQY131081 FAU131081 FKQ131081 FUM131081 GEI131081 GOE131081 GYA131081 HHW131081 HRS131081 IBO131081 ILK131081 IVG131081 JFC131081 JOY131081 JYU131081 KIQ131081 KSM131081 LCI131081 LME131081 LWA131081 MFW131081 MPS131081 MZO131081 NJK131081 NTG131081 ODC131081 OMY131081 OWU131081 PGQ131081 PQM131081 QAI131081 QKE131081 QUA131081 RDW131081 RNS131081 RXO131081 SHK131081 SRG131081 TBC131081 TKY131081 TUU131081 UEQ131081 UOM131081 UYI131081 VIE131081 VSA131081 WBW131081 WLS131081 WVO131081 G196617 JC196617 SY196617 ACU196617 AMQ196617 AWM196617 BGI196617 BQE196617 CAA196617 CJW196617 CTS196617 DDO196617 DNK196617 DXG196617 EHC196617 EQY196617 FAU196617 FKQ196617 FUM196617 GEI196617 GOE196617 GYA196617 HHW196617 HRS196617 IBO196617 ILK196617 IVG196617 JFC196617 JOY196617 JYU196617 KIQ196617 KSM196617 LCI196617 LME196617 LWA196617 MFW196617 MPS196617 MZO196617 NJK196617 NTG196617 ODC196617 OMY196617 OWU196617 PGQ196617 PQM196617 QAI196617 QKE196617 QUA196617 RDW196617 RNS196617 RXO196617 SHK196617 SRG196617 TBC196617 TKY196617 TUU196617 UEQ196617 UOM196617 UYI196617 VIE196617 VSA196617 WBW196617 WLS196617 WVO196617 G262153 JC262153 SY262153 ACU262153 AMQ262153 AWM262153 BGI262153 BQE262153 CAA262153 CJW262153 CTS262153 DDO262153 DNK262153 DXG262153 EHC262153 EQY262153 FAU262153 FKQ262153 FUM262153 GEI262153 GOE262153 GYA262153 HHW262153 HRS262153 IBO262153 ILK262153 IVG262153 JFC262153 JOY262153 JYU262153 KIQ262153 KSM262153 LCI262153 LME262153 LWA262153 MFW262153 MPS262153 MZO262153 NJK262153 NTG262153 ODC262153 OMY262153 OWU262153 PGQ262153 PQM262153 QAI262153 QKE262153 QUA262153 RDW262153 RNS262153 RXO262153 SHK262153 SRG262153 TBC262153 TKY262153 TUU262153 UEQ262153 UOM262153 UYI262153 VIE262153 VSA262153 WBW262153 WLS262153 WVO262153 G327689 JC327689 SY327689 ACU327689 AMQ327689 AWM327689 BGI327689 BQE327689 CAA327689 CJW327689 CTS327689 DDO327689 DNK327689 DXG327689 EHC327689 EQY327689 FAU327689 FKQ327689 FUM327689 GEI327689 GOE327689 GYA327689 HHW327689 HRS327689 IBO327689 ILK327689 IVG327689 JFC327689 JOY327689 JYU327689 KIQ327689 KSM327689 LCI327689 LME327689 LWA327689 MFW327689 MPS327689 MZO327689 NJK327689 NTG327689 ODC327689 OMY327689 OWU327689 PGQ327689 PQM327689 QAI327689 QKE327689 QUA327689 RDW327689 RNS327689 RXO327689 SHK327689 SRG327689 TBC327689 TKY327689 TUU327689 UEQ327689 UOM327689 UYI327689 VIE327689 VSA327689 WBW327689 WLS327689 WVO327689 G393225 JC393225 SY393225 ACU393225 AMQ393225 AWM393225 BGI393225 BQE393225 CAA393225 CJW393225 CTS393225 DDO393225 DNK393225 DXG393225 EHC393225 EQY393225 FAU393225 FKQ393225 FUM393225 GEI393225 GOE393225 GYA393225 HHW393225 HRS393225 IBO393225 ILK393225 IVG393225 JFC393225 JOY393225 JYU393225 KIQ393225 KSM393225 LCI393225 LME393225 LWA393225 MFW393225 MPS393225 MZO393225 NJK393225 NTG393225 ODC393225 OMY393225 OWU393225 PGQ393225 PQM393225 QAI393225 QKE393225 QUA393225 RDW393225 RNS393225 RXO393225 SHK393225 SRG393225 TBC393225 TKY393225 TUU393225 UEQ393225 UOM393225 UYI393225 VIE393225 VSA393225 WBW393225 WLS393225 WVO393225 G458761 JC458761 SY458761 ACU458761 AMQ458761 AWM458761 BGI458761 BQE458761 CAA458761 CJW458761 CTS458761 DDO458761 DNK458761 DXG458761 EHC458761 EQY458761 FAU458761 FKQ458761 FUM458761 GEI458761 GOE458761 GYA458761 HHW458761 HRS458761 IBO458761 ILK458761 IVG458761 JFC458761 JOY458761 JYU458761 KIQ458761 KSM458761 LCI458761 LME458761 LWA458761 MFW458761 MPS458761 MZO458761 NJK458761 NTG458761 ODC458761 OMY458761 OWU458761 PGQ458761 PQM458761 QAI458761 QKE458761 QUA458761 RDW458761 RNS458761 RXO458761 SHK458761 SRG458761 TBC458761 TKY458761 TUU458761 UEQ458761 UOM458761 UYI458761 VIE458761 VSA458761 WBW458761 WLS458761 WVO458761 G524297 JC524297 SY524297 ACU524297 AMQ524297 AWM524297 BGI524297 BQE524297 CAA524297 CJW524297 CTS524297 DDO524297 DNK524297 DXG524297 EHC524297 EQY524297 FAU524297 FKQ524297 FUM524297 GEI524297 GOE524297 GYA524297 HHW524297 HRS524297 IBO524297 ILK524297 IVG524297 JFC524297 JOY524297 JYU524297 KIQ524297 KSM524297 LCI524297 LME524297 LWA524297 MFW524297 MPS524297 MZO524297 NJK524297 NTG524297 ODC524297 OMY524297 OWU524297 PGQ524297 PQM524297 QAI524297 QKE524297 QUA524297 RDW524297 RNS524297 RXO524297 SHK524297 SRG524297 TBC524297 TKY524297 TUU524297 UEQ524297 UOM524297 UYI524297 VIE524297 VSA524297 WBW524297 WLS524297 WVO524297 G589833 JC589833 SY589833 ACU589833 AMQ589833 AWM589833 BGI589833 BQE589833 CAA589833 CJW589833 CTS589833 DDO589833 DNK589833 DXG589833 EHC589833 EQY589833 FAU589833 FKQ589833 FUM589833 GEI589833 GOE589833 GYA589833 HHW589833 HRS589833 IBO589833 ILK589833 IVG589833 JFC589833 JOY589833 JYU589833 KIQ589833 KSM589833 LCI589833 LME589833 LWA589833 MFW589833 MPS589833 MZO589833 NJK589833 NTG589833 ODC589833 OMY589833 OWU589833 PGQ589833 PQM589833 QAI589833 QKE589833 QUA589833 RDW589833 RNS589833 RXO589833 SHK589833 SRG589833 TBC589833 TKY589833 TUU589833 UEQ589833 UOM589833 UYI589833 VIE589833 VSA589833 WBW589833 WLS589833 WVO589833 G655369 JC655369 SY655369 ACU655369 AMQ655369 AWM655369 BGI655369 BQE655369 CAA655369 CJW655369 CTS655369 DDO655369 DNK655369 DXG655369 EHC655369 EQY655369 FAU655369 FKQ655369 FUM655369 GEI655369 GOE655369 GYA655369 HHW655369 HRS655369 IBO655369 ILK655369 IVG655369 JFC655369 JOY655369 JYU655369 KIQ655369 KSM655369 LCI655369 LME655369 LWA655369 MFW655369 MPS655369 MZO655369 NJK655369 NTG655369 ODC655369 OMY655369 OWU655369 PGQ655369 PQM655369 QAI655369 QKE655369 QUA655369 RDW655369 RNS655369 RXO655369 SHK655369 SRG655369 TBC655369 TKY655369 TUU655369 UEQ655369 UOM655369 UYI655369 VIE655369 VSA655369 WBW655369 WLS655369 WVO655369 G720905 JC720905 SY720905 ACU720905 AMQ720905 AWM720905 BGI720905 BQE720905 CAA720905 CJW720905 CTS720905 DDO720905 DNK720905 DXG720905 EHC720905 EQY720905 FAU720905 FKQ720905 FUM720905 GEI720905 GOE720905 GYA720905 HHW720905 HRS720905 IBO720905 ILK720905 IVG720905 JFC720905 JOY720905 JYU720905 KIQ720905 KSM720905 LCI720905 LME720905 LWA720905 MFW720905 MPS720905 MZO720905 NJK720905 NTG720905 ODC720905 OMY720905 OWU720905 PGQ720905 PQM720905 QAI720905 QKE720905 QUA720905 RDW720905 RNS720905 RXO720905 SHK720905 SRG720905 TBC720905 TKY720905 TUU720905 UEQ720905 UOM720905 UYI720905 VIE720905 VSA720905 WBW720905 WLS720905 WVO720905 G786441 JC786441 SY786441 ACU786441 AMQ786441 AWM786441 BGI786441 BQE786441 CAA786441 CJW786441 CTS786441 DDO786441 DNK786441 DXG786441 EHC786441 EQY786441 FAU786441 FKQ786441 FUM786441 GEI786441 GOE786441 GYA786441 HHW786441 HRS786441 IBO786441 ILK786441 IVG786441 JFC786441 JOY786441 JYU786441 KIQ786441 KSM786441 LCI786441 LME786441 LWA786441 MFW786441 MPS786441 MZO786441 NJK786441 NTG786441 ODC786441 OMY786441 OWU786441 PGQ786441 PQM786441 QAI786441 QKE786441 QUA786441 RDW786441 RNS786441 RXO786441 SHK786441 SRG786441 TBC786441 TKY786441 TUU786441 UEQ786441 UOM786441 UYI786441 VIE786441 VSA786441 WBW786441 WLS786441 WVO786441 G851977 JC851977 SY851977 ACU851977 AMQ851977 AWM851977 BGI851977 BQE851977 CAA851977 CJW851977 CTS851977 DDO851977 DNK851977 DXG851977 EHC851977 EQY851977 FAU851977 FKQ851977 FUM851977 GEI851977 GOE851977 GYA851977 HHW851977 HRS851977 IBO851977 ILK851977 IVG851977 JFC851977 JOY851977 JYU851977 KIQ851977 KSM851977 LCI851977 LME851977 LWA851977 MFW851977 MPS851977 MZO851977 NJK851977 NTG851977 ODC851977 OMY851977 OWU851977 PGQ851977 PQM851977 QAI851977 QKE851977 QUA851977 RDW851977 RNS851977 RXO851977 SHK851977 SRG851977 TBC851977 TKY851977 TUU851977 UEQ851977 UOM851977 UYI851977 VIE851977 VSA851977 WBW851977 WLS851977 WVO851977 G917513 JC917513 SY917513 ACU917513 AMQ917513 AWM917513 BGI917513 BQE917513 CAA917513 CJW917513 CTS917513 DDO917513 DNK917513 DXG917513 EHC917513 EQY917513 FAU917513 FKQ917513 FUM917513 GEI917513 GOE917513 GYA917513 HHW917513 HRS917513 IBO917513 ILK917513 IVG917513 JFC917513 JOY917513 JYU917513 KIQ917513 KSM917513 LCI917513 LME917513 LWA917513 MFW917513 MPS917513 MZO917513 NJK917513 NTG917513 ODC917513 OMY917513 OWU917513 PGQ917513 PQM917513 QAI917513 QKE917513 QUA917513 RDW917513 RNS917513 RXO917513 SHK917513 SRG917513 TBC917513 TKY917513 TUU917513 UEQ917513 UOM917513 UYI917513 VIE917513 VSA917513 WBW917513 WLS917513 WVO917513 G983049 JC983049 SY983049 ACU983049 AMQ983049 AWM983049 BGI983049 BQE983049 CAA983049 CJW983049 CTS983049 DDO983049 DNK983049 DXG983049 EHC983049 EQY983049 FAU983049 FKQ983049 FUM983049 GEI983049 GOE983049 GYA983049 HHW983049 HRS983049 IBO983049 ILK983049 IVG983049 JFC983049 JOY983049 JYU983049 KIQ983049 KSM983049 LCI983049 LME983049 LWA983049 MFW983049 MPS983049 MZO983049 NJK983049 NTG983049 ODC983049 OMY983049 OWU983049 PGQ983049 PQM983049 QAI983049 QKE983049 QUA983049 RDW983049 RNS983049 RXO983049 SHK983049 SRG983049 TBC983049 TKY983049 TUU983049 UEQ983049 UOM983049 UYI983049 VIE983049 VSA983049 WBW983049 WLS983049 WVO983049 G147:G184 JC147:JC184 SY147:SY184 ACU147:ACU184 AMQ147:AMQ184 AWM147:AWM184 BGI147:BGI184 BQE147:BQE184 CAA147:CAA184 CJW147:CJW184 CTS147:CTS184 DDO147:DDO184 DNK147:DNK184 DXG147:DXG184 EHC147:EHC184 EQY147:EQY184 FAU147:FAU184 FKQ147:FKQ184 FUM147:FUM184 GEI147:GEI184 GOE147:GOE184 GYA147:GYA184 HHW147:HHW184 HRS147:HRS184 IBO147:IBO184 ILK147:ILK184 IVG147:IVG184 JFC147:JFC184 JOY147:JOY184 JYU147:JYU184 KIQ147:KIQ184 KSM147:KSM184 LCI147:LCI184 LME147:LME184 LWA147:LWA184 MFW147:MFW184 MPS147:MPS184 MZO147:MZO184 NJK147:NJK184 NTG147:NTG184 ODC147:ODC184 OMY147:OMY184 OWU147:OWU184 PGQ147:PGQ184 PQM147:PQM184 QAI147:QAI184 QKE147:QKE184 QUA147:QUA184 RDW147:RDW184 RNS147:RNS184 RXO147:RXO184 SHK147:SHK184 SRG147:SRG184 TBC147:TBC184 TKY147:TKY184 TUU147:TUU184 UEQ147:UEQ184 UOM147:UOM184 UYI147:UYI184 VIE147:VIE184 VSA147:VSA184 WBW147:WBW184 WLS147:WLS184 WVO147:WVO184 G65683:G65720 JC65683:JC65720 SY65683:SY65720 ACU65683:ACU65720 AMQ65683:AMQ65720 AWM65683:AWM65720 BGI65683:BGI65720 BQE65683:BQE65720 CAA65683:CAA65720 CJW65683:CJW65720 CTS65683:CTS65720 DDO65683:DDO65720 DNK65683:DNK65720 DXG65683:DXG65720 EHC65683:EHC65720 EQY65683:EQY65720 FAU65683:FAU65720 FKQ65683:FKQ65720 FUM65683:FUM65720 GEI65683:GEI65720 GOE65683:GOE65720 GYA65683:GYA65720 HHW65683:HHW65720 HRS65683:HRS65720 IBO65683:IBO65720 ILK65683:ILK65720 IVG65683:IVG65720 JFC65683:JFC65720 JOY65683:JOY65720 JYU65683:JYU65720 KIQ65683:KIQ65720 KSM65683:KSM65720 LCI65683:LCI65720 LME65683:LME65720 LWA65683:LWA65720 MFW65683:MFW65720 MPS65683:MPS65720 MZO65683:MZO65720 NJK65683:NJK65720 NTG65683:NTG65720 ODC65683:ODC65720 OMY65683:OMY65720 OWU65683:OWU65720 PGQ65683:PGQ65720 PQM65683:PQM65720 QAI65683:QAI65720 QKE65683:QKE65720 QUA65683:QUA65720 RDW65683:RDW65720 RNS65683:RNS65720 RXO65683:RXO65720 SHK65683:SHK65720 SRG65683:SRG65720 TBC65683:TBC65720 TKY65683:TKY65720 TUU65683:TUU65720 UEQ65683:UEQ65720 UOM65683:UOM65720 UYI65683:UYI65720 VIE65683:VIE65720 VSA65683:VSA65720 WBW65683:WBW65720 WLS65683:WLS65720 WVO65683:WVO65720 G131219:G131256 JC131219:JC131256 SY131219:SY131256 ACU131219:ACU131256 AMQ131219:AMQ131256 AWM131219:AWM131256 BGI131219:BGI131256 BQE131219:BQE131256 CAA131219:CAA131256 CJW131219:CJW131256 CTS131219:CTS131256 DDO131219:DDO131256 DNK131219:DNK131256 DXG131219:DXG131256 EHC131219:EHC131256 EQY131219:EQY131256 FAU131219:FAU131256 FKQ131219:FKQ131256 FUM131219:FUM131256 GEI131219:GEI131256 GOE131219:GOE131256 GYA131219:GYA131256 HHW131219:HHW131256 HRS131219:HRS131256 IBO131219:IBO131256 ILK131219:ILK131256 IVG131219:IVG131256 JFC131219:JFC131256 JOY131219:JOY131256 JYU131219:JYU131256 KIQ131219:KIQ131256 KSM131219:KSM131256 LCI131219:LCI131256 LME131219:LME131256 LWA131219:LWA131256 MFW131219:MFW131256 MPS131219:MPS131256 MZO131219:MZO131256 NJK131219:NJK131256 NTG131219:NTG131256 ODC131219:ODC131256 OMY131219:OMY131256 OWU131219:OWU131256 PGQ131219:PGQ131256 PQM131219:PQM131256 QAI131219:QAI131256 QKE131219:QKE131256 QUA131219:QUA131256 RDW131219:RDW131256 RNS131219:RNS131256 RXO131219:RXO131256 SHK131219:SHK131256 SRG131219:SRG131256 TBC131219:TBC131256 TKY131219:TKY131256 TUU131219:TUU131256 UEQ131219:UEQ131256 UOM131219:UOM131256 UYI131219:UYI131256 VIE131219:VIE131256 VSA131219:VSA131256 WBW131219:WBW131256 WLS131219:WLS131256 WVO131219:WVO131256 G196755:G196792 JC196755:JC196792 SY196755:SY196792 ACU196755:ACU196792 AMQ196755:AMQ196792 AWM196755:AWM196792 BGI196755:BGI196792 BQE196755:BQE196792 CAA196755:CAA196792 CJW196755:CJW196792 CTS196755:CTS196792 DDO196755:DDO196792 DNK196755:DNK196792 DXG196755:DXG196792 EHC196755:EHC196792 EQY196755:EQY196792 FAU196755:FAU196792 FKQ196755:FKQ196792 FUM196755:FUM196792 GEI196755:GEI196792 GOE196755:GOE196792 GYA196755:GYA196792 HHW196755:HHW196792 HRS196755:HRS196792 IBO196755:IBO196792 ILK196755:ILK196792 IVG196755:IVG196792 JFC196755:JFC196792 JOY196755:JOY196792 JYU196755:JYU196792 KIQ196755:KIQ196792 KSM196755:KSM196792 LCI196755:LCI196792 LME196755:LME196792 LWA196755:LWA196792 MFW196755:MFW196792 MPS196755:MPS196792 MZO196755:MZO196792 NJK196755:NJK196792 NTG196755:NTG196792 ODC196755:ODC196792 OMY196755:OMY196792 OWU196755:OWU196792 PGQ196755:PGQ196792 PQM196755:PQM196792 QAI196755:QAI196792 QKE196755:QKE196792 QUA196755:QUA196792 RDW196755:RDW196792 RNS196755:RNS196792 RXO196755:RXO196792 SHK196755:SHK196792 SRG196755:SRG196792 TBC196755:TBC196792 TKY196755:TKY196792 TUU196755:TUU196792 UEQ196755:UEQ196792 UOM196755:UOM196792 UYI196755:UYI196792 VIE196755:VIE196792 VSA196755:VSA196792 WBW196755:WBW196792 WLS196755:WLS196792 WVO196755:WVO196792 G262291:G262328 JC262291:JC262328 SY262291:SY262328 ACU262291:ACU262328 AMQ262291:AMQ262328 AWM262291:AWM262328 BGI262291:BGI262328 BQE262291:BQE262328 CAA262291:CAA262328 CJW262291:CJW262328 CTS262291:CTS262328 DDO262291:DDO262328 DNK262291:DNK262328 DXG262291:DXG262328 EHC262291:EHC262328 EQY262291:EQY262328 FAU262291:FAU262328 FKQ262291:FKQ262328 FUM262291:FUM262328 GEI262291:GEI262328 GOE262291:GOE262328 GYA262291:GYA262328 HHW262291:HHW262328 HRS262291:HRS262328 IBO262291:IBO262328 ILK262291:ILK262328 IVG262291:IVG262328 JFC262291:JFC262328 JOY262291:JOY262328 JYU262291:JYU262328 KIQ262291:KIQ262328 KSM262291:KSM262328 LCI262291:LCI262328 LME262291:LME262328 LWA262291:LWA262328 MFW262291:MFW262328 MPS262291:MPS262328 MZO262291:MZO262328 NJK262291:NJK262328 NTG262291:NTG262328 ODC262291:ODC262328 OMY262291:OMY262328 OWU262291:OWU262328 PGQ262291:PGQ262328 PQM262291:PQM262328 QAI262291:QAI262328 QKE262291:QKE262328 QUA262291:QUA262328 RDW262291:RDW262328 RNS262291:RNS262328 RXO262291:RXO262328 SHK262291:SHK262328 SRG262291:SRG262328 TBC262291:TBC262328 TKY262291:TKY262328 TUU262291:TUU262328 UEQ262291:UEQ262328 UOM262291:UOM262328 UYI262291:UYI262328 VIE262291:VIE262328 VSA262291:VSA262328 WBW262291:WBW262328 WLS262291:WLS262328 WVO262291:WVO262328 G327827:G327864 JC327827:JC327864 SY327827:SY327864 ACU327827:ACU327864 AMQ327827:AMQ327864 AWM327827:AWM327864 BGI327827:BGI327864 BQE327827:BQE327864 CAA327827:CAA327864 CJW327827:CJW327864 CTS327827:CTS327864 DDO327827:DDO327864 DNK327827:DNK327864 DXG327827:DXG327864 EHC327827:EHC327864 EQY327827:EQY327864 FAU327827:FAU327864 FKQ327827:FKQ327864 FUM327827:FUM327864 GEI327827:GEI327864 GOE327827:GOE327864 GYA327827:GYA327864 HHW327827:HHW327864 HRS327827:HRS327864 IBO327827:IBO327864 ILK327827:ILK327864 IVG327827:IVG327864 JFC327827:JFC327864 JOY327827:JOY327864 JYU327827:JYU327864 KIQ327827:KIQ327864 KSM327827:KSM327864 LCI327827:LCI327864 LME327827:LME327864 LWA327827:LWA327864 MFW327827:MFW327864 MPS327827:MPS327864 MZO327827:MZO327864 NJK327827:NJK327864 NTG327827:NTG327864 ODC327827:ODC327864 OMY327827:OMY327864 OWU327827:OWU327864 PGQ327827:PGQ327864 PQM327827:PQM327864 QAI327827:QAI327864 QKE327827:QKE327864 QUA327827:QUA327864 RDW327827:RDW327864 RNS327827:RNS327864 RXO327827:RXO327864 SHK327827:SHK327864 SRG327827:SRG327864 TBC327827:TBC327864 TKY327827:TKY327864 TUU327827:TUU327864 UEQ327827:UEQ327864 UOM327827:UOM327864 UYI327827:UYI327864 VIE327827:VIE327864 VSA327827:VSA327864 WBW327827:WBW327864 WLS327827:WLS327864 WVO327827:WVO327864 G393363:G393400 JC393363:JC393400 SY393363:SY393400 ACU393363:ACU393400 AMQ393363:AMQ393400 AWM393363:AWM393400 BGI393363:BGI393400 BQE393363:BQE393400 CAA393363:CAA393400 CJW393363:CJW393400 CTS393363:CTS393400 DDO393363:DDO393400 DNK393363:DNK393400 DXG393363:DXG393400 EHC393363:EHC393400 EQY393363:EQY393400 FAU393363:FAU393400 FKQ393363:FKQ393400 FUM393363:FUM393400 GEI393363:GEI393400 GOE393363:GOE393400 GYA393363:GYA393400 HHW393363:HHW393400 HRS393363:HRS393400 IBO393363:IBO393400 ILK393363:ILK393400 IVG393363:IVG393400 JFC393363:JFC393400 JOY393363:JOY393400 JYU393363:JYU393400 KIQ393363:KIQ393400 KSM393363:KSM393400 LCI393363:LCI393400 LME393363:LME393400 LWA393363:LWA393400 MFW393363:MFW393400 MPS393363:MPS393400 MZO393363:MZO393400 NJK393363:NJK393400 NTG393363:NTG393400 ODC393363:ODC393400 OMY393363:OMY393400 OWU393363:OWU393400 PGQ393363:PGQ393400 PQM393363:PQM393400 QAI393363:QAI393400 QKE393363:QKE393400 QUA393363:QUA393400 RDW393363:RDW393400 RNS393363:RNS393400 RXO393363:RXO393400 SHK393363:SHK393400 SRG393363:SRG393400 TBC393363:TBC393400 TKY393363:TKY393400 TUU393363:TUU393400 UEQ393363:UEQ393400 UOM393363:UOM393400 UYI393363:UYI393400 VIE393363:VIE393400 VSA393363:VSA393400 WBW393363:WBW393400 WLS393363:WLS393400 WVO393363:WVO393400 G458899:G458936 JC458899:JC458936 SY458899:SY458936 ACU458899:ACU458936 AMQ458899:AMQ458936 AWM458899:AWM458936 BGI458899:BGI458936 BQE458899:BQE458936 CAA458899:CAA458936 CJW458899:CJW458936 CTS458899:CTS458936 DDO458899:DDO458936 DNK458899:DNK458936 DXG458899:DXG458936 EHC458899:EHC458936 EQY458899:EQY458936 FAU458899:FAU458936 FKQ458899:FKQ458936 FUM458899:FUM458936 GEI458899:GEI458936 GOE458899:GOE458936 GYA458899:GYA458936 HHW458899:HHW458936 HRS458899:HRS458936 IBO458899:IBO458936 ILK458899:ILK458936 IVG458899:IVG458936 JFC458899:JFC458936 JOY458899:JOY458936 JYU458899:JYU458936 KIQ458899:KIQ458936 KSM458899:KSM458936 LCI458899:LCI458936 LME458899:LME458936 LWA458899:LWA458936 MFW458899:MFW458936 MPS458899:MPS458936 MZO458899:MZO458936 NJK458899:NJK458936 NTG458899:NTG458936 ODC458899:ODC458936 OMY458899:OMY458936 OWU458899:OWU458936 PGQ458899:PGQ458936 PQM458899:PQM458936 QAI458899:QAI458936 QKE458899:QKE458936 QUA458899:QUA458936 RDW458899:RDW458936 RNS458899:RNS458936 RXO458899:RXO458936 SHK458899:SHK458936 SRG458899:SRG458936 TBC458899:TBC458936 TKY458899:TKY458936 TUU458899:TUU458936 UEQ458899:UEQ458936 UOM458899:UOM458936 UYI458899:UYI458936 VIE458899:VIE458936 VSA458899:VSA458936 WBW458899:WBW458936 WLS458899:WLS458936 WVO458899:WVO458936 G524435:G524472 JC524435:JC524472 SY524435:SY524472 ACU524435:ACU524472 AMQ524435:AMQ524472 AWM524435:AWM524472 BGI524435:BGI524472 BQE524435:BQE524472 CAA524435:CAA524472 CJW524435:CJW524472 CTS524435:CTS524472 DDO524435:DDO524472 DNK524435:DNK524472 DXG524435:DXG524472 EHC524435:EHC524472 EQY524435:EQY524472 FAU524435:FAU524472 FKQ524435:FKQ524472 FUM524435:FUM524472 GEI524435:GEI524472 GOE524435:GOE524472 GYA524435:GYA524472 HHW524435:HHW524472 HRS524435:HRS524472 IBO524435:IBO524472 ILK524435:ILK524472 IVG524435:IVG524472 JFC524435:JFC524472 JOY524435:JOY524472 JYU524435:JYU524472 KIQ524435:KIQ524472 KSM524435:KSM524472 LCI524435:LCI524472 LME524435:LME524472 LWA524435:LWA524472 MFW524435:MFW524472 MPS524435:MPS524472 MZO524435:MZO524472 NJK524435:NJK524472 NTG524435:NTG524472 ODC524435:ODC524472 OMY524435:OMY524472 OWU524435:OWU524472 PGQ524435:PGQ524472 PQM524435:PQM524472 QAI524435:QAI524472 QKE524435:QKE524472 QUA524435:QUA524472 RDW524435:RDW524472 RNS524435:RNS524472 RXO524435:RXO524472 SHK524435:SHK524472 SRG524435:SRG524472 TBC524435:TBC524472 TKY524435:TKY524472 TUU524435:TUU524472 UEQ524435:UEQ524472 UOM524435:UOM524472 UYI524435:UYI524472 VIE524435:VIE524472 VSA524435:VSA524472 WBW524435:WBW524472 WLS524435:WLS524472 WVO524435:WVO524472 G589971:G590008 JC589971:JC590008 SY589971:SY590008 ACU589971:ACU590008 AMQ589971:AMQ590008 AWM589971:AWM590008 BGI589971:BGI590008 BQE589971:BQE590008 CAA589971:CAA590008 CJW589971:CJW590008 CTS589971:CTS590008 DDO589971:DDO590008 DNK589971:DNK590008 DXG589971:DXG590008 EHC589971:EHC590008 EQY589971:EQY590008 FAU589971:FAU590008 FKQ589971:FKQ590008 FUM589971:FUM590008 GEI589971:GEI590008 GOE589971:GOE590008 GYA589971:GYA590008 HHW589971:HHW590008 HRS589971:HRS590008 IBO589971:IBO590008 ILK589971:ILK590008 IVG589971:IVG590008 JFC589971:JFC590008 JOY589971:JOY590008 JYU589971:JYU590008 KIQ589971:KIQ590008 KSM589971:KSM590008 LCI589971:LCI590008 LME589971:LME590008 LWA589971:LWA590008 MFW589971:MFW590008 MPS589971:MPS590008 MZO589971:MZO590008 NJK589971:NJK590008 NTG589971:NTG590008 ODC589971:ODC590008 OMY589971:OMY590008 OWU589971:OWU590008 PGQ589971:PGQ590008 PQM589971:PQM590008 QAI589971:QAI590008 QKE589971:QKE590008 QUA589971:QUA590008 RDW589971:RDW590008 RNS589971:RNS590008 RXO589971:RXO590008 SHK589971:SHK590008 SRG589971:SRG590008 TBC589971:TBC590008 TKY589971:TKY590008 TUU589971:TUU590008 UEQ589971:UEQ590008 UOM589971:UOM590008 UYI589971:UYI590008 VIE589971:VIE590008 VSA589971:VSA590008 WBW589971:WBW590008 WLS589971:WLS590008 WVO589971:WVO590008 G655507:G655544 JC655507:JC655544 SY655507:SY655544 ACU655507:ACU655544 AMQ655507:AMQ655544 AWM655507:AWM655544 BGI655507:BGI655544 BQE655507:BQE655544 CAA655507:CAA655544 CJW655507:CJW655544 CTS655507:CTS655544 DDO655507:DDO655544 DNK655507:DNK655544 DXG655507:DXG655544 EHC655507:EHC655544 EQY655507:EQY655544 FAU655507:FAU655544 FKQ655507:FKQ655544 FUM655507:FUM655544 GEI655507:GEI655544 GOE655507:GOE655544 GYA655507:GYA655544 HHW655507:HHW655544 HRS655507:HRS655544 IBO655507:IBO655544 ILK655507:ILK655544 IVG655507:IVG655544 JFC655507:JFC655544 JOY655507:JOY655544 JYU655507:JYU655544 KIQ655507:KIQ655544 KSM655507:KSM655544 LCI655507:LCI655544 LME655507:LME655544 LWA655507:LWA655544 MFW655507:MFW655544 MPS655507:MPS655544 MZO655507:MZO655544 NJK655507:NJK655544 NTG655507:NTG655544 ODC655507:ODC655544 OMY655507:OMY655544 OWU655507:OWU655544 PGQ655507:PGQ655544 PQM655507:PQM655544 QAI655507:QAI655544 QKE655507:QKE655544 QUA655507:QUA655544 RDW655507:RDW655544 RNS655507:RNS655544 RXO655507:RXO655544 SHK655507:SHK655544 SRG655507:SRG655544 TBC655507:TBC655544 TKY655507:TKY655544 TUU655507:TUU655544 UEQ655507:UEQ655544 UOM655507:UOM655544 UYI655507:UYI655544 VIE655507:VIE655544 VSA655507:VSA655544 WBW655507:WBW655544 WLS655507:WLS655544 WVO655507:WVO655544 G721043:G721080 JC721043:JC721080 SY721043:SY721080 ACU721043:ACU721080 AMQ721043:AMQ721080 AWM721043:AWM721080 BGI721043:BGI721080 BQE721043:BQE721080 CAA721043:CAA721080 CJW721043:CJW721080 CTS721043:CTS721080 DDO721043:DDO721080 DNK721043:DNK721080 DXG721043:DXG721080 EHC721043:EHC721080 EQY721043:EQY721080 FAU721043:FAU721080 FKQ721043:FKQ721080 FUM721043:FUM721080 GEI721043:GEI721080 GOE721043:GOE721080 GYA721043:GYA721080 HHW721043:HHW721080 HRS721043:HRS721080 IBO721043:IBO721080 ILK721043:ILK721080 IVG721043:IVG721080 JFC721043:JFC721080 JOY721043:JOY721080 JYU721043:JYU721080 KIQ721043:KIQ721080 KSM721043:KSM721080 LCI721043:LCI721080 LME721043:LME721080 LWA721043:LWA721080 MFW721043:MFW721080 MPS721043:MPS721080 MZO721043:MZO721080 NJK721043:NJK721080 NTG721043:NTG721080 ODC721043:ODC721080 OMY721043:OMY721080 OWU721043:OWU721080 PGQ721043:PGQ721080 PQM721043:PQM721080 QAI721043:QAI721080 QKE721043:QKE721080 QUA721043:QUA721080 RDW721043:RDW721080 RNS721043:RNS721080 RXO721043:RXO721080 SHK721043:SHK721080 SRG721043:SRG721080 TBC721043:TBC721080 TKY721043:TKY721080 TUU721043:TUU721080 UEQ721043:UEQ721080 UOM721043:UOM721080 UYI721043:UYI721080 VIE721043:VIE721080 VSA721043:VSA721080 WBW721043:WBW721080 WLS721043:WLS721080 WVO721043:WVO721080 G786579:G786616 JC786579:JC786616 SY786579:SY786616 ACU786579:ACU786616 AMQ786579:AMQ786616 AWM786579:AWM786616 BGI786579:BGI786616 BQE786579:BQE786616 CAA786579:CAA786616 CJW786579:CJW786616 CTS786579:CTS786616 DDO786579:DDO786616 DNK786579:DNK786616 DXG786579:DXG786616 EHC786579:EHC786616 EQY786579:EQY786616 FAU786579:FAU786616 FKQ786579:FKQ786616 FUM786579:FUM786616 GEI786579:GEI786616 GOE786579:GOE786616 GYA786579:GYA786616 HHW786579:HHW786616 HRS786579:HRS786616 IBO786579:IBO786616 ILK786579:ILK786616 IVG786579:IVG786616 JFC786579:JFC786616 JOY786579:JOY786616 JYU786579:JYU786616 KIQ786579:KIQ786616 KSM786579:KSM786616 LCI786579:LCI786616 LME786579:LME786616 LWA786579:LWA786616 MFW786579:MFW786616 MPS786579:MPS786616 MZO786579:MZO786616 NJK786579:NJK786616 NTG786579:NTG786616 ODC786579:ODC786616 OMY786579:OMY786616 OWU786579:OWU786616 PGQ786579:PGQ786616 PQM786579:PQM786616 QAI786579:QAI786616 QKE786579:QKE786616 QUA786579:QUA786616 RDW786579:RDW786616 RNS786579:RNS786616 RXO786579:RXO786616 SHK786579:SHK786616 SRG786579:SRG786616 TBC786579:TBC786616 TKY786579:TKY786616 TUU786579:TUU786616 UEQ786579:UEQ786616 UOM786579:UOM786616 UYI786579:UYI786616 VIE786579:VIE786616 VSA786579:VSA786616 WBW786579:WBW786616 WLS786579:WLS786616 WVO786579:WVO786616 G852115:G852152 JC852115:JC852152 SY852115:SY852152 ACU852115:ACU852152 AMQ852115:AMQ852152 AWM852115:AWM852152 BGI852115:BGI852152 BQE852115:BQE852152 CAA852115:CAA852152 CJW852115:CJW852152 CTS852115:CTS852152 DDO852115:DDO852152 DNK852115:DNK852152 DXG852115:DXG852152 EHC852115:EHC852152 EQY852115:EQY852152 FAU852115:FAU852152 FKQ852115:FKQ852152 FUM852115:FUM852152 GEI852115:GEI852152 GOE852115:GOE852152 GYA852115:GYA852152 HHW852115:HHW852152 HRS852115:HRS852152 IBO852115:IBO852152 ILK852115:ILK852152 IVG852115:IVG852152 JFC852115:JFC852152 JOY852115:JOY852152 JYU852115:JYU852152 KIQ852115:KIQ852152 KSM852115:KSM852152 LCI852115:LCI852152 LME852115:LME852152 LWA852115:LWA852152 MFW852115:MFW852152 MPS852115:MPS852152 MZO852115:MZO852152 NJK852115:NJK852152 NTG852115:NTG852152 ODC852115:ODC852152 OMY852115:OMY852152 OWU852115:OWU852152 PGQ852115:PGQ852152 PQM852115:PQM852152 QAI852115:QAI852152 QKE852115:QKE852152 QUA852115:QUA852152 RDW852115:RDW852152 RNS852115:RNS852152 RXO852115:RXO852152 SHK852115:SHK852152 SRG852115:SRG852152 TBC852115:TBC852152 TKY852115:TKY852152 TUU852115:TUU852152 UEQ852115:UEQ852152 UOM852115:UOM852152 UYI852115:UYI852152 VIE852115:VIE852152 VSA852115:VSA852152 WBW852115:WBW852152 WLS852115:WLS852152 WVO852115:WVO852152 G917651:G917688 JC917651:JC917688 SY917651:SY917688 ACU917651:ACU917688 AMQ917651:AMQ917688 AWM917651:AWM917688 BGI917651:BGI917688 BQE917651:BQE917688 CAA917651:CAA917688 CJW917651:CJW917688 CTS917651:CTS917688 DDO917651:DDO917688 DNK917651:DNK917688 DXG917651:DXG917688 EHC917651:EHC917688 EQY917651:EQY917688 FAU917651:FAU917688 FKQ917651:FKQ917688 FUM917651:FUM917688 GEI917651:GEI917688 GOE917651:GOE917688 GYA917651:GYA917688 HHW917651:HHW917688 HRS917651:HRS917688 IBO917651:IBO917688 ILK917651:ILK917688 IVG917651:IVG917688 JFC917651:JFC917688 JOY917651:JOY917688 JYU917651:JYU917688 KIQ917651:KIQ917688 KSM917651:KSM917688 LCI917651:LCI917688 LME917651:LME917688 LWA917651:LWA917688 MFW917651:MFW917688 MPS917651:MPS917688 MZO917651:MZO917688 NJK917651:NJK917688 NTG917651:NTG917688 ODC917651:ODC917688 OMY917651:OMY917688 OWU917651:OWU917688 PGQ917651:PGQ917688 PQM917651:PQM917688 QAI917651:QAI917688 QKE917651:QKE917688 QUA917651:QUA917688 RDW917651:RDW917688 RNS917651:RNS917688 RXO917651:RXO917688 SHK917651:SHK917688 SRG917651:SRG917688 TBC917651:TBC917688 TKY917651:TKY917688 TUU917651:TUU917688 UEQ917651:UEQ917688 UOM917651:UOM917688 UYI917651:UYI917688 VIE917651:VIE917688 VSA917651:VSA917688 WBW917651:WBW917688 WLS917651:WLS917688 WVO917651:WVO917688 G983187:G983224 JC983187:JC983224 SY983187:SY983224 ACU983187:ACU983224 AMQ983187:AMQ983224 AWM983187:AWM983224 BGI983187:BGI983224 BQE983187:BQE983224 CAA983187:CAA983224 CJW983187:CJW983224 CTS983187:CTS983224 DDO983187:DDO983224 DNK983187:DNK983224 DXG983187:DXG983224 EHC983187:EHC983224 EQY983187:EQY983224 FAU983187:FAU983224 FKQ983187:FKQ983224 FUM983187:FUM983224 GEI983187:GEI983224 GOE983187:GOE983224 GYA983187:GYA983224 HHW983187:HHW983224 HRS983187:HRS983224 IBO983187:IBO983224 ILK983187:ILK983224 IVG983187:IVG983224 JFC983187:JFC983224 JOY983187:JOY983224 JYU983187:JYU983224 KIQ983187:KIQ983224 KSM983187:KSM983224 LCI983187:LCI983224 LME983187:LME983224 LWA983187:LWA983224 MFW983187:MFW983224 MPS983187:MPS983224 MZO983187:MZO983224 NJK983187:NJK983224 NTG983187:NTG983224 ODC983187:ODC983224 OMY983187:OMY983224 OWU983187:OWU983224 PGQ983187:PGQ983224 PQM983187:PQM983224 QAI983187:QAI983224 QKE983187:QKE983224 QUA983187:QUA983224 RDW983187:RDW983224 RNS983187:RNS983224 RXO983187:RXO983224 SHK983187:SHK983224 SRG983187:SRG983224 TBC983187:TBC983224 TKY983187:TKY983224 TUU983187:TUU983224 UEQ983187:UEQ983224 UOM983187:UOM983224 UYI983187:UYI983224 VIE983187:VIE983224 VSA983187:VSA983224 WBW983187:WBW983224 WLS983187:WLS983224 WVO983187:WVO983224 G145 JC145 SY145 ACU145 AMQ145 AWM145 BGI145 BQE145 CAA145 CJW145 CTS145 DDO145 DNK145 DXG145 EHC145 EQY145 FAU145 FKQ145 FUM145 GEI145 GOE145 GYA145 HHW145 HRS145 IBO145 ILK145 IVG145 JFC145 JOY145 JYU145 KIQ145 KSM145 LCI145 LME145 LWA145 MFW145 MPS145 MZO145 NJK145 NTG145 ODC145 OMY145 OWU145 PGQ145 PQM145 QAI145 QKE145 QUA145 RDW145 RNS145 RXO145 SHK145 SRG145 TBC145 TKY145 TUU145 UEQ145 UOM145 UYI145 VIE145 VSA145 WBW145 WLS145 WVO145 G65681 JC65681 SY65681 ACU65681 AMQ65681 AWM65681 BGI65681 BQE65681 CAA65681 CJW65681 CTS65681 DDO65681 DNK65681 DXG65681 EHC65681 EQY65681 FAU65681 FKQ65681 FUM65681 GEI65681 GOE65681 GYA65681 HHW65681 HRS65681 IBO65681 ILK65681 IVG65681 JFC65681 JOY65681 JYU65681 KIQ65681 KSM65681 LCI65681 LME65681 LWA65681 MFW65681 MPS65681 MZO65681 NJK65681 NTG65681 ODC65681 OMY65681 OWU65681 PGQ65681 PQM65681 QAI65681 QKE65681 QUA65681 RDW65681 RNS65681 RXO65681 SHK65681 SRG65681 TBC65681 TKY65681 TUU65681 UEQ65681 UOM65681 UYI65681 VIE65681 VSA65681 WBW65681 WLS65681 WVO65681 G131217 JC131217 SY131217 ACU131217 AMQ131217 AWM131217 BGI131217 BQE131217 CAA131217 CJW131217 CTS131217 DDO131217 DNK131217 DXG131217 EHC131217 EQY131217 FAU131217 FKQ131217 FUM131217 GEI131217 GOE131217 GYA131217 HHW131217 HRS131217 IBO131217 ILK131217 IVG131217 JFC131217 JOY131217 JYU131217 KIQ131217 KSM131217 LCI131217 LME131217 LWA131217 MFW131217 MPS131217 MZO131217 NJK131217 NTG131217 ODC131217 OMY131217 OWU131217 PGQ131217 PQM131217 QAI131217 QKE131217 QUA131217 RDW131217 RNS131217 RXO131217 SHK131217 SRG131217 TBC131217 TKY131217 TUU131217 UEQ131217 UOM131217 UYI131217 VIE131217 VSA131217 WBW131217 WLS131217 WVO131217 G196753 JC196753 SY196753 ACU196753 AMQ196753 AWM196753 BGI196753 BQE196753 CAA196753 CJW196753 CTS196753 DDO196753 DNK196753 DXG196753 EHC196753 EQY196753 FAU196753 FKQ196753 FUM196753 GEI196753 GOE196753 GYA196753 HHW196753 HRS196753 IBO196753 ILK196753 IVG196753 JFC196753 JOY196753 JYU196753 KIQ196753 KSM196753 LCI196753 LME196753 LWA196753 MFW196753 MPS196753 MZO196753 NJK196753 NTG196753 ODC196753 OMY196753 OWU196753 PGQ196753 PQM196753 QAI196753 QKE196753 QUA196753 RDW196753 RNS196753 RXO196753 SHK196753 SRG196753 TBC196753 TKY196753 TUU196753 UEQ196753 UOM196753 UYI196753 VIE196753 VSA196753 WBW196753 WLS196753 WVO196753 G262289 JC262289 SY262289 ACU262289 AMQ262289 AWM262289 BGI262289 BQE262289 CAA262289 CJW262289 CTS262289 DDO262289 DNK262289 DXG262289 EHC262289 EQY262289 FAU262289 FKQ262289 FUM262289 GEI262289 GOE262289 GYA262289 HHW262289 HRS262289 IBO262289 ILK262289 IVG262289 JFC262289 JOY262289 JYU262289 KIQ262289 KSM262289 LCI262289 LME262289 LWA262289 MFW262289 MPS262289 MZO262289 NJK262289 NTG262289 ODC262289 OMY262289 OWU262289 PGQ262289 PQM262289 QAI262289 QKE262289 QUA262289 RDW262289 RNS262289 RXO262289 SHK262289 SRG262289 TBC262289 TKY262289 TUU262289 UEQ262289 UOM262289 UYI262289 VIE262289 VSA262289 WBW262289 WLS262289 WVO262289 G327825 JC327825 SY327825 ACU327825 AMQ327825 AWM327825 BGI327825 BQE327825 CAA327825 CJW327825 CTS327825 DDO327825 DNK327825 DXG327825 EHC327825 EQY327825 FAU327825 FKQ327825 FUM327825 GEI327825 GOE327825 GYA327825 HHW327825 HRS327825 IBO327825 ILK327825 IVG327825 JFC327825 JOY327825 JYU327825 KIQ327825 KSM327825 LCI327825 LME327825 LWA327825 MFW327825 MPS327825 MZO327825 NJK327825 NTG327825 ODC327825 OMY327825 OWU327825 PGQ327825 PQM327825 QAI327825 QKE327825 QUA327825 RDW327825 RNS327825 RXO327825 SHK327825 SRG327825 TBC327825 TKY327825 TUU327825 UEQ327825 UOM327825 UYI327825 VIE327825 VSA327825 WBW327825 WLS327825 WVO327825 G393361 JC393361 SY393361 ACU393361 AMQ393361 AWM393361 BGI393361 BQE393361 CAA393361 CJW393361 CTS393361 DDO393361 DNK393361 DXG393361 EHC393361 EQY393361 FAU393361 FKQ393361 FUM393361 GEI393361 GOE393361 GYA393361 HHW393361 HRS393361 IBO393361 ILK393361 IVG393361 JFC393361 JOY393361 JYU393361 KIQ393361 KSM393361 LCI393361 LME393361 LWA393361 MFW393361 MPS393361 MZO393361 NJK393361 NTG393361 ODC393361 OMY393361 OWU393361 PGQ393361 PQM393361 QAI393361 QKE393361 QUA393361 RDW393361 RNS393361 RXO393361 SHK393361 SRG393361 TBC393361 TKY393361 TUU393361 UEQ393361 UOM393361 UYI393361 VIE393361 VSA393361 WBW393361 WLS393361 WVO393361 G458897 JC458897 SY458897 ACU458897 AMQ458897 AWM458897 BGI458897 BQE458897 CAA458897 CJW458897 CTS458897 DDO458897 DNK458897 DXG458897 EHC458897 EQY458897 FAU458897 FKQ458897 FUM458897 GEI458897 GOE458897 GYA458897 HHW458897 HRS458897 IBO458897 ILK458897 IVG458897 JFC458897 JOY458897 JYU458897 KIQ458897 KSM458897 LCI458897 LME458897 LWA458897 MFW458897 MPS458897 MZO458897 NJK458897 NTG458897 ODC458897 OMY458897 OWU458897 PGQ458897 PQM458897 QAI458897 QKE458897 QUA458897 RDW458897 RNS458897 RXO458897 SHK458897 SRG458897 TBC458897 TKY458897 TUU458897 UEQ458897 UOM458897 UYI458897 VIE458897 VSA458897 WBW458897 WLS458897 WVO458897 G524433 JC524433 SY524433 ACU524433 AMQ524433 AWM524433 BGI524433 BQE524433 CAA524433 CJW524433 CTS524433 DDO524433 DNK524433 DXG524433 EHC524433 EQY524433 FAU524433 FKQ524433 FUM524433 GEI524433 GOE524433 GYA524433 HHW524433 HRS524433 IBO524433 ILK524433 IVG524433 JFC524433 JOY524433 JYU524433 KIQ524433 KSM524433 LCI524433 LME524433 LWA524433 MFW524433 MPS524433 MZO524433 NJK524433 NTG524433 ODC524433 OMY524433 OWU524433 PGQ524433 PQM524433 QAI524433 QKE524433 QUA524433 RDW524433 RNS524433 RXO524433 SHK524433 SRG524433 TBC524433 TKY524433 TUU524433 UEQ524433 UOM524433 UYI524433 VIE524433 VSA524433 WBW524433 WLS524433 WVO524433 G589969 JC589969 SY589969 ACU589969 AMQ589969 AWM589969 BGI589969 BQE589969 CAA589969 CJW589969 CTS589969 DDO589969 DNK589969 DXG589969 EHC589969 EQY589969 FAU589969 FKQ589969 FUM589969 GEI589969 GOE589969 GYA589969 HHW589969 HRS589969 IBO589969 ILK589969 IVG589969 JFC589969 JOY589969 JYU589969 KIQ589969 KSM589969 LCI589969 LME589969 LWA589969 MFW589969 MPS589969 MZO589969 NJK589969 NTG589969 ODC589969 OMY589969 OWU589969 PGQ589969 PQM589969 QAI589969 QKE589969 QUA589969 RDW589969 RNS589969 RXO589969 SHK589969 SRG589969 TBC589969 TKY589969 TUU589969 UEQ589969 UOM589969 UYI589969 VIE589969 VSA589969 WBW589969 WLS589969 WVO589969 G655505 JC655505 SY655505 ACU655505 AMQ655505 AWM655505 BGI655505 BQE655505 CAA655505 CJW655505 CTS655505 DDO655505 DNK655505 DXG655505 EHC655505 EQY655505 FAU655505 FKQ655505 FUM655505 GEI655505 GOE655505 GYA655505 HHW655505 HRS655505 IBO655505 ILK655505 IVG655505 JFC655505 JOY655505 JYU655505 KIQ655505 KSM655505 LCI655505 LME655505 LWA655505 MFW655505 MPS655505 MZO655505 NJK655505 NTG655505 ODC655505 OMY655505 OWU655505 PGQ655505 PQM655505 QAI655505 QKE655505 QUA655505 RDW655505 RNS655505 RXO655505 SHK655505 SRG655505 TBC655505 TKY655505 TUU655505 UEQ655505 UOM655505 UYI655505 VIE655505 VSA655505 WBW655505 WLS655505 WVO655505 G721041 JC721041 SY721041 ACU721041 AMQ721041 AWM721041 BGI721041 BQE721041 CAA721041 CJW721041 CTS721041 DDO721041 DNK721041 DXG721041 EHC721041 EQY721041 FAU721041 FKQ721041 FUM721041 GEI721041 GOE721041 GYA721041 HHW721041 HRS721041 IBO721041 ILK721041 IVG721041 JFC721041 JOY721041 JYU721041 KIQ721041 KSM721041 LCI721041 LME721041 LWA721041 MFW721041 MPS721041 MZO721041 NJK721041 NTG721041 ODC721041 OMY721041 OWU721041 PGQ721041 PQM721041 QAI721041 QKE721041 QUA721041 RDW721041 RNS721041 RXO721041 SHK721041 SRG721041 TBC721041 TKY721041 TUU721041 UEQ721041 UOM721041 UYI721041 VIE721041 VSA721041 WBW721041 WLS721041 WVO721041 G786577 JC786577 SY786577 ACU786577 AMQ786577 AWM786577 BGI786577 BQE786577 CAA786577 CJW786577 CTS786577 DDO786577 DNK786577 DXG786577 EHC786577 EQY786577 FAU786577 FKQ786577 FUM786577 GEI786577 GOE786577 GYA786577 HHW786577 HRS786577 IBO786577 ILK786577 IVG786577 JFC786577 JOY786577 JYU786577 KIQ786577 KSM786577 LCI786577 LME786577 LWA786577 MFW786577 MPS786577 MZO786577 NJK786577 NTG786577 ODC786577 OMY786577 OWU786577 PGQ786577 PQM786577 QAI786577 QKE786577 QUA786577 RDW786577 RNS786577 RXO786577 SHK786577 SRG786577 TBC786577 TKY786577 TUU786577 UEQ786577 UOM786577 UYI786577 VIE786577 VSA786577 WBW786577 WLS786577 WVO786577 G852113 JC852113 SY852113 ACU852113 AMQ852113 AWM852113 BGI852113 BQE852113 CAA852113 CJW852113 CTS852113 DDO852113 DNK852113 DXG852113 EHC852113 EQY852113 FAU852113 FKQ852113 FUM852113 GEI852113 GOE852113 GYA852113 HHW852113 HRS852113 IBO852113 ILK852113 IVG852113 JFC852113 JOY852113 JYU852113 KIQ852113 KSM852113 LCI852113 LME852113 LWA852113 MFW852113 MPS852113 MZO852113 NJK852113 NTG852113 ODC852113 OMY852113 OWU852113 PGQ852113 PQM852113 QAI852113 QKE852113 QUA852113 RDW852113 RNS852113 RXO852113 SHK852113 SRG852113 TBC852113 TKY852113 TUU852113 UEQ852113 UOM852113 UYI852113 VIE852113 VSA852113 WBW852113 WLS852113 WVO852113 G917649 JC917649 SY917649 ACU917649 AMQ917649 AWM917649 BGI917649 BQE917649 CAA917649 CJW917649 CTS917649 DDO917649 DNK917649 DXG917649 EHC917649 EQY917649 FAU917649 FKQ917649 FUM917649 GEI917649 GOE917649 GYA917649 HHW917649 HRS917649 IBO917649 ILK917649 IVG917649 JFC917649 JOY917649 JYU917649 KIQ917649 KSM917649 LCI917649 LME917649 LWA917649 MFW917649 MPS917649 MZO917649 NJK917649 NTG917649 ODC917649 OMY917649 OWU917649 PGQ917649 PQM917649 QAI917649 QKE917649 QUA917649 RDW917649 RNS917649 RXO917649 SHK917649 SRG917649 TBC917649 TKY917649 TUU917649 UEQ917649 UOM917649 UYI917649 VIE917649 VSA917649 WBW917649 WLS917649 WVO917649 G983185 JC983185 SY983185 ACU983185 AMQ983185 AWM983185 BGI983185 BQE983185 CAA983185 CJW983185 CTS983185 DDO983185 DNK983185 DXG983185 EHC983185 EQY983185 FAU983185 FKQ983185 FUM983185 GEI983185 GOE983185 GYA983185 HHW983185 HRS983185 IBO983185 ILK983185 IVG983185 JFC983185 JOY983185 JYU983185 KIQ983185 KSM983185 LCI983185 LME983185 LWA983185 MFW983185 MPS983185 MZO983185 NJK983185 NTG983185 ODC983185 OMY983185 OWU983185 PGQ983185 PQM983185 QAI983185 QKE983185 QUA983185 RDW983185 RNS983185 RXO983185 SHK983185 SRG983185 TBC983185 TKY983185 TUU983185 UEQ983185 UOM983185 UYI983185 VIE983185 VSA983185 WBW983185 WLS983185 WVO983185 G44:G45 JC44:JC45 SY44:SY45 ACU44:ACU45 AMQ44:AMQ45 AWM44:AWM45 BGI44:BGI45 BQE44:BQE45 CAA44:CAA45 CJW44:CJW45 CTS44:CTS45 DDO44:DDO45 DNK44:DNK45 DXG44:DXG45 EHC44:EHC45 EQY44:EQY45 FAU44:FAU45 FKQ44:FKQ45 FUM44:FUM45 GEI44:GEI45 GOE44:GOE45 GYA44:GYA45 HHW44:HHW45 HRS44:HRS45 IBO44:IBO45 ILK44:ILK45 IVG44:IVG45 JFC44:JFC45 JOY44:JOY45 JYU44:JYU45 KIQ44:KIQ45 KSM44:KSM45 LCI44:LCI45 LME44:LME45 LWA44:LWA45 MFW44:MFW45 MPS44:MPS45 MZO44:MZO45 NJK44:NJK45 NTG44:NTG45 ODC44:ODC45 OMY44:OMY45 OWU44:OWU45 PGQ44:PGQ45 PQM44:PQM45 QAI44:QAI45 QKE44:QKE45 QUA44:QUA45 RDW44:RDW45 RNS44:RNS45 RXO44:RXO45 SHK44:SHK45 SRG44:SRG45 TBC44:TBC45 TKY44:TKY45 TUU44:TUU45 UEQ44:UEQ45 UOM44:UOM45 UYI44:UYI45 VIE44:VIE45 VSA44:VSA45 WBW44:WBW45 WLS44:WLS45 WVO44:WVO45 G65580:G65581 JC65580:JC65581 SY65580:SY65581 ACU65580:ACU65581 AMQ65580:AMQ65581 AWM65580:AWM65581 BGI65580:BGI65581 BQE65580:BQE65581 CAA65580:CAA65581 CJW65580:CJW65581 CTS65580:CTS65581 DDO65580:DDO65581 DNK65580:DNK65581 DXG65580:DXG65581 EHC65580:EHC65581 EQY65580:EQY65581 FAU65580:FAU65581 FKQ65580:FKQ65581 FUM65580:FUM65581 GEI65580:GEI65581 GOE65580:GOE65581 GYA65580:GYA65581 HHW65580:HHW65581 HRS65580:HRS65581 IBO65580:IBO65581 ILK65580:ILK65581 IVG65580:IVG65581 JFC65580:JFC65581 JOY65580:JOY65581 JYU65580:JYU65581 KIQ65580:KIQ65581 KSM65580:KSM65581 LCI65580:LCI65581 LME65580:LME65581 LWA65580:LWA65581 MFW65580:MFW65581 MPS65580:MPS65581 MZO65580:MZO65581 NJK65580:NJK65581 NTG65580:NTG65581 ODC65580:ODC65581 OMY65580:OMY65581 OWU65580:OWU65581 PGQ65580:PGQ65581 PQM65580:PQM65581 QAI65580:QAI65581 QKE65580:QKE65581 QUA65580:QUA65581 RDW65580:RDW65581 RNS65580:RNS65581 RXO65580:RXO65581 SHK65580:SHK65581 SRG65580:SRG65581 TBC65580:TBC65581 TKY65580:TKY65581 TUU65580:TUU65581 UEQ65580:UEQ65581 UOM65580:UOM65581 UYI65580:UYI65581 VIE65580:VIE65581 VSA65580:VSA65581 WBW65580:WBW65581 WLS65580:WLS65581 WVO65580:WVO65581 G131116:G131117 JC131116:JC131117 SY131116:SY131117 ACU131116:ACU131117 AMQ131116:AMQ131117 AWM131116:AWM131117 BGI131116:BGI131117 BQE131116:BQE131117 CAA131116:CAA131117 CJW131116:CJW131117 CTS131116:CTS131117 DDO131116:DDO131117 DNK131116:DNK131117 DXG131116:DXG131117 EHC131116:EHC131117 EQY131116:EQY131117 FAU131116:FAU131117 FKQ131116:FKQ131117 FUM131116:FUM131117 GEI131116:GEI131117 GOE131116:GOE131117 GYA131116:GYA131117 HHW131116:HHW131117 HRS131116:HRS131117 IBO131116:IBO131117 ILK131116:ILK131117 IVG131116:IVG131117 JFC131116:JFC131117 JOY131116:JOY131117 JYU131116:JYU131117 KIQ131116:KIQ131117 KSM131116:KSM131117 LCI131116:LCI131117 LME131116:LME131117 LWA131116:LWA131117 MFW131116:MFW131117 MPS131116:MPS131117 MZO131116:MZO131117 NJK131116:NJK131117 NTG131116:NTG131117 ODC131116:ODC131117 OMY131116:OMY131117 OWU131116:OWU131117 PGQ131116:PGQ131117 PQM131116:PQM131117 QAI131116:QAI131117 QKE131116:QKE131117 QUA131116:QUA131117 RDW131116:RDW131117 RNS131116:RNS131117 RXO131116:RXO131117 SHK131116:SHK131117 SRG131116:SRG131117 TBC131116:TBC131117 TKY131116:TKY131117 TUU131116:TUU131117 UEQ131116:UEQ131117 UOM131116:UOM131117 UYI131116:UYI131117 VIE131116:VIE131117 VSA131116:VSA131117 WBW131116:WBW131117 WLS131116:WLS131117 WVO131116:WVO131117 G196652:G196653 JC196652:JC196653 SY196652:SY196653 ACU196652:ACU196653 AMQ196652:AMQ196653 AWM196652:AWM196653 BGI196652:BGI196653 BQE196652:BQE196653 CAA196652:CAA196653 CJW196652:CJW196653 CTS196652:CTS196653 DDO196652:DDO196653 DNK196652:DNK196653 DXG196652:DXG196653 EHC196652:EHC196653 EQY196652:EQY196653 FAU196652:FAU196653 FKQ196652:FKQ196653 FUM196652:FUM196653 GEI196652:GEI196653 GOE196652:GOE196653 GYA196652:GYA196653 HHW196652:HHW196653 HRS196652:HRS196653 IBO196652:IBO196653 ILK196652:ILK196653 IVG196652:IVG196653 JFC196652:JFC196653 JOY196652:JOY196653 JYU196652:JYU196653 KIQ196652:KIQ196653 KSM196652:KSM196653 LCI196652:LCI196653 LME196652:LME196653 LWA196652:LWA196653 MFW196652:MFW196653 MPS196652:MPS196653 MZO196652:MZO196653 NJK196652:NJK196653 NTG196652:NTG196653 ODC196652:ODC196653 OMY196652:OMY196653 OWU196652:OWU196653 PGQ196652:PGQ196653 PQM196652:PQM196653 QAI196652:QAI196653 QKE196652:QKE196653 QUA196652:QUA196653 RDW196652:RDW196653 RNS196652:RNS196653 RXO196652:RXO196653 SHK196652:SHK196653 SRG196652:SRG196653 TBC196652:TBC196653 TKY196652:TKY196653 TUU196652:TUU196653 UEQ196652:UEQ196653 UOM196652:UOM196653 UYI196652:UYI196653 VIE196652:VIE196653 VSA196652:VSA196653 WBW196652:WBW196653 WLS196652:WLS196653 WVO196652:WVO196653 G262188:G262189 JC262188:JC262189 SY262188:SY262189 ACU262188:ACU262189 AMQ262188:AMQ262189 AWM262188:AWM262189 BGI262188:BGI262189 BQE262188:BQE262189 CAA262188:CAA262189 CJW262188:CJW262189 CTS262188:CTS262189 DDO262188:DDO262189 DNK262188:DNK262189 DXG262188:DXG262189 EHC262188:EHC262189 EQY262188:EQY262189 FAU262188:FAU262189 FKQ262188:FKQ262189 FUM262188:FUM262189 GEI262188:GEI262189 GOE262188:GOE262189 GYA262188:GYA262189 HHW262188:HHW262189 HRS262188:HRS262189 IBO262188:IBO262189 ILK262188:ILK262189 IVG262188:IVG262189 JFC262188:JFC262189 JOY262188:JOY262189 JYU262188:JYU262189 KIQ262188:KIQ262189 KSM262188:KSM262189 LCI262188:LCI262189 LME262188:LME262189 LWA262188:LWA262189 MFW262188:MFW262189 MPS262188:MPS262189 MZO262188:MZO262189 NJK262188:NJK262189 NTG262188:NTG262189 ODC262188:ODC262189 OMY262188:OMY262189 OWU262188:OWU262189 PGQ262188:PGQ262189 PQM262188:PQM262189 QAI262188:QAI262189 QKE262188:QKE262189 QUA262188:QUA262189 RDW262188:RDW262189 RNS262188:RNS262189 RXO262188:RXO262189 SHK262188:SHK262189 SRG262188:SRG262189 TBC262188:TBC262189 TKY262188:TKY262189 TUU262188:TUU262189 UEQ262188:UEQ262189 UOM262188:UOM262189 UYI262188:UYI262189 VIE262188:VIE262189 VSA262188:VSA262189 WBW262188:WBW262189 WLS262188:WLS262189 WVO262188:WVO262189 G327724:G327725 JC327724:JC327725 SY327724:SY327725 ACU327724:ACU327725 AMQ327724:AMQ327725 AWM327724:AWM327725 BGI327724:BGI327725 BQE327724:BQE327725 CAA327724:CAA327725 CJW327724:CJW327725 CTS327724:CTS327725 DDO327724:DDO327725 DNK327724:DNK327725 DXG327724:DXG327725 EHC327724:EHC327725 EQY327724:EQY327725 FAU327724:FAU327725 FKQ327724:FKQ327725 FUM327724:FUM327725 GEI327724:GEI327725 GOE327724:GOE327725 GYA327724:GYA327725 HHW327724:HHW327725 HRS327724:HRS327725 IBO327724:IBO327725 ILK327724:ILK327725 IVG327724:IVG327725 JFC327724:JFC327725 JOY327724:JOY327725 JYU327724:JYU327725 KIQ327724:KIQ327725 KSM327724:KSM327725 LCI327724:LCI327725 LME327724:LME327725 LWA327724:LWA327725 MFW327724:MFW327725 MPS327724:MPS327725 MZO327724:MZO327725 NJK327724:NJK327725 NTG327724:NTG327725 ODC327724:ODC327725 OMY327724:OMY327725 OWU327724:OWU327725 PGQ327724:PGQ327725 PQM327724:PQM327725 QAI327724:QAI327725 QKE327724:QKE327725 QUA327724:QUA327725 RDW327724:RDW327725 RNS327724:RNS327725 RXO327724:RXO327725 SHK327724:SHK327725 SRG327724:SRG327725 TBC327724:TBC327725 TKY327724:TKY327725 TUU327724:TUU327725 UEQ327724:UEQ327725 UOM327724:UOM327725 UYI327724:UYI327725 VIE327724:VIE327725 VSA327724:VSA327725 WBW327724:WBW327725 WLS327724:WLS327725 WVO327724:WVO327725 G393260:G393261 JC393260:JC393261 SY393260:SY393261 ACU393260:ACU393261 AMQ393260:AMQ393261 AWM393260:AWM393261 BGI393260:BGI393261 BQE393260:BQE393261 CAA393260:CAA393261 CJW393260:CJW393261 CTS393260:CTS393261 DDO393260:DDO393261 DNK393260:DNK393261 DXG393260:DXG393261 EHC393260:EHC393261 EQY393260:EQY393261 FAU393260:FAU393261 FKQ393260:FKQ393261 FUM393260:FUM393261 GEI393260:GEI393261 GOE393260:GOE393261 GYA393260:GYA393261 HHW393260:HHW393261 HRS393260:HRS393261 IBO393260:IBO393261 ILK393260:ILK393261 IVG393260:IVG393261 JFC393260:JFC393261 JOY393260:JOY393261 JYU393260:JYU393261 KIQ393260:KIQ393261 KSM393260:KSM393261 LCI393260:LCI393261 LME393260:LME393261 LWA393260:LWA393261 MFW393260:MFW393261 MPS393260:MPS393261 MZO393260:MZO393261 NJK393260:NJK393261 NTG393260:NTG393261 ODC393260:ODC393261 OMY393260:OMY393261 OWU393260:OWU393261 PGQ393260:PGQ393261 PQM393260:PQM393261 QAI393260:QAI393261 QKE393260:QKE393261 QUA393260:QUA393261 RDW393260:RDW393261 RNS393260:RNS393261 RXO393260:RXO393261 SHK393260:SHK393261 SRG393260:SRG393261 TBC393260:TBC393261 TKY393260:TKY393261 TUU393260:TUU393261 UEQ393260:UEQ393261 UOM393260:UOM393261 UYI393260:UYI393261 VIE393260:VIE393261 VSA393260:VSA393261 WBW393260:WBW393261 WLS393260:WLS393261 WVO393260:WVO393261 G458796:G458797 JC458796:JC458797 SY458796:SY458797 ACU458796:ACU458797 AMQ458796:AMQ458797 AWM458796:AWM458797 BGI458796:BGI458797 BQE458796:BQE458797 CAA458796:CAA458797 CJW458796:CJW458797 CTS458796:CTS458797 DDO458796:DDO458797 DNK458796:DNK458797 DXG458796:DXG458797 EHC458796:EHC458797 EQY458796:EQY458797 FAU458796:FAU458797 FKQ458796:FKQ458797 FUM458796:FUM458797 GEI458796:GEI458797 GOE458796:GOE458797 GYA458796:GYA458797 HHW458796:HHW458797 HRS458796:HRS458797 IBO458796:IBO458797 ILK458796:ILK458797 IVG458796:IVG458797 JFC458796:JFC458797 JOY458796:JOY458797 JYU458796:JYU458797 KIQ458796:KIQ458797 KSM458796:KSM458797 LCI458796:LCI458797 LME458796:LME458797 LWA458796:LWA458797 MFW458796:MFW458797 MPS458796:MPS458797 MZO458796:MZO458797 NJK458796:NJK458797 NTG458796:NTG458797 ODC458796:ODC458797 OMY458796:OMY458797 OWU458796:OWU458797 PGQ458796:PGQ458797 PQM458796:PQM458797 QAI458796:QAI458797 QKE458796:QKE458797 QUA458796:QUA458797 RDW458796:RDW458797 RNS458796:RNS458797 RXO458796:RXO458797 SHK458796:SHK458797 SRG458796:SRG458797 TBC458796:TBC458797 TKY458796:TKY458797 TUU458796:TUU458797 UEQ458796:UEQ458797 UOM458796:UOM458797 UYI458796:UYI458797 VIE458796:VIE458797 VSA458796:VSA458797 WBW458796:WBW458797 WLS458796:WLS458797 WVO458796:WVO458797 G524332:G524333 JC524332:JC524333 SY524332:SY524333 ACU524332:ACU524333 AMQ524332:AMQ524333 AWM524332:AWM524333 BGI524332:BGI524333 BQE524332:BQE524333 CAA524332:CAA524333 CJW524332:CJW524333 CTS524332:CTS524333 DDO524332:DDO524333 DNK524332:DNK524333 DXG524332:DXG524333 EHC524332:EHC524333 EQY524332:EQY524333 FAU524332:FAU524333 FKQ524332:FKQ524333 FUM524332:FUM524333 GEI524332:GEI524333 GOE524332:GOE524333 GYA524332:GYA524333 HHW524332:HHW524333 HRS524332:HRS524333 IBO524332:IBO524333 ILK524332:ILK524333 IVG524332:IVG524333 JFC524332:JFC524333 JOY524332:JOY524333 JYU524332:JYU524333 KIQ524332:KIQ524333 KSM524332:KSM524333 LCI524332:LCI524333 LME524332:LME524333 LWA524332:LWA524333 MFW524332:MFW524333 MPS524332:MPS524333 MZO524332:MZO524333 NJK524332:NJK524333 NTG524332:NTG524333 ODC524332:ODC524333 OMY524332:OMY524333 OWU524332:OWU524333 PGQ524332:PGQ524333 PQM524332:PQM524333 QAI524332:QAI524333 QKE524332:QKE524333 QUA524332:QUA524333 RDW524332:RDW524333 RNS524332:RNS524333 RXO524332:RXO524333 SHK524332:SHK524333 SRG524332:SRG524333 TBC524332:TBC524333 TKY524332:TKY524333 TUU524332:TUU524333 UEQ524332:UEQ524333 UOM524332:UOM524333 UYI524332:UYI524333 VIE524332:VIE524333 VSA524332:VSA524333 WBW524332:WBW524333 WLS524332:WLS524333 WVO524332:WVO524333 G589868:G589869 JC589868:JC589869 SY589868:SY589869 ACU589868:ACU589869 AMQ589868:AMQ589869 AWM589868:AWM589869 BGI589868:BGI589869 BQE589868:BQE589869 CAA589868:CAA589869 CJW589868:CJW589869 CTS589868:CTS589869 DDO589868:DDO589869 DNK589868:DNK589869 DXG589868:DXG589869 EHC589868:EHC589869 EQY589868:EQY589869 FAU589868:FAU589869 FKQ589868:FKQ589869 FUM589868:FUM589869 GEI589868:GEI589869 GOE589868:GOE589869 GYA589868:GYA589869 HHW589868:HHW589869 HRS589868:HRS589869 IBO589868:IBO589869 ILK589868:ILK589869 IVG589868:IVG589869 JFC589868:JFC589869 JOY589868:JOY589869 JYU589868:JYU589869 KIQ589868:KIQ589869 KSM589868:KSM589869 LCI589868:LCI589869 LME589868:LME589869 LWA589868:LWA589869 MFW589868:MFW589869 MPS589868:MPS589869 MZO589868:MZO589869 NJK589868:NJK589869 NTG589868:NTG589869 ODC589868:ODC589869 OMY589868:OMY589869 OWU589868:OWU589869 PGQ589868:PGQ589869 PQM589868:PQM589869 QAI589868:QAI589869 QKE589868:QKE589869 QUA589868:QUA589869 RDW589868:RDW589869 RNS589868:RNS589869 RXO589868:RXO589869 SHK589868:SHK589869 SRG589868:SRG589869 TBC589868:TBC589869 TKY589868:TKY589869 TUU589868:TUU589869 UEQ589868:UEQ589869 UOM589868:UOM589869 UYI589868:UYI589869 VIE589868:VIE589869 VSA589868:VSA589869 WBW589868:WBW589869 WLS589868:WLS589869 WVO589868:WVO589869 G655404:G655405 JC655404:JC655405 SY655404:SY655405 ACU655404:ACU655405 AMQ655404:AMQ655405 AWM655404:AWM655405 BGI655404:BGI655405 BQE655404:BQE655405 CAA655404:CAA655405 CJW655404:CJW655405 CTS655404:CTS655405 DDO655404:DDO655405 DNK655404:DNK655405 DXG655404:DXG655405 EHC655404:EHC655405 EQY655404:EQY655405 FAU655404:FAU655405 FKQ655404:FKQ655405 FUM655404:FUM655405 GEI655404:GEI655405 GOE655404:GOE655405 GYA655404:GYA655405 HHW655404:HHW655405 HRS655404:HRS655405 IBO655404:IBO655405 ILK655404:ILK655405 IVG655404:IVG655405 JFC655404:JFC655405 JOY655404:JOY655405 JYU655404:JYU655405 KIQ655404:KIQ655405 KSM655404:KSM655405 LCI655404:LCI655405 LME655404:LME655405 LWA655404:LWA655405 MFW655404:MFW655405 MPS655404:MPS655405 MZO655404:MZO655405 NJK655404:NJK655405 NTG655404:NTG655405 ODC655404:ODC655405 OMY655404:OMY655405 OWU655404:OWU655405 PGQ655404:PGQ655405 PQM655404:PQM655405 QAI655404:QAI655405 QKE655404:QKE655405 QUA655404:QUA655405 RDW655404:RDW655405 RNS655404:RNS655405 RXO655404:RXO655405 SHK655404:SHK655405 SRG655404:SRG655405 TBC655404:TBC655405 TKY655404:TKY655405 TUU655404:TUU655405 UEQ655404:UEQ655405 UOM655404:UOM655405 UYI655404:UYI655405 VIE655404:VIE655405 VSA655404:VSA655405 WBW655404:WBW655405 WLS655404:WLS655405 WVO655404:WVO655405 G720940:G720941 JC720940:JC720941 SY720940:SY720941 ACU720940:ACU720941 AMQ720940:AMQ720941 AWM720940:AWM720941 BGI720940:BGI720941 BQE720940:BQE720941 CAA720940:CAA720941 CJW720940:CJW720941 CTS720940:CTS720941 DDO720940:DDO720941 DNK720940:DNK720941 DXG720940:DXG720941 EHC720940:EHC720941 EQY720940:EQY720941 FAU720940:FAU720941 FKQ720940:FKQ720941 FUM720940:FUM720941 GEI720940:GEI720941 GOE720940:GOE720941 GYA720940:GYA720941 HHW720940:HHW720941 HRS720940:HRS720941 IBO720940:IBO720941 ILK720940:ILK720941 IVG720940:IVG720941 JFC720940:JFC720941 JOY720940:JOY720941 JYU720940:JYU720941 KIQ720940:KIQ720941 KSM720940:KSM720941 LCI720940:LCI720941 LME720940:LME720941 LWA720940:LWA720941 MFW720940:MFW720941 MPS720940:MPS720941 MZO720940:MZO720941 NJK720940:NJK720941 NTG720940:NTG720941 ODC720940:ODC720941 OMY720940:OMY720941 OWU720940:OWU720941 PGQ720940:PGQ720941 PQM720940:PQM720941 QAI720940:QAI720941 QKE720940:QKE720941 QUA720940:QUA720941 RDW720940:RDW720941 RNS720940:RNS720941 RXO720940:RXO720941 SHK720940:SHK720941 SRG720940:SRG720941 TBC720940:TBC720941 TKY720940:TKY720941 TUU720940:TUU720941 UEQ720940:UEQ720941 UOM720940:UOM720941 UYI720940:UYI720941 VIE720940:VIE720941 VSA720940:VSA720941 WBW720940:WBW720941 WLS720940:WLS720941 WVO720940:WVO720941 G786476:G786477 JC786476:JC786477 SY786476:SY786477 ACU786476:ACU786477 AMQ786476:AMQ786477 AWM786476:AWM786477 BGI786476:BGI786477 BQE786476:BQE786477 CAA786476:CAA786477 CJW786476:CJW786477 CTS786476:CTS786477 DDO786476:DDO786477 DNK786476:DNK786477 DXG786476:DXG786477 EHC786476:EHC786477 EQY786476:EQY786477 FAU786476:FAU786477 FKQ786476:FKQ786477 FUM786476:FUM786477 GEI786476:GEI786477 GOE786476:GOE786477 GYA786476:GYA786477 HHW786476:HHW786477 HRS786476:HRS786477 IBO786476:IBO786477 ILK786476:ILK786477 IVG786476:IVG786477 JFC786476:JFC786477 JOY786476:JOY786477 JYU786476:JYU786477 KIQ786476:KIQ786477 KSM786476:KSM786477 LCI786476:LCI786477 LME786476:LME786477 LWA786476:LWA786477 MFW786476:MFW786477 MPS786476:MPS786477 MZO786476:MZO786477 NJK786476:NJK786477 NTG786476:NTG786477 ODC786476:ODC786477 OMY786476:OMY786477 OWU786476:OWU786477 PGQ786476:PGQ786477 PQM786476:PQM786477 QAI786476:QAI786477 QKE786476:QKE786477 QUA786476:QUA786477 RDW786476:RDW786477 RNS786476:RNS786477 RXO786476:RXO786477 SHK786476:SHK786477 SRG786476:SRG786477 TBC786476:TBC786477 TKY786476:TKY786477 TUU786476:TUU786477 UEQ786476:UEQ786477 UOM786476:UOM786477 UYI786476:UYI786477 VIE786476:VIE786477 VSA786476:VSA786477 WBW786476:WBW786477 WLS786476:WLS786477 WVO786476:WVO786477 G852012:G852013 JC852012:JC852013 SY852012:SY852013 ACU852012:ACU852013 AMQ852012:AMQ852013 AWM852012:AWM852013 BGI852012:BGI852013 BQE852012:BQE852013 CAA852012:CAA852013 CJW852012:CJW852013 CTS852012:CTS852013 DDO852012:DDO852013 DNK852012:DNK852013 DXG852012:DXG852013 EHC852012:EHC852013 EQY852012:EQY852013 FAU852012:FAU852013 FKQ852012:FKQ852013 FUM852012:FUM852013 GEI852012:GEI852013 GOE852012:GOE852013 GYA852012:GYA852013 HHW852012:HHW852013 HRS852012:HRS852013 IBO852012:IBO852013 ILK852012:ILK852013 IVG852012:IVG852013 JFC852012:JFC852013 JOY852012:JOY852013 JYU852012:JYU852013 KIQ852012:KIQ852013 KSM852012:KSM852013 LCI852012:LCI852013 LME852012:LME852013 LWA852012:LWA852013 MFW852012:MFW852013 MPS852012:MPS852013 MZO852012:MZO852013 NJK852012:NJK852013 NTG852012:NTG852013 ODC852012:ODC852013 OMY852012:OMY852013 OWU852012:OWU852013 PGQ852012:PGQ852013 PQM852012:PQM852013 QAI852012:QAI852013 QKE852012:QKE852013 QUA852012:QUA852013 RDW852012:RDW852013 RNS852012:RNS852013 RXO852012:RXO852013 SHK852012:SHK852013 SRG852012:SRG852013 TBC852012:TBC852013 TKY852012:TKY852013 TUU852012:TUU852013 UEQ852012:UEQ852013 UOM852012:UOM852013 UYI852012:UYI852013 VIE852012:VIE852013 VSA852012:VSA852013 WBW852012:WBW852013 WLS852012:WLS852013 WVO852012:WVO852013 G917548:G917549 JC917548:JC917549 SY917548:SY917549 ACU917548:ACU917549 AMQ917548:AMQ917549 AWM917548:AWM917549 BGI917548:BGI917549 BQE917548:BQE917549 CAA917548:CAA917549 CJW917548:CJW917549 CTS917548:CTS917549 DDO917548:DDO917549 DNK917548:DNK917549 DXG917548:DXG917549 EHC917548:EHC917549 EQY917548:EQY917549 FAU917548:FAU917549 FKQ917548:FKQ917549 FUM917548:FUM917549 GEI917548:GEI917549 GOE917548:GOE917549 GYA917548:GYA917549 HHW917548:HHW917549 HRS917548:HRS917549 IBO917548:IBO917549 ILK917548:ILK917549 IVG917548:IVG917549 JFC917548:JFC917549 JOY917548:JOY917549 JYU917548:JYU917549 KIQ917548:KIQ917549 KSM917548:KSM917549 LCI917548:LCI917549 LME917548:LME917549 LWA917548:LWA917549 MFW917548:MFW917549 MPS917548:MPS917549 MZO917548:MZO917549 NJK917548:NJK917549 NTG917548:NTG917549 ODC917548:ODC917549 OMY917548:OMY917549 OWU917548:OWU917549 PGQ917548:PGQ917549 PQM917548:PQM917549 QAI917548:QAI917549 QKE917548:QKE917549 QUA917548:QUA917549 RDW917548:RDW917549 RNS917548:RNS917549 RXO917548:RXO917549 SHK917548:SHK917549 SRG917548:SRG917549 TBC917548:TBC917549 TKY917548:TKY917549 TUU917548:TUU917549 UEQ917548:UEQ917549 UOM917548:UOM917549 UYI917548:UYI917549 VIE917548:VIE917549 VSA917548:VSA917549 WBW917548:WBW917549 WLS917548:WLS917549 WVO917548:WVO917549 G983084:G983085 JC983084:JC983085 SY983084:SY983085 ACU983084:ACU983085 AMQ983084:AMQ983085 AWM983084:AWM983085 BGI983084:BGI983085 BQE983084:BQE983085 CAA983084:CAA983085 CJW983084:CJW983085 CTS983084:CTS983085 DDO983084:DDO983085 DNK983084:DNK983085 DXG983084:DXG983085 EHC983084:EHC983085 EQY983084:EQY983085 FAU983084:FAU983085 FKQ983084:FKQ983085 FUM983084:FUM983085 GEI983084:GEI983085 GOE983084:GOE983085 GYA983084:GYA983085 HHW983084:HHW983085 HRS983084:HRS983085 IBO983084:IBO983085 ILK983084:ILK983085 IVG983084:IVG983085 JFC983084:JFC983085 JOY983084:JOY983085 JYU983084:JYU983085 KIQ983084:KIQ983085 KSM983084:KSM983085 LCI983084:LCI983085 LME983084:LME983085 LWA983084:LWA983085 MFW983084:MFW983085 MPS983084:MPS983085 MZO983084:MZO983085 NJK983084:NJK983085 NTG983084:NTG983085 ODC983084:ODC983085 OMY983084:OMY983085 OWU983084:OWU983085 PGQ983084:PGQ983085 PQM983084:PQM983085 QAI983084:QAI983085 QKE983084:QKE983085 QUA983084:QUA983085 RDW983084:RDW983085 RNS983084:RNS983085 RXO983084:RXO983085 SHK983084:SHK983085 SRG983084:SRG983085 TBC983084:TBC983085 TKY983084:TKY983085 TUU983084:TUU983085 UEQ983084:UEQ983085 UOM983084:UOM983085 UYI983084:UYI983085 VIE983084:VIE983085 VSA983084:VSA983085 WBW983084:WBW983085 WLS983084:WLS983085 WVO983084:WVO983085 G50 JC50 SY50 ACU50 AMQ50 AWM50 BGI50 BQE50 CAA50 CJW50 CTS50 DDO50 DNK50 DXG50 EHC50 EQY50 FAU50 FKQ50 FUM50 GEI50 GOE50 GYA50 HHW50 HRS50 IBO50 ILK50 IVG50 JFC50 JOY50 JYU50 KIQ50 KSM50 LCI50 LME50 LWA50 MFW50 MPS50 MZO50 NJK50 NTG50 ODC50 OMY50 OWU50 PGQ50 PQM50 QAI50 QKE50 QUA50 RDW50 RNS50 RXO50 SHK50 SRG50 TBC50 TKY50 TUU50 UEQ50 UOM50 UYI50 VIE50 VSA50 WBW50 WLS50 WVO50 G65586 JC65586 SY65586 ACU65586 AMQ65586 AWM65586 BGI65586 BQE65586 CAA65586 CJW65586 CTS65586 DDO65586 DNK65586 DXG65586 EHC65586 EQY65586 FAU65586 FKQ65586 FUM65586 GEI65586 GOE65586 GYA65586 HHW65586 HRS65586 IBO65586 ILK65586 IVG65586 JFC65586 JOY65586 JYU65586 KIQ65586 KSM65586 LCI65586 LME65586 LWA65586 MFW65586 MPS65586 MZO65586 NJK65586 NTG65586 ODC65586 OMY65586 OWU65586 PGQ65586 PQM65586 QAI65586 QKE65586 QUA65586 RDW65586 RNS65586 RXO65586 SHK65586 SRG65586 TBC65586 TKY65586 TUU65586 UEQ65586 UOM65586 UYI65586 VIE65586 VSA65586 WBW65586 WLS65586 WVO65586 G131122 JC131122 SY131122 ACU131122 AMQ131122 AWM131122 BGI131122 BQE131122 CAA131122 CJW131122 CTS131122 DDO131122 DNK131122 DXG131122 EHC131122 EQY131122 FAU131122 FKQ131122 FUM131122 GEI131122 GOE131122 GYA131122 HHW131122 HRS131122 IBO131122 ILK131122 IVG131122 JFC131122 JOY131122 JYU131122 KIQ131122 KSM131122 LCI131122 LME131122 LWA131122 MFW131122 MPS131122 MZO131122 NJK131122 NTG131122 ODC131122 OMY131122 OWU131122 PGQ131122 PQM131122 QAI131122 QKE131122 QUA131122 RDW131122 RNS131122 RXO131122 SHK131122 SRG131122 TBC131122 TKY131122 TUU131122 UEQ131122 UOM131122 UYI131122 VIE131122 VSA131122 WBW131122 WLS131122 WVO131122 G196658 JC196658 SY196658 ACU196658 AMQ196658 AWM196658 BGI196658 BQE196658 CAA196658 CJW196658 CTS196658 DDO196658 DNK196658 DXG196658 EHC196658 EQY196658 FAU196658 FKQ196658 FUM196658 GEI196658 GOE196658 GYA196658 HHW196658 HRS196658 IBO196658 ILK196658 IVG196658 JFC196658 JOY196658 JYU196658 KIQ196658 KSM196658 LCI196658 LME196658 LWA196658 MFW196658 MPS196658 MZO196658 NJK196658 NTG196658 ODC196658 OMY196658 OWU196658 PGQ196658 PQM196658 QAI196658 QKE196658 QUA196658 RDW196658 RNS196658 RXO196658 SHK196658 SRG196658 TBC196658 TKY196658 TUU196658 UEQ196658 UOM196658 UYI196658 VIE196658 VSA196658 WBW196658 WLS196658 WVO196658 G262194 JC262194 SY262194 ACU262194 AMQ262194 AWM262194 BGI262194 BQE262194 CAA262194 CJW262194 CTS262194 DDO262194 DNK262194 DXG262194 EHC262194 EQY262194 FAU262194 FKQ262194 FUM262194 GEI262194 GOE262194 GYA262194 HHW262194 HRS262194 IBO262194 ILK262194 IVG262194 JFC262194 JOY262194 JYU262194 KIQ262194 KSM262194 LCI262194 LME262194 LWA262194 MFW262194 MPS262194 MZO262194 NJK262194 NTG262194 ODC262194 OMY262194 OWU262194 PGQ262194 PQM262194 QAI262194 QKE262194 QUA262194 RDW262194 RNS262194 RXO262194 SHK262194 SRG262194 TBC262194 TKY262194 TUU262194 UEQ262194 UOM262194 UYI262194 VIE262194 VSA262194 WBW262194 WLS262194 WVO262194 G327730 JC327730 SY327730 ACU327730 AMQ327730 AWM327730 BGI327730 BQE327730 CAA327730 CJW327730 CTS327730 DDO327730 DNK327730 DXG327730 EHC327730 EQY327730 FAU327730 FKQ327730 FUM327730 GEI327730 GOE327730 GYA327730 HHW327730 HRS327730 IBO327730 ILK327730 IVG327730 JFC327730 JOY327730 JYU327730 KIQ327730 KSM327730 LCI327730 LME327730 LWA327730 MFW327730 MPS327730 MZO327730 NJK327730 NTG327730 ODC327730 OMY327730 OWU327730 PGQ327730 PQM327730 QAI327730 QKE327730 QUA327730 RDW327730 RNS327730 RXO327730 SHK327730 SRG327730 TBC327730 TKY327730 TUU327730 UEQ327730 UOM327730 UYI327730 VIE327730 VSA327730 WBW327730 WLS327730 WVO327730 G393266 JC393266 SY393266 ACU393266 AMQ393266 AWM393266 BGI393266 BQE393266 CAA393266 CJW393266 CTS393266 DDO393266 DNK393266 DXG393266 EHC393266 EQY393266 FAU393266 FKQ393266 FUM393266 GEI393266 GOE393266 GYA393266 HHW393266 HRS393266 IBO393266 ILK393266 IVG393266 JFC393266 JOY393266 JYU393266 KIQ393266 KSM393266 LCI393266 LME393266 LWA393266 MFW393266 MPS393266 MZO393266 NJK393266 NTG393266 ODC393266 OMY393266 OWU393266 PGQ393266 PQM393266 QAI393266 QKE393266 QUA393266 RDW393266 RNS393266 RXO393266 SHK393266 SRG393266 TBC393266 TKY393266 TUU393266 UEQ393266 UOM393266 UYI393266 VIE393266 VSA393266 WBW393266 WLS393266 WVO393266 G458802 JC458802 SY458802 ACU458802 AMQ458802 AWM458802 BGI458802 BQE458802 CAA458802 CJW458802 CTS458802 DDO458802 DNK458802 DXG458802 EHC458802 EQY458802 FAU458802 FKQ458802 FUM458802 GEI458802 GOE458802 GYA458802 HHW458802 HRS458802 IBO458802 ILK458802 IVG458802 JFC458802 JOY458802 JYU458802 KIQ458802 KSM458802 LCI458802 LME458802 LWA458802 MFW458802 MPS458802 MZO458802 NJK458802 NTG458802 ODC458802 OMY458802 OWU458802 PGQ458802 PQM458802 QAI458802 QKE458802 QUA458802 RDW458802 RNS458802 RXO458802 SHK458802 SRG458802 TBC458802 TKY458802 TUU458802 UEQ458802 UOM458802 UYI458802 VIE458802 VSA458802 WBW458802 WLS458802 WVO458802 G524338 JC524338 SY524338 ACU524338 AMQ524338 AWM524338 BGI524338 BQE524338 CAA524338 CJW524338 CTS524338 DDO524338 DNK524338 DXG524338 EHC524338 EQY524338 FAU524338 FKQ524338 FUM524338 GEI524338 GOE524338 GYA524338 HHW524338 HRS524338 IBO524338 ILK524338 IVG524338 JFC524338 JOY524338 JYU524338 KIQ524338 KSM524338 LCI524338 LME524338 LWA524338 MFW524338 MPS524338 MZO524338 NJK524338 NTG524338 ODC524338 OMY524338 OWU524338 PGQ524338 PQM524338 QAI524338 QKE524338 QUA524338 RDW524338 RNS524338 RXO524338 SHK524338 SRG524338 TBC524338 TKY524338 TUU524338 UEQ524338 UOM524338 UYI524338 VIE524338 VSA524338 WBW524338 WLS524338 WVO524338 G589874 JC589874 SY589874 ACU589874 AMQ589874 AWM589874 BGI589874 BQE589874 CAA589874 CJW589874 CTS589874 DDO589874 DNK589874 DXG589874 EHC589874 EQY589874 FAU589874 FKQ589874 FUM589874 GEI589874 GOE589874 GYA589874 HHW589874 HRS589874 IBO589874 ILK589874 IVG589874 JFC589874 JOY589874 JYU589874 KIQ589874 KSM589874 LCI589874 LME589874 LWA589874 MFW589874 MPS589874 MZO589874 NJK589874 NTG589874 ODC589874 OMY589874 OWU589874 PGQ589874 PQM589874 QAI589874 QKE589874 QUA589874 RDW589874 RNS589874 RXO589874 SHK589874 SRG589874 TBC589874 TKY589874 TUU589874 UEQ589874 UOM589874 UYI589874 VIE589874 VSA589874 WBW589874 WLS589874 WVO589874 G655410 JC655410 SY655410 ACU655410 AMQ655410 AWM655410 BGI655410 BQE655410 CAA655410 CJW655410 CTS655410 DDO655410 DNK655410 DXG655410 EHC655410 EQY655410 FAU655410 FKQ655410 FUM655410 GEI655410 GOE655410 GYA655410 HHW655410 HRS655410 IBO655410 ILK655410 IVG655410 JFC655410 JOY655410 JYU655410 KIQ655410 KSM655410 LCI655410 LME655410 LWA655410 MFW655410 MPS655410 MZO655410 NJK655410 NTG655410 ODC655410 OMY655410 OWU655410 PGQ655410 PQM655410 QAI655410 QKE655410 QUA655410 RDW655410 RNS655410 RXO655410 SHK655410 SRG655410 TBC655410 TKY655410 TUU655410 UEQ655410 UOM655410 UYI655410 VIE655410 VSA655410 WBW655410 WLS655410 WVO655410 G720946 JC720946 SY720946 ACU720946 AMQ720946 AWM720946 BGI720946 BQE720946 CAA720946 CJW720946 CTS720946 DDO720946 DNK720946 DXG720946 EHC720946 EQY720946 FAU720946 FKQ720946 FUM720946 GEI720946 GOE720946 GYA720946 HHW720946 HRS720946 IBO720946 ILK720946 IVG720946 JFC720946 JOY720946 JYU720946 KIQ720946 KSM720946 LCI720946 LME720946 LWA720946 MFW720946 MPS720946 MZO720946 NJK720946 NTG720946 ODC720946 OMY720946 OWU720946 PGQ720946 PQM720946 QAI720946 QKE720946 QUA720946 RDW720946 RNS720946 RXO720946 SHK720946 SRG720946 TBC720946 TKY720946 TUU720946 UEQ720946 UOM720946 UYI720946 VIE720946 VSA720946 WBW720946 WLS720946 WVO720946 G786482 JC786482 SY786482 ACU786482 AMQ786482 AWM786482 BGI786482 BQE786482 CAA786482 CJW786482 CTS786482 DDO786482 DNK786482 DXG786482 EHC786482 EQY786482 FAU786482 FKQ786482 FUM786482 GEI786482 GOE786482 GYA786482 HHW786482 HRS786482 IBO786482 ILK786482 IVG786482 JFC786482 JOY786482 JYU786482 KIQ786482 KSM786482 LCI786482 LME786482 LWA786482 MFW786482 MPS786482 MZO786482 NJK786482 NTG786482 ODC786482 OMY786482 OWU786482 PGQ786482 PQM786482 QAI786482 QKE786482 QUA786482 RDW786482 RNS786482 RXO786482 SHK786482 SRG786482 TBC786482 TKY786482 TUU786482 UEQ786482 UOM786482 UYI786482 VIE786482 VSA786482 WBW786482 WLS786482 WVO786482 G852018 JC852018 SY852018 ACU852018 AMQ852018 AWM852018 BGI852018 BQE852018 CAA852018 CJW852018 CTS852018 DDO852018 DNK852018 DXG852018 EHC852018 EQY852018 FAU852018 FKQ852018 FUM852018 GEI852018 GOE852018 GYA852018 HHW852018 HRS852018 IBO852018 ILK852018 IVG852018 JFC852018 JOY852018 JYU852018 KIQ852018 KSM852018 LCI852018 LME852018 LWA852018 MFW852018 MPS852018 MZO852018 NJK852018 NTG852018 ODC852018 OMY852018 OWU852018 PGQ852018 PQM852018 QAI852018 QKE852018 QUA852018 RDW852018 RNS852018 RXO852018 SHK852018 SRG852018 TBC852018 TKY852018 TUU852018 UEQ852018 UOM852018 UYI852018 VIE852018 VSA852018 WBW852018 WLS852018 WVO852018 G917554 JC917554 SY917554 ACU917554 AMQ917554 AWM917554 BGI917554 BQE917554 CAA917554 CJW917554 CTS917554 DDO917554 DNK917554 DXG917554 EHC917554 EQY917554 FAU917554 FKQ917554 FUM917554 GEI917554 GOE917554 GYA917554 HHW917554 HRS917554 IBO917554 ILK917554 IVG917554 JFC917554 JOY917554 JYU917554 KIQ917554 KSM917554 LCI917554 LME917554 LWA917554 MFW917554 MPS917554 MZO917554 NJK917554 NTG917554 ODC917554 OMY917554 OWU917554 PGQ917554 PQM917554 QAI917554 QKE917554 QUA917554 RDW917554 RNS917554 RXO917554 SHK917554 SRG917554 TBC917554 TKY917554 TUU917554 UEQ917554 UOM917554 UYI917554 VIE917554 VSA917554 WBW917554 WLS917554 WVO917554 G983090 JC983090 SY983090 ACU983090 AMQ983090 AWM983090 BGI983090 BQE983090 CAA983090 CJW983090 CTS983090 DDO983090 DNK983090 DXG983090 EHC983090 EQY983090 FAU983090 FKQ983090 FUM983090 GEI983090 GOE983090 GYA983090 HHW983090 HRS983090 IBO983090 ILK983090 IVG983090 JFC983090 JOY983090 JYU983090 KIQ983090 KSM983090 LCI983090 LME983090 LWA983090 MFW983090 MPS983090 MZO983090 NJK983090 NTG983090 ODC983090 OMY983090 OWU983090 PGQ983090 PQM983090 QAI983090 QKE983090 QUA983090 RDW983090 RNS983090 RXO983090 SHK983090 SRG983090 TBC983090 TKY983090 TUU983090 UEQ983090 UOM983090 UYI983090 VIE983090 VSA983090 WBW983090 WLS983090 WVO983090 G15:G16 JC15:JC16 SY15:SY16 ACU15:ACU16 AMQ15:AMQ16 AWM15:AWM16 BGI15:BGI16 BQE15:BQE16 CAA15:CAA16 CJW15:CJW16 CTS15:CTS16 DDO15:DDO16 DNK15:DNK16 DXG15:DXG16 EHC15:EHC16 EQY15:EQY16 FAU15:FAU16 FKQ15:FKQ16 FUM15:FUM16 GEI15:GEI16 GOE15:GOE16 GYA15:GYA16 HHW15:HHW16 HRS15:HRS16 IBO15:IBO16 ILK15:ILK16 IVG15:IVG16 JFC15:JFC16 JOY15:JOY16 JYU15:JYU16 KIQ15:KIQ16 KSM15:KSM16 LCI15:LCI16 LME15:LME16 LWA15:LWA16 MFW15:MFW16 MPS15:MPS16 MZO15:MZO16 NJK15:NJK16 NTG15:NTG16 ODC15:ODC16 OMY15:OMY16 OWU15:OWU16 PGQ15:PGQ16 PQM15:PQM16 QAI15:QAI16 QKE15:QKE16 QUA15:QUA16 RDW15:RDW16 RNS15:RNS16 RXO15:RXO16 SHK15:SHK16 SRG15:SRG16 TBC15:TBC16 TKY15:TKY16 TUU15:TUU16 UEQ15:UEQ16 UOM15:UOM16 UYI15:UYI16 VIE15:VIE16 VSA15:VSA16 WBW15:WBW16 WLS15:WLS16 WVO15:WVO16 G65551:G65552 JC65551:JC65552 SY65551:SY65552 ACU65551:ACU65552 AMQ65551:AMQ65552 AWM65551:AWM65552 BGI65551:BGI65552 BQE65551:BQE65552 CAA65551:CAA65552 CJW65551:CJW65552 CTS65551:CTS65552 DDO65551:DDO65552 DNK65551:DNK65552 DXG65551:DXG65552 EHC65551:EHC65552 EQY65551:EQY65552 FAU65551:FAU65552 FKQ65551:FKQ65552 FUM65551:FUM65552 GEI65551:GEI65552 GOE65551:GOE65552 GYA65551:GYA65552 HHW65551:HHW65552 HRS65551:HRS65552 IBO65551:IBO65552 ILK65551:ILK65552 IVG65551:IVG65552 JFC65551:JFC65552 JOY65551:JOY65552 JYU65551:JYU65552 KIQ65551:KIQ65552 KSM65551:KSM65552 LCI65551:LCI65552 LME65551:LME65552 LWA65551:LWA65552 MFW65551:MFW65552 MPS65551:MPS65552 MZO65551:MZO65552 NJK65551:NJK65552 NTG65551:NTG65552 ODC65551:ODC65552 OMY65551:OMY65552 OWU65551:OWU65552 PGQ65551:PGQ65552 PQM65551:PQM65552 QAI65551:QAI65552 QKE65551:QKE65552 QUA65551:QUA65552 RDW65551:RDW65552 RNS65551:RNS65552 RXO65551:RXO65552 SHK65551:SHK65552 SRG65551:SRG65552 TBC65551:TBC65552 TKY65551:TKY65552 TUU65551:TUU65552 UEQ65551:UEQ65552 UOM65551:UOM65552 UYI65551:UYI65552 VIE65551:VIE65552 VSA65551:VSA65552 WBW65551:WBW65552 WLS65551:WLS65552 WVO65551:WVO65552 G131087:G131088 JC131087:JC131088 SY131087:SY131088 ACU131087:ACU131088 AMQ131087:AMQ131088 AWM131087:AWM131088 BGI131087:BGI131088 BQE131087:BQE131088 CAA131087:CAA131088 CJW131087:CJW131088 CTS131087:CTS131088 DDO131087:DDO131088 DNK131087:DNK131088 DXG131087:DXG131088 EHC131087:EHC131088 EQY131087:EQY131088 FAU131087:FAU131088 FKQ131087:FKQ131088 FUM131087:FUM131088 GEI131087:GEI131088 GOE131087:GOE131088 GYA131087:GYA131088 HHW131087:HHW131088 HRS131087:HRS131088 IBO131087:IBO131088 ILK131087:ILK131088 IVG131087:IVG131088 JFC131087:JFC131088 JOY131087:JOY131088 JYU131087:JYU131088 KIQ131087:KIQ131088 KSM131087:KSM131088 LCI131087:LCI131088 LME131087:LME131088 LWA131087:LWA131088 MFW131087:MFW131088 MPS131087:MPS131088 MZO131087:MZO131088 NJK131087:NJK131088 NTG131087:NTG131088 ODC131087:ODC131088 OMY131087:OMY131088 OWU131087:OWU131088 PGQ131087:PGQ131088 PQM131087:PQM131088 QAI131087:QAI131088 QKE131087:QKE131088 QUA131087:QUA131088 RDW131087:RDW131088 RNS131087:RNS131088 RXO131087:RXO131088 SHK131087:SHK131088 SRG131087:SRG131088 TBC131087:TBC131088 TKY131087:TKY131088 TUU131087:TUU131088 UEQ131087:UEQ131088 UOM131087:UOM131088 UYI131087:UYI131088 VIE131087:VIE131088 VSA131087:VSA131088 WBW131087:WBW131088 WLS131087:WLS131088 WVO131087:WVO131088 G196623:G196624 JC196623:JC196624 SY196623:SY196624 ACU196623:ACU196624 AMQ196623:AMQ196624 AWM196623:AWM196624 BGI196623:BGI196624 BQE196623:BQE196624 CAA196623:CAA196624 CJW196623:CJW196624 CTS196623:CTS196624 DDO196623:DDO196624 DNK196623:DNK196624 DXG196623:DXG196624 EHC196623:EHC196624 EQY196623:EQY196624 FAU196623:FAU196624 FKQ196623:FKQ196624 FUM196623:FUM196624 GEI196623:GEI196624 GOE196623:GOE196624 GYA196623:GYA196624 HHW196623:HHW196624 HRS196623:HRS196624 IBO196623:IBO196624 ILK196623:ILK196624 IVG196623:IVG196624 JFC196623:JFC196624 JOY196623:JOY196624 JYU196623:JYU196624 KIQ196623:KIQ196624 KSM196623:KSM196624 LCI196623:LCI196624 LME196623:LME196624 LWA196623:LWA196624 MFW196623:MFW196624 MPS196623:MPS196624 MZO196623:MZO196624 NJK196623:NJK196624 NTG196623:NTG196624 ODC196623:ODC196624 OMY196623:OMY196624 OWU196623:OWU196624 PGQ196623:PGQ196624 PQM196623:PQM196624 QAI196623:QAI196624 QKE196623:QKE196624 QUA196623:QUA196624 RDW196623:RDW196624 RNS196623:RNS196624 RXO196623:RXO196624 SHK196623:SHK196624 SRG196623:SRG196624 TBC196623:TBC196624 TKY196623:TKY196624 TUU196623:TUU196624 UEQ196623:UEQ196624 UOM196623:UOM196624 UYI196623:UYI196624 VIE196623:VIE196624 VSA196623:VSA196624 WBW196623:WBW196624 WLS196623:WLS196624 WVO196623:WVO196624 G262159:G262160 JC262159:JC262160 SY262159:SY262160 ACU262159:ACU262160 AMQ262159:AMQ262160 AWM262159:AWM262160 BGI262159:BGI262160 BQE262159:BQE262160 CAA262159:CAA262160 CJW262159:CJW262160 CTS262159:CTS262160 DDO262159:DDO262160 DNK262159:DNK262160 DXG262159:DXG262160 EHC262159:EHC262160 EQY262159:EQY262160 FAU262159:FAU262160 FKQ262159:FKQ262160 FUM262159:FUM262160 GEI262159:GEI262160 GOE262159:GOE262160 GYA262159:GYA262160 HHW262159:HHW262160 HRS262159:HRS262160 IBO262159:IBO262160 ILK262159:ILK262160 IVG262159:IVG262160 JFC262159:JFC262160 JOY262159:JOY262160 JYU262159:JYU262160 KIQ262159:KIQ262160 KSM262159:KSM262160 LCI262159:LCI262160 LME262159:LME262160 LWA262159:LWA262160 MFW262159:MFW262160 MPS262159:MPS262160 MZO262159:MZO262160 NJK262159:NJK262160 NTG262159:NTG262160 ODC262159:ODC262160 OMY262159:OMY262160 OWU262159:OWU262160 PGQ262159:PGQ262160 PQM262159:PQM262160 QAI262159:QAI262160 QKE262159:QKE262160 QUA262159:QUA262160 RDW262159:RDW262160 RNS262159:RNS262160 RXO262159:RXO262160 SHK262159:SHK262160 SRG262159:SRG262160 TBC262159:TBC262160 TKY262159:TKY262160 TUU262159:TUU262160 UEQ262159:UEQ262160 UOM262159:UOM262160 UYI262159:UYI262160 VIE262159:VIE262160 VSA262159:VSA262160 WBW262159:WBW262160 WLS262159:WLS262160 WVO262159:WVO262160 G327695:G327696 JC327695:JC327696 SY327695:SY327696 ACU327695:ACU327696 AMQ327695:AMQ327696 AWM327695:AWM327696 BGI327695:BGI327696 BQE327695:BQE327696 CAA327695:CAA327696 CJW327695:CJW327696 CTS327695:CTS327696 DDO327695:DDO327696 DNK327695:DNK327696 DXG327695:DXG327696 EHC327695:EHC327696 EQY327695:EQY327696 FAU327695:FAU327696 FKQ327695:FKQ327696 FUM327695:FUM327696 GEI327695:GEI327696 GOE327695:GOE327696 GYA327695:GYA327696 HHW327695:HHW327696 HRS327695:HRS327696 IBO327695:IBO327696 ILK327695:ILK327696 IVG327695:IVG327696 JFC327695:JFC327696 JOY327695:JOY327696 JYU327695:JYU327696 KIQ327695:KIQ327696 KSM327695:KSM327696 LCI327695:LCI327696 LME327695:LME327696 LWA327695:LWA327696 MFW327695:MFW327696 MPS327695:MPS327696 MZO327695:MZO327696 NJK327695:NJK327696 NTG327695:NTG327696 ODC327695:ODC327696 OMY327695:OMY327696 OWU327695:OWU327696 PGQ327695:PGQ327696 PQM327695:PQM327696 QAI327695:QAI327696 QKE327695:QKE327696 QUA327695:QUA327696 RDW327695:RDW327696 RNS327695:RNS327696 RXO327695:RXO327696 SHK327695:SHK327696 SRG327695:SRG327696 TBC327695:TBC327696 TKY327695:TKY327696 TUU327695:TUU327696 UEQ327695:UEQ327696 UOM327695:UOM327696 UYI327695:UYI327696 VIE327695:VIE327696 VSA327695:VSA327696 WBW327695:WBW327696 WLS327695:WLS327696 WVO327695:WVO327696 G393231:G393232 JC393231:JC393232 SY393231:SY393232 ACU393231:ACU393232 AMQ393231:AMQ393232 AWM393231:AWM393232 BGI393231:BGI393232 BQE393231:BQE393232 CAA393231:CAA393232 CJW393231:CJW393232 CTS393231:CTS393232 DDO393231:DDO393232 DNK393231:DNK393232 DXG393231:DXG393232 EHC393231:EHC393232 EQY393231:EQY393232 FAU393231:FAU393232 FKQ393231:FKQ393232 FUM393231:FUM393232 GEI393231:GEI393232 GOE393231:GOE393232 GYA393231:GYA393232 HHW393231:HHW393232 HRS393231:HRS393232 IBO393231:IBO393232 ILK393231:ILK393232 IVG393231:IVG393232 JFC393231:JFC393232 JOY393231:JOY393232 JYU393231:JYU393232 KIQ393231:KIQ393232 KSM393231:KSM393232 LCI393231:LCI393232 LME393231:LME393232 LWA393231:LWA393232 MFW393231:MFW393232 MPS393231:MPS393232 MZO393231:MZO393232 NJK393231:NJK393232 NTG393231:NTG393232 ODC393231:ODC393232 OMY393231:OMY393232 OWU393231:OWU393232 PGQ393231:PGQ393232 PQM393231:PQM393232 QAI393231:QAI393232 QKE393231:QKE393232 QUA393231:QUA393232 RDW393231:RDW393232 RNS393231:RNS393232 RXO393231:RXO393232 SHK393231:SHK393232 SRG393231:SRG393232 TBC393231:TBC393232 TKY393231:TKY393232 TUU393231:TUU393232 UEQ393231:UEQ393232 UOM393231:UOM393232 UYI393231:UYI393232 VIE393231:VIE393232 VSA393231:VSA393232 WBW393231:WBW393232 WLS393231:WLS393232 WVO393231:WVO393232 G458767:G458768 JC458767:JC458768 SY458767:SY458768 ACU458767:ACU458768 AMQ458767:AMQ458768 AWM458767:AWM458768 BGI458767:BGI458768 BQE458767:BQE458768 CAA458767:CAA458768 CJW458767:CJW458768 CTS458767:CTS458768 DDO458767:DDO458768 DNK458767:DNK458768 DXG458767:DXG458768 EHC458767:EHC458768 EQY458767:EQY458768 FAU458767:FAU458768 FKQ458767:FKQ458768 FUM458767:FUM458768 GEI458767:GEI458768 GOE458767:GOE458768 GYA458767:GYA458768 HHW458767:HHW458768 HRS458767:HRS458768 IBO458767:IBO458768 ILK458767:ILK458768 IVG458767:IVG458768 JFC458767:JFC458768 JOY458767:JOY458768 JYU458767:JYU458768 KIQ458767:KIQ458768 KSM458767:KSM458768 LCI458767:LCI458768 LME458767:LME458768 LWA458767:LWA458768 MFW458767:MFW458768 MPS458767:MPS458768 MZO458767:MZO458768 NJK458767:NJK458768 NTG458767:NTG458768 ODC458767:ODC458768 OMY458767:OMY458768 OWU458767:OWU458768 PGQ458767:PGQ458768 PQM458767:PQM458768 QAI458767:QAI458768 QKE458767:QKE458768 QUA458767:QUA458768 RDW458767:RDW458768 RNS458767:RNS458768 RXO458767:RXO458768 SHK458767:SHK458768 SRG458767:SRG458768 TBC458767:TBC458768 TKY458767:TKY458768 TUU458767:TUU458768 UEQ458767:UEQ458768 UOM458767:UOM458768 UYI458767:UYI458768 VIE458767:VIE458768 VSA458767:VSA458768 WBW458767:WBW458768 WLS458767:WLS458768 WVO458767:WVO458768 G524303:G524304 JC524303:JC524304 SY524303:SY524304 ACU524303:ACU524304 AMQ524303:AMQ524304 AWM524303:AWM524304 BGI524303:BGI524304 BQE524303:BQE524304 CAA524303:CAA524304 CJW524303:CJW524304 CTS524303:CTS524304 DDO524303:DDO524304 DNK524303:DNK524304 DXG524303:DXG524304 EHC524303:EHC524304 EQY524303:EQY524304 FAU524303:FAU524304 FKQ524303:FKQ524304 FUM524303:FUM524304 GEI524303:GEI524304 GOE524303:GOE524304 GYA524303:GYA524304 HHW524303:HHW524304 HRS524303:HRS524304 IBO524303:IBO524304 ILK524303:ILK524304 IVG524303:IVG524304 JFC524303:JFC524304 JOY524303:JOY524304 JYU524303:JYU524304 KIQ524303:KIQ524304 KSM524303:KSM524304 LCI524303:LCI524304 LME524303:LME524304 LWA524303:LWA524304 MFW524303:MFW524304 MPS524303:MPS524304 MZO524303:MZO524304 NJK524303:NJK524304 NTG524303:NTG524304 ODC524303:ODC524304 OMY524303:OMY524304 OWU524303:OWU524304 PGQ524303:PGQ524304 PQM524303:PQM524304 QAI524303:QAI524304 QKE524303:QKE524304 QUA524303:QUA524304 RDW524303:RDW524304 RNS524303:RNS524304 RXO524303:RXO524304 SHK524303:SHK524304 SRG524303:SRG524304 TBC524303:TBC524304 TKY524303:TKY524304 TUU524303:TUU524304 UEQ524303:UEQ524304 UOM524303:UOM524304 UYI524303:UYI524304 VIE524303:VIE524304 VSA524303:VSA524304 WBW524303:WBW524304 WLS524303:WLS524304 WVO524303:WVO524304 G589839:G589840 JC589839:JC589840 SY589839:SY589840 ACU589839:ACU589840 AMQ589839:AMQ589840 AWM589839:AWM589840 BGI589839:BGI589840 BQE589839:BQE589840 CAA589839:CAA589840 CJW589839:CJW589840 CTS589839:CTS589840 DDO589839:DDO589840 DNK589839:DNK589840 DXG589839:DXG589840 EHC589839:EHC589840 EQY589839:EQY589840 FAU589839:FAU589840 FKQ589839:FKQ589840 FUM589839:FUM589840 GEI589839:GEI589840 GOE589839:GOE589840 GYA589839:GYA589840 HHW589839:HHW589840 HRS589839:HRS589840 IBO589839:IBO589840 ILK589839:ILK589840 IVG589839:IVG589840 JFC589839:JFC589840 JOY589839:JOY589840 JYU589839:JYU589840 KIQ589839:KIQ589840 KSM589839:KSM589840 LCI589839:LCI589840 LME589839:LME589840 LWA589839:LWA589840 MFW589839:MFW589840 MPS589839:MPS589840 MZO589839:MZO589840 NJK589839:NJK589840 NTG589839:NTG589840 ODC589839:ODC589840 OMY589839:OMY589840 OWU589839:OWU589840 PGQ589839:PGQ589840 PQM589839:PQM589840 QAI589839:QAI589840 QKE589839:QKE589840 QUA589839:QUA589840 RDW589839:RDW589840 RNS589839:RNS589840 RXO589839:RXO589840 SHK589839:SHK589840 SRG589839:SRG589840 TBC589839:TBC589840 TKY589839:TKY589840 TUU589839:TUU589840 UEQ589839:UEQ589840 UOM589839:UOM589840 UYI589839:UYI589840 VIE589839:VIE589840 VSA589839:VSA589840 WBW589839:WBW589840 WLS589839:WLS589840 WVO589839:WVO589840 G655375:G655376 JC655375:JC655376 SY655375:SY655376 ACU655375:ACU655376 AMQ655375:AMQ655376 AWM655375:AWM655376 BGI655375:BGI655376 BQE655375:BQE655376 CAA655375:CAA655376 CJW655375:CJW655376 CTS655375:CTS655376 DDO655375:DDO655376 DNK655375:DNK655376 DXG655375:DXG655376 EHC655375:EHC655376 EQY655375:EQY655376 FAU655375:FAU655376 FKQ655375:FKQ655376 FUM655375:FUM655376 GEI655375:GEI655376 GOE655375:GOE655376 GYA655375:GYA655376 HHW655375:HHW655376 HRS655375:HRS655376 IBO655375:IBO655376 ILK655375:ILK655376 IVG655375:IVG655376 JFC655375:JFC655376 JOY655375:JOY655376 JYU655375:JYU655376 KIQ655375:KIQ655376 KSM655375:KSM655376 LCI655375:LCI655376 LME655375:LME655376 LWA655375:LWA655376 MFW655375:MFW655376 MPS655375:MPS655376 MZO655375:MZO655376 NJK655375:NJK655376 NTG655375:NTG655376 ODC655375:ODC655376 OMY655375:OMY655376 OWU655375:OWU655376 PGQ655375:PGQ655376 PQM655375:PQM655376 QAI655375:QAI655376 QKE655375:QKE655376 QUA655375:QUA655376 RDW655375:RDW655376 RNS655375:RNS655376 RXO655375:RXO655376 SHK655375:SHK655376 SRG655375:SRG655376 TBC655375:TBC655376 TKY655375:TKY655376 TUU655375:TUU655376 UEQ655375:UEQ655376 UOM655375:UOM655376 UYI655375:UYI655376 VIE655375:VIE655376 VSA655375:VSA655376 WBW655375:WBW655376 WLS655375:WLS655376 WVO655375:WVO655376 G720911:G720912 JC720911:JC720912 SY720911:SY720912 ACU720911:ACU720912 AMQ720911:AMQ720912 AWM720911:AWM720912 BGI720911:BGI720912 BQE720911:BQE720912 CAA720911:CAA720912 CJW720911:CJW720912 CTS720911:CTS720912 DDO720911:DDO720912 DNK720911:DNK720912 DXG720911:DXG720912 EHC720911:EHC720912 EQY720911:EQY720912 FAU720911:FAU720912 FKQ720911:FKQ720912 FUM720911:FUM720912 GEI720911:GEI720912 GOE720911:GOE720912 GYA720911:GYA720912 HHW720911:HHW720912 HRS720911:HRS720912 IBO720911:IBO720912 ILK720911:ILK720912 IVG720911:IVG720912 JFC720911:JFC720912 JOY720911:JOY720912 JYU720911:JYU720912 KIQ720911:KIQ720912 KSM720911:KSM720912 LCI720911:LCI720912 LME720911:LME720912 LWA720911:LWA720912 MFW720911:MFW720912 MPS720911:MPS720912 MZO720911:MZO720912 NJK720911:NJK720912 NTG720911:NTG720912 ODC720911:ODC720912 OMY720911:OMY720912 OWU720911:OWU720912 PGQ720911:PGQ720912 PQM720911:PQM720912 QAI720911:QAI720912 QKE720911:QKE720912 QUA720911:QUA720912 RDW720911:RDW720912 RNS720911:RNS720912 RXO720911:RXO720912 SHK720911:SHK720912 SRG720911:SRG720912 TBC720911:TBC720912 TKY720911:TKY720912 TUU720911:TUU720912 UEQ720911:UEQ720912 UOM720911:UOM720912 UYI720911:UYI720912 VIE720911:VIE720912 VSA720911:VSA720912 WBW720911:WBW720912 WLS720911:WLS720912 WVO720911:WVO720912 G786447:G786448 JC786447:JC786448 SY786447:SY786448 ACU786447:ACU786448 AMQ786447:AMQ786448 AWM786447:AWM786448 BGI786447:BGI786448 BQE786447:BQE786448 CAA786447:CAA786448 CJW786447:CJW786448 CTS786447:CTS786448 DDO786447:DDO786448 DNK786447:DNK786448 DXG786447:DXG786448 EHC786447:EHC786448 EQY786447:EQY786448 FAU786447:FAU786448 FKQ786447:FKQ786448 FUM786447:FUM786448 GEI786447:GEI786448 GOE786447:GOE786448 GYA786447:GYA786448 HHW786447:HHW786448 HRS786447:HRS786448 IBO786447:IBO786448 ILK786447:ILK786448 IVG786447:IVG786448 JFC786447:JFC786448 JOY786447:JOY786448 JYU786447:JYU786448 KIQ786447:KIQ786448 KSM786447:KSM786448 LCI786447:LCI786448 LME786447:LME786448 LWA786447:LWA786448 MFW786447:MFW786448 MPS786447:MPS786448 MZO786447:MZO786448 NJK786447:NJK786448 NTG786447:NTG786448 ODC786447:ODC786448 OMY786447:OMY786448 OWU786447:OWU786448 PGQ786447:PGQ786448 PQM786447:PQM786448 QAI786447:QAI786448 QKE786447:QKE786448 QUA786447:QUA786448 RDW786447:RDW786448 RNS786447:RNS786448 RXO786447:RXO786448 SHK786447:SHK786448 SRG786447:SRG786448 TBC786447:TBC786448 TKY786447:TKY786448 TUU786447:TUU786448 UEQ786447:UEQ786448 UOM786447:UOM786448 UYI786447:UYI786448 VIE786447:VIE786448 VSA786447:VSA786448 WBW786447:WBW786448 WLS786447:WLS786448 WVO786447:WVO786448 G851983:G851984 JC851983:JC851984 SY851983:SY851984 ACU851983:ACU851984 AMQ851983:AMQ851984 AWM851983:AWM851984 BGI851983:BGI851984 BQE851983:BQE851984 CAA851983:CAA851984 CJW851983:CJW851984 CTS851983:CTS851984 DDO851983:DDO851984 DNK851983:DNK851984 DXG851983:DXG851984 EHC851983:EHC851984 EQY851983:EQY851984 FAU851983:FAU851984 FKQ851983:FKQ851984 FUM851983:FUM851984 GEI851983:GEI851984 GOE851983:GOE851984 GYA851983:GYA851984 HHW851983:HHW851984 HRS851983:HRS851984 IBO851983:IBO851984 ILK851983:ILK851984 IVG851983:IVG851984 JFC851983:JFC851984 JOY851983:JOY851984 JYU851983:JYU851984 KIQ851983:KIQ851984 KSM851983:KSM851984 LCI851983:LCI851984 LME851983:LME851984 LWA851983:LWA851984 MFW851983:MFW851984 MPS851983:MPS851984 MZO851983:MZO851984 NJK851983:NJK851984 NTG851983:NTG851984 ODC851983:ODC851984 OMY851983:OMY851984 OWU851983:OWU851984 PGQ851983:PGQ851984 PQM851983:PQM851984 QAI851983:QAI851984 QKE851983:QKE851984 QUA851983:QUA851984 RDW851983:RDW851984 RNS851983:RNS851984 RXO851983:RXO851984 SHK851983:SHK851984 SRG851983:SRG851984 TBC851983:TBC851984 TKY851983:TKY851984 TUU851983:TUU851984 UEQ851983:UEQ851984 UOM851983:UOM851984 UYI851983:UYI851984 VIE851983:VIE851984 VSA851983:VSA851984 WBW851983:WBW851984 WLS851983:WLS851984 WVO851983:WVO851984 G917519:G917520 JC917519:JC917520 SY917519:SY917520 ACU917519:ACU917520 AMQ917519:AMQ917520 AWM917519:AWM917520 BGI917519:BGI917520 BQE917519:BQE917520 CAA917519:CAA917520 CJW917519:CJW917520 CTS917519:CTS917520 DDO917519:DDO917520 DNK917519:DNK917520 DXG917519:DXG917520 EHC917519:EHC917520 EQY917519:EQY917520 FAU917519:FAU917520 FKQ917519:FKQ917520 FUM917519:FUM917520 GEI917519:GEI917520 GOE917519:GOE917520 GYA917519:GYA917520 HHW917519:HHW917520 HRS917519:HRS917520 IBO917519:IBO917520 ILK917519:ILK917520 IVG917519:IVG917520 JFC917519:JFC917520 JOY917519:JOY917520 JYU917519:JYU917520 KIQ917519:KIQ917520 KSM917519:KSM917520 LCI917519:LCI917520 LME917519:LME917520 LWA917519:LWA917520 MFW917519:MFW917520 MPS917519:MPS917520 MZO917519:MZO917520 NJK917519:NJK917520 NTG917519:NTG917520 ODC917519:ODC917520 OMY917519:OMY917520 OWU917519:OWU917520 PGQ917519:PGQ917520 PQM917519:PQM917520 QAI917519:QAI917520 QKE917519:QKE917520 QUA917519:QUA917520 RDW917519:RDW917520 RNS917519:RNS917520 RXO917519:RXO917520 SHK917519:SHK917520 SRG917519:SRG917520 TBC917519:TBC917520 TKY917519:TKY917520 TUU917519:TUU917520 UEQ917519:UEQ917520 UOM917519:UOM917520 UYI917519:UYI917520 VIE917519:VIE917520 VSA917519:VSA917520 WBW917519:WBW917520 WLS917519:WLS917520 WVO917519:WVO917520 G983055:G983056 JC983055:JC983056 SY983055:SY983056 ACU983055:ACU983056 AMQ983055:AMQ983056 AWM983055:AWM983056 BGI983055:BGI983056 BQE983055:BQE983056 CAA983055:CAA983056 CJW983055:CJW983056 CTS983055:CTS983056 DDO983055:DDO983056 DNK983055:DNK983056 DXG983055:DXG983056 EHC983055:EHC983056 EQY983055:EQY983056 FAU983055:FAU983056 FKQ983055:FKQ983056 FUM983055:FUM983056 GEI983055:GEI983056 GOE983055:GOE983056 GYA983055:GYA983056 HHW983055:HHW983056 HRS983055:HRS983056 IBO983055:IBO983056 ILK983055:ILK983056 IVG983055:IVG983056 JFC983055:JFC983056 JOY983055:JOY983056 JYU983055:JYU983056 KIQ983055:KIQ983056 KSM983055:KSM983056 LCI983055:LCI983056 LME983055:LME983056 LWA983055:LWA983056 MFW983055:MFW983056 MPS983055:MPS983056 MZO983055:MZO983056 NJK983055:NJK983056 NTG983055:NTG983056 ODC983055:ODC983056 OMY983055:OMY983056 OWU983055:OWU983056 PGQ983055:PGQ983056 PQM983055:PQM983056 QAI983055:QAI983056 QKE983055:QKE983056 QUA983055:QUA983056 RDW983055:RDW983056 RNS983055:RNS983056 RXO983055:RXO983056 SHK983055:SHK983056 SRG983055:SRG983056 TBC983055:TBC983056 TKY983055:TKY983056 TUU983055:TUU983056 UEQ983055:UEQ983056 UOM983055:UOM983056 UYI983055:UYI983056 VIE983055:VIE983056 VSA983055:VSA983056 WBW983055:WBW983056 WLS983055:WLS983056 WVO983055:WVO983056 G84:G92 JC84:JC92 SY84:SY92 ACU84:ACU92 AMQ84:AMQ92 AWM84:AWM92 BGI84:BGI92 BQE84:BQE92 CAA84:CAA92 CJW84:CJW92 CTS84:CTS92 DDO84:DDO92 DNK84:DNK92 DXG84:DXG92 EHC84:EHC92 EQY84:EQY92 FAU84:FAU92 FKQ84:FKQ92 FUM84:FUM92 GEI84:GEI92 GOE84:GOE92 GYA84:GYA92 HHW84:HHW92 HRS84:HRS92 IBO84:IBO92 ILK84:ILK92 IVG84:IVG92 JFC84:JFC92 JOY84:JOY92 JYU84:JYU92 KIQ84:KIQ92 KSM84:KSM92 LCI84:LCI92 LME84:LME92 LWA84:LWA92 MFW84:MFW92 MPS84:MPS92 MZO84:MZO92 NJK84:NJK92 NTG84:NTG92 ODC84:ODC92 OMY84:OMY92 OWU84:OWU92 PGQ84:PGQ92 PQM84:PQM92 QAI84:QAI92 QKE84:QKE92 QUA84:QUA92 RDW84:RDW92 RNS84:RNS92 RXO84:RXO92 SHK84:SHK92 SRG84:SRG92 TBC84:TBC92 TKY84:TKY92 TUU84:TUU92 UEQ84:UEQ92 UOM84:UOM92 UYI84:UYI92 VIE84:VIE92 VSA84:VSA92 WBW84:WBW92 WLS84:WLS92 WVO84:WVO92 G65620:G65628 JC65620:JC65628 SY65620:SY65628 ACU65620:ACU65628 AMQ65620:AMQ65628 AWM65620:AWM65628 BGI65620:BGI65628 BQE65620:BQE65628 CAA65620:CAA65628 CJW65620:CJW65628 CTS65620:CTS65628 DDO65620:DDO65628 DNK65620:DNK65628 DXG65620:DXG65628 EHC65620:EHC65628 EQY65620:EQY65628 FAU65620:FAU65628 FKQ65620:FKQ65628 FUM65620:FUM65628 GEI65620:GEI65628 GOE65620:GOE65628 GYA65620:GYA65628 HHW65620:HHW65628 HRS65620:HRS65628 IBO65620:IBO65628 ILK65620:ILK65628 IVG65620:IVG65628 JFC65620:JFC65628 JOY65620:JOY65628 JYU65620:JYU65628 KIQ65620:KIQ65628 KSM65620:KSM65628 LCI65620:LCI65628 LME65620:LME65628 LWA65620:LWA65628 MFW65620:MFW65628 MPS65620:MPS65628 MZO65620:MZO65628 NJK65620:NJK65628 NTG65620:NTG65628 ODC65620:ODC65628 OMY65620:OMY65628 OWU65620:OWU65628 PGQ65620:PGQ65628 PQM65620:PQM65628 QAI65620:QAI65628 QKE65620:QKE65628 QUA65620:QUA65628 RDW65620:RDW65628 RNS65620:RNS65628 RXO65620:RXO65628 SHK65620:SHK65628 SRG65620:SRG65628 TBC65620:TBC65628 TKY65620:TKY65628 TUU65620:TUU65628 UEQ65620:UEQ65628 UOM65620:UOM65628 UYI65620:UYI65628 VIE65620:VIE65628 VSA65620:VSA65628 WBW65620:WBW65628 WLS65620:WLS65628 WVO65620:WVO65628 G131156:G131164 JC131156:JC131164 SY131156:SY131164 ACU131156:ACU131164 AMQ131156:AMQ131164 AWM131156:AWM131164 BGI131156:BGI131164 BQE131156:BQE131164 CAA131156:CAA131164 CJW131156:CJW131164 CTS131156:CTS131164 DDO131156:DDO131164 DNK131156:DNK131164 DXG131156:DXG131164 EHC131156:EHC131164 EQY131156:EQY131164 FAU131156:FAU131164 FKQ131156:FKQ131164 FUM131156:FUM131164 GEI131156:GEI131164 GOE131156:GOE131164 GYA131156:GYA131164 HHW131156:HHW131164 HRS131156:HRS131164 IBO131156:IBO131164 ILK131156:ILK131164 IVG131156:IVG131164 JFC131156:JFC131164 JOY131156:JOY131164 JYU131156:JYU131164 KIQ131156:KIQ131164 KSM131156:KSM131164 LCI131156:LCI131164 LME131156:LME131164 LWA131156:LWA131164 MFW131156:MFW131164 MPS131156:MPS131164 MZO131156:MZO131164 NJK131156:NJK131164 NTG131156:NTG131164 ODC131156:ODC131164 OMY131156:OMY131164 OWU131156:OWU131164 PGQ131156:PGQ131164 PQM131156:PQM131164 QAI131156:QAI131164 QKE131156:QKE131164 QUA131156:QUA131164 RDW131156:RDW131164 RNS131156:RNS131164 RXO131156:RXO131164 SHK131156:SHK131164 SRG131156:SRG131164 TBC131156:TBC131164 TKY131156:TKY131164 TUU131156:TUU131164 UEQ131156:UEQ131164 UOM131156:UOM131164 UYI131156:UYI131164 VIE131156:VIE131164 VSA131156:VSA131164 WBW131156:WBW131164 WLS131156:WLS131164 WVO131156:WVO131164 G196692:G196700 JC196692:JC196700 SY196692:SY196700 ACU196692:ACU196700 AMQ196692:AMQ196700 AWM196692:AWM196700 BGI196692:BGI196700 BQE196692:BQE196700 CAA196692:CAA196700 CJW196692:CJW196700 CTS196692:CTS196700 DDO196692:DDO196700 DNK196692:DNK196700 DXG196692:DXG196700 EHC196692:EHC196700 EQY196692:EQY196700 FAU196692:FAU196700 FKQ196692:FKQ196700 FUM196692:FUM196700 GEI196692:GEI196700 GOE196692:GOE196700 GYA196692:GYA196700 HHW196692:HHW196700 HRS196692:HRS196700 IBO196692:IBO196700 ILK196692:ILK196700 IVG196692:IVG196700 JFC196692:JFC196700 JOY196692:JOY196700 JYU196692:JYU196700 KIQ196692:KIQ196700 KSM196692:KSM196700 LCI196692:LCI196700 LME196692:LME196700 LWA196692:LWA196700 MFW196692:MFW196700 MPS196692:MPS196700 MZO196692:MZO196700 NJK196692:NJK196700 NTG196692:NTG196700 ODC196692:ODC196700 OMY196692:OMY196700 OWU196692:OWU196700 PGQ196692:PGQ196700 PQM196692:PQM196700 QAI196692:QAI196700 QKE196692:QKE196700 QUA196692:QUA196700 RDW196692:RDW196700 RNS196692:RNS196700 RXO196692:RXO196700 SHK196692:SHK196700 SRG196692:SRG196700 TBC196692:TBC196700 TKY196692:TKY196700 TUU196692:TUU196700 UEQ196692:UEQ196700 UOM196692:UOM196700 UYI196692:UYI196700 VIE196692:VIE196700 VSA196692:VSA196700 WBW196692:WBW196700 WLS196692:WLS196700 WVO196692:WVO196700 G262228:G262236 JC262228:JC262236 SY262228:SY262236 ACU262228:ACU262236 AMQ262228:AMQ262236 AWM262228:AWM262236 BGI262228:BGI262236 BQE262228:BQE262236 CAA262228:CAA262236 CJW262228:CJW262236 CTS262228:CTS262236 DDO262228:DDO262236 DNK262228:DNK262236 DXG262228:DXG262236 EHC262228:EHC262236 EQY262228:EQY262236 FAU262228:FAU262236 FKQ262228:FKQ262236 FUM262228:FUM262236 GEI262228:GEI262236 GOE262228:GOE262236 GYA262228:GYA262236 HHW262228:HHW262236 HRS262228:HRS262236 IBO262228:IBO262236 ILK262228:ILK262236 IVG262228:IVG262236 JFC262228:JFC262236 JOY262228:JOY262236 JYU262228:JYU262236 KIQ262228:KIQ262236 KSM262228:KSM262236 LCI262228:LCI262236 LME262228:LME262236 LWA262228:LWA262236 MFW262228:MFW262236 MPS262228:MPS262236 MZO262228:MZO262236 NJK262228:NJK262236 NTG262228:NTG262236 ODC262228:ODC262236 OMY262228:OMY262236 OWU262228:OWU262236 PGQ262228:PGQ262236 PQM262228:PQM262236 QAI262228:QAI262236 QKE262228:QKE262236 QUA262228:QUA262236 RDW262228:RDW262236 RNS262228:RNS262236 RXO262228:RXO262236 SHK262228:SHK262236 SRG262228:SRG262236 TBC262228:TBC262236 TKY262228:TKY262236 TUU262228:TUU262236 UEQ262228:UEQ262236 UOM262228:UOM262236 UYI262228:UYI262236 VIE262228:VIE262236 VSA262228:VSA262236 WBW262228:WBW262236 WLS262228:WLS262236 WVO262228:WVO262236 G327764:G327772 JC327764:JC327772 SY327764:SY327772 ACU327764:ACU327772 AMQ327764:AMQ327772 AWM327764:AWM327772 BGI327764:BGI327772 BQE327764:BQE327772 CAA327764:CAA327772 CJW327764:CJW327772 CTS327764:CTS327772 DDO327764:DDO327772 DNK327764:DNK327772 DXG327764:DXG327772 EHC327764:EHC327772 EQY327764:EQY327772 FAU327764:FAU327772 FKQ327764:FKQ327772 FUM327764:FUM327772 GEI327764:GEI327772 GOE327764:GOE327772 GYA327764:GYA327772 HHW327764:HHW327772 HRS327764:HRS327772 IBO327764:IBO327772 ILK327764:ILK327772 IVG327764:IVG327772 JFC327764:JFC327772 JOY327764:JOY327772 JYU327764:JYU327772 KIQ327764:KIQ327772 KSM327764:KSM327772 LCI327764:LCI327772 LME327764:LME327772 LWA327764:LWA327772 MFW327764:MFW327772 MPS327764:MPS327772 MZO327764:MZO327772 NJK327764:NJK327772 NTG327764:NTG327772 ODC327764:ODC327772 OMY327764:OMY327772 OWU327764:OWU327772 PGQ327764:PGQ327772 PQM327764:PQM327772 QAI327764:QAI327772 QKE327764:QKE327772 QUA327764:QUA327772 RDW327764:RDW327772 RNS327764:RNS327772 RXO327764:RXO327772 SHK327764:SHK327772 SRG327764:SRG327772 TBC327764:TBC327772 TKY327764:TKY327772 TUU327764:TUU327772 UEQ327764:UEQ327772 UOM327764:UOM327772 UYI327764:UYI327772 VIE327764:VIE327772 VSA327764:VSA327772 WBW327764:WBW327772 WLS327764:WLS327772 WVO327764:WVO327772 G393300:G393308 JC393300:JC393308 SY393300:SY393308 ACU393300:ACU393308 AMQ393300:AMQ393308 AWM393300:AWM393308 BGI393300:BGI393308 BQE393300:BQE393308 CAA393300:CAA393308 CJW393300:CJW393308 CTS393300:CTS393308 DDO393300:DDO393308 DNK393300:DNK393308 DXG393300:DXG393308 EHC393300:EHC393308 EQY393300:EQY393308 FAU393300:FAU393308 FKQ393300:FKQ393308 FUM393300:FUM393308 GEI393300:GEI393308 GOE393300:GOE393308 GYA393300:GYA393308 HHW393300:HHW393308 HRS393300:HRS393308 IBO393300:IBO393308 ILK393300:ILK393308 IVG393300:IVG393308 JFC393300:JFC393308 JOY393300:JOY393308 JYU393300:JYU393308 KIQ393300:KIQ393308 KSM393300:KSM393308 LCI393300:LCI393308 LME393300:LME393308 LWA393300:LWA393308 MFW393300:MFW393308 MPS393300:MPS393308 MZO393300:MZO393308 NJK393300:NJK393308 NTG393300:NTG393308 ODC393300:ODC393308 OMY393300:OMY393308 OWU393300:OWU393308 PGQ393300:PGQ393308 PQM393300:PQM393308 QAI393300:QAI393308 QKE393300:QKE393308 QUA393300:QUA393308 RDW393300:RDW393308 RNS393300:RNS393308 RXO393300:RXO393308 SHK393300:SHK393308 SRG393300:SRG393308 TBC393300:TBC393308 TKY393300:TKY393308 TUU393300:TUU393308 UEQ393300:UEQ393308 UOM393300:UOM393308 UYI393300:UYI393308 VIE393300:VIE393308 VSA393300:VSA393308 WBW393300:WBW393308 WLS393300:WLS393308 WVO393300:WVO393308 G458836:G458844 JC458836:JC458844 SY458836:SY458844 ACU458836:ACU458844 AMQ458836:AMQ458844 AWM458836:AWM458844 BGI458836:BGI458844 BQE458836:BQE458844 CAA458836:CAA458844 CJW458836:CJW458844 CTS458836:CTS458844 DDO458836:DDO458844 DNK458836:DNK458844 DXG458836:DXG458844 EHC458836:EHC458844 EQY458836:EQY458844 FAU458836:FAU458844 FKQ458836:FKQ458844 FUM458836:FUM458844 GEI458836:GEI458844 GOE458836:GOE458844 GYA458836:GYA458844 HHW458836:HHW458844 HRS458836:HRS458844 IBO458836:IBO458844 ILK458836:ILK458844 IVG458836:IVG458844 JFC458836:JFC458844 JOY458836:JOY458844 JYU458836:JYU458844 KIQ458836:KIQ458844 KSM458836:KSM458844 LCI458836:LCI458844 LME458836:LME458844 LWA458836:LWA458844 MFW458836:MFW458844 MPS458836:MPS458844 MZO458836:MZO458844 NJK458836:NJK458844 NTG458836:NTG458844 ODC458836:ODC458844 OMY458836:OMY458844 OWU458836:OWU458844 PGQ458836:PGQ458844 PQM458836:PQM458844 QAI458836:QAI458844 QKE458836:QKE458844 QUA458836:QUA458844 RDW458836:RDW458844 RNS458836:RNS458844 RXO458836:RXO458844 SHK458836:SHK458844 SRG458836:SRG458844 TBC458836:TBC458844 TKY458836:TKY458844 TUU458836:TUU458844 UEQ458836:UEQ458844 UOM458836:UOM458844 UYI458836:UYI458844 VIE458836:VIE458844 VSA458836:VSA458844 WBW458836:WBW458844 WLS458836:WLS458844 WVO458836:WVO458844 G524372:G524380 JC524372:JC524380 SY524372:SY524380 ACU524372:ACU524380 AMQ524372:AMQ524380 AWM524372:AWM524380 BGI524372:BGI524380 BQE524372:BQE524380 CAA524372:CAA524380 CJW524372:CJW524380 CTS524372:CTS524380 DDO524372:DDO524380 DNK524372:DNK524380 DXG524372:DXG524380 EHC524372:EHC524380 EQY524372:EQY524380 FAU524372:FAU524380 FKQ524372:FKQ524380 FUM524372:FUM524380 GEI524372:GEI524380 GOE524372:GOE524380 GYA524372:GYA524380 HHW524372:HHW524380 HRS524372:HRS524380 IBO524372:IBO524380 ILK524372:ILK524380 IVG524372:IVG524380 JFC524372:JFC524380 JOY524372:JOY524380 JYU524372:JYU524380 KIQ524372:KIQ524380 KSM524372:KSM524380 LCI524372:LCI524380 LME524372:LME524380 LWA524372:LWA524380 MFW524372:MFW524380 MPS524372:MPS524380 MZO524372:MZO524380 NJK524372:NJK524380 NTG524372:NTG524380 ODC524372:ODC524380 OMY524372:OMY524380 OWU524372:OWU524380 PGQ524372:PGQ524380 PQM524372:PQM524380 QAI524372:QAI524380 QKE524372:QKE524380 QUA524372:QUA524380 RDW524372:RDW524380 RNS524372:RNS524380 RXO524372:RXO524380 SHK524372:SHK524380 SRG524372:SRG524380 TBC524372:TBC524380 TKY524372:TKY524380 TUU524372:TUU524380 UEQ524372:UEQ524380 UOM524372:UOM524380 UYI524372:UYI524380 VIE524372:VIE524380 VSA524372:VSA524380 WBW524372:WBW524380 WLS524372:WLS524380 WVO524372:WVO524380 G589908:G589916 JC589908:JC589916 SY589908:SY589916 ACU589908:ACU589916 AMQ589908:AMQ589916 AWM589908:AWM589916 BGI589908:BGI589916 BQE589908:BQE589916 CAA589908:CAA589916 CJW589908:CJW589916 CTS589908:CTS589916 DDO589908:DDO589916 DNK589908:DNK589916 DXG589908:DXG589916 EHC589908:EHC589916 EQY589908:EQY589916 FAU589908:FAU589916 FKQ589908:FKQ589916 FUM589908:FUM589916 GEI589908:GEI589916 GOE589908:GOE589916 GYA589908:GYA589916 HHW589908:HHW589916 HRS589908:HRS589916 IBO589908:IBO589916 ILK589908:ILK589916 IVG589908:IVG589916 JFC589908:JFC589916 JOY589908:JOY589916 JYU589908:JYU589916 KIQ589908:KIQ589916 KSM589908:KSM589916 LCI589908:LCI589916 LME589908:LME589916 LWA589908:LWA589916 MFW589908:MFW589916 MPS589908:MPS589916 MZO589908:MZO589916 NJK589908:NJK589916 NTG589908:NTG589916 ODC589908:ODC589916 OMY589908:OMY589916 OWU589908:OWU589916 PGQ589908:PGQ589916 PQM589908:PQM589916 QAI589908:QAI589916 QKE589908:QKE589916 QUA589908:QUA589916 RDW589908:RDW589916 RNS589908:RNS589916 RXO589908:RXO589916 SHK589908:SHK589916 SRG589908:SRG589916 TBC589908:TBC589916 TKY589908:TKY589916 TUU589908:TUU589916 UEQ589908:UEQ589916 UOM589908:UOM589916 UYI589908:UYI589916 VIE589908:VIE589916 VSA589908:VSA589916 WBW589908:WBW589916 WLS589908:WLS589916 WVO589908:WVO589916 G655444:G655452 JC655444:JC655452 SY655444:SY655452 ACU655444:ACU655452 AMQ655444:AMQ655452 AWM655444:AWM655452 BGI655444:BGI655452 BQE655444:BQE655452 CAA655444:CAA655452 CJW655444:CJW655452 CTS655444:CTS655452 DDO655444:DDO655452 DNK655444:DNK655452 DXG655444:DXG655452 EHC655444:EHC655452 EQY655444:EQY655452 FAU655444:FAU655452 FKQ655444:FKQ655452 FUM655444:FUM655452 GEI655444:GEI655452 GOE655444:GOE655452 GYA655444:GYA655452 HHW655444:HHW655452 HRS655444:HRS655452 IBO655444:IBO655452 ILK655444:ILK655452 IVG655444:IVG655452 JFC655444:JFC655452 JOY655444:JOY655452 JYU655444:JYU655452 KIQ655444:KIQ655452 KSM655444:KSM655452 LCI655444:LCI655452 LME655444:LME655452 LWA655444:LWA655452 MFW655444:MFW655452 MPS655444:MPS655452 MZO655444:MZO655452 NJK655444:NJK655452 NTG655444:NTG655452 ODC655444:ODC655452 OMY655444:OMY655452 OWU655444:OWU655452 PGQ655444:PGQ655452 PQM655444:PQM655452 QAI655444:QAI655452 QKE655444:QKE655452 QUA655444:QUA655452 RDW655444:RDW655452 RNS655444:RNS655452 RXO655444:RXO655452 SHK655444:SHK655452 SRG655444:SRG655452 TBC655444:TBC655452 TKY655444:TKY655452 TUU655444:TUU655452 UEQ655444:UEQ655452 UOM655444:UOM655452 UYI655444:UYI655452 VIE655444:VIE655452 VSA655444:VSA655452 WBW655444:WBW655452 WLS655444:WLS655452 WVO655444:WVO655452 G720980:G720988 JC720980:JC720988 SY720980:SY720988 ACU720980:ACU720988 AMQ720980:AMQ720988 AWM720980:AWM720988 BGI720980:BGI720988 BQE720980:BQE720988 CAA720980:CAA720988 CJW720980:CJW720988 CTS720980:CTS720988 DDO720980:DDO720988 DNK720980:DNK720988 DXG720980:DXG720988 EHC720980:EHC720988 EQY720980:EQY720988 FAU720980:FAU720988 FKQ720980:FKQ720988 FUM720980:FUM720988 GEI720980:GEI720988 GOE720980:GOE720988 GYA720980:GYA720988 HHW720980:HHW720988 HRS720980:HRS720988 IBO720980:IBO720988 ILK720980:ILK720988 IVG720980:IVG720988 JFC720980:JFC720988 JOY720980:JOY720988 JYU720980:JYU720988 KIQ720980:KIQ720988 KSM720980:KSM720988 LCI720980:LCI720988 LME720980:LME720988 LWA720980:LWA720988 MFW720980:MFW720988 MPS720980:MPS720988 MZO720980:MZO720988 NJK720980:NJK720988 NTG720980:NTG720988 ODC720980:ODC720988 OMY720980:OMY720988 OWU720980:OWU720988 PGQ720980:PGQ720988 PQM720980:PQM720988 QAI720980:QAI720988 QKE720980:QKE720988 QUA720980:QUA720988 RDW720980:RDW720988 RNS720980:RNS720988 RXO720980:RXO720988 SHK720980:SHK720988 SRG720980:SRG720988 TBC720980:TBC720988 TKY720980:TKY720988 TUU720980:TUU720988 UEQ720980:UEQ720988 UOM720980:UOM720988 UYI720980:UYI720988 VIE720980:VIE720988 VSA720980:VSA720988 WBW720980:WBW720988 WLS720980:WLS720988 WVO720980:WVO720988 G786516:G786524 JC786516:JC786524 SY786516:SY786524 ACU786516:ACU786524 AMQ786516:AMQ786524 AWM786516:AWM786524 BGI786516:BGI786524 BQE786516:BQE786524 CAA786516:CAA786524 CJW786516:CJW786524 CTS786516:CTS786524 DDO786516:DDO786524 DNK786516:DNK786524 DXG786516:DXG786524 EHC786516:EHC786524 EQY786516:EQY786524 FAU786516:FAU786524 FKQ786516:FKQ786524 FUM786516:FUM786524 GEI786516:GEI786524 GOE786516:GOE786524 GYA786516:GYA786524 HHW786516:HHW786524 HRS786516:HRS786524 IBO786516:IBO786524 ILK786516:ILK786524 IVG786516:IVG786524 JFC786516:JFC786524 JOY786516:JOY786524 JYU786516:JYU786524 KIQ786516:KIQ786524 KSM786516:KSM786524 LCI786516:LCI786524 LME786516:LME786524 LWA786516:LWA786524 MFW786516:MFW786524 MPS786516:MPS786524 MZO786516:MZO786524 NJK786516:NJK786524 NTG786516:NTG786524 ODC786516:ODC786524 OMY786516:OMY786524 OWU786516:OWU786524 PGQ786516:PGQ786524 PQM786516:PQM786524 QAI786516:QAI786524 QKE786516:QKE786524 QUA786516:QUA786524 RDW786516:RDW786524 RNS786516:RNS786524 RXO786516:RXO786524 SHK786516:SHK786524 SRG786516:SRG786524 TBC786516:TBC786524 TKY786516:TKY786524 TUU786516:TUU786524 UEQ786516:UEQ786524 UOM786516:UOM786524 UYI786516:UYI786524 VIE786516:VIE786524 VSA786516:VSA786524 WBW786516:WBW786524 WLS786516:WLS786524 WVO786516:WVO786524 G852052:G852060 JC852052:JC852060 SY852052:SY852060 ACU852052:ACU852060 AMQ852052:AMQ852060 AWM852052:AWM852060 BGI852052:BGI852060 BQE852052:BQE852060 CAA852052:CAA852060 CJW852052:CJW852060 CTS852052:CTS852060 DDO852052:DDO852060 DNK852052:DNK852060 DXG852052:DXG852060 EHC852052:EHC852060 EQY852052:EQY852060 FAU852052:FAU852060 FKQ852052:FKQ852060 FUM852052:FUM852060 GEI852052:GEI852060 GOE852052:GOE852060 GYA852052:GYA852060 HHW852052:HHW852060 HRS852052:HRS852060 IBO852052:IBO852060 ILK852052:ILK852060 IVG852052:IVG852060 JFC852052:JFC852060 JOY852052:JOY852060 JYU852052:JYU852060 KIQ852052:KIQ852060 KSM852052:KSM852060 LCI852052:LCI852060 LME852052:LME852060 LWA852052:LWA852060 MFW852052:MFW852060 MPS852052:MPS852060 MZO852052:MZO852060 NJK852052:NJK852060 NTG852052:NTG852060 ODC852052:ODC852060 OMY852052:OMY852060 OWU852052:OWU852060 PGQ852052:PGQ852060 PQM852052:PQM852060 QAI852052:QAI852060 QKE852052:QKE852060 QUA852052:QUA852060 RDW852052:RDW852060 RNS852052:RNS852060 RXO852052:RXO852060 SHK852052:SHK852060 SRG852052:SRG852060 TBC852052:TBC852060 TKY852052:TKY852060 TUU852052:TUU852060 UEQ852052:UEQ852060 UOM852052:UOM852060 UYI852052:UYI852060 VIE852052:VIE852060 VSA852052:VSA852060 WBW852052:WBW852060 WLS852052:WLS852060 WVO852052:WVO852060 G917588:G917596 JC917588:JC917596 SY917588:SY917596 ACU917588:ACU917596 AMQ917588:AMQ917596 AWM917588:AWM917596 BGI917588:BGI917596 BQE917588:BQE917596 CAA917588:CAA917596 CJW917588:CJW917596 CTS917588:CTS917596 DDO917588:DDO917596 DNK917588:DNK917596 DXG917588:DXG917596 EHC917588:EHC917596 EQY917588:EQY917596 FAU917588:FAU917596 FKQ917588:FKQ917596 FUM917588:FUM917596 GEI917588:GEI917596 GOE917588:GOE917596 GYA917588:GYA917596 HHW917588:HHW917596 HRS917588:HRS917596 IBO917588:IBO917596 ILK917588:ILK917596 IVG917588:IVG917596 JFC917588:JFC917596 JOY917588:JOY917596 JYU917588:JYU917596 KIQ917588:KIQ917596 KSM917588:KSM917596 LCI917588:LCI917596 LME917588:LME917596 LWA917588:LWA917596 MFW917588:MFW917596 MPS917588:MPS917596 MZO917588:MZO917596 NJK917588:NJK917596 NTG917588:NTG917596 ODC917588:ODC917596 OMY917588:OMY917596 OWU917588:OWU917596 PGQ917588:PGQ917596 PQM917588:PQM917596 QAI917588:QAI917596 QKE917588:QKE917596 QUA917588:QUA917596 RDW917588:RDW917596 RNS917588:RNS917596 RXO917588:RXO917596 SHK917588:SHK917596 SRG917588:SRG917596 TBC917588:TBC917596 TKY917588:TKY917596 TUU917588:TUU917596 UEQ917588:UEQ917596 UOM917588:UOM917596 UYI917588:UYI917596 VIE917588:VIE917596 VSA917588:VSA917596 WBW917588:WBW917596 WLS917588:WLS917596 WVO917588:WVO917596 G983124:G983132 JC983124:JC983132 SY983124:SY983132 ACU983124:ACU983132 AMQ983124:AMQ983132 AWM983124:AWM983132 BGI983124:BGI983132 BQE983124:BQE983132 CAA983124:CAA983132 CJW983124:CJW983132 CTS983124:CTS983132 DDO983124:DDO983132 DNK983124:DNK983132 DXG983124:DXG983132 EHC983124:EHC983132 EQY983124:EQY983132 FAU983124:FAU983132 FKQ983124:FKQ983132 FUM983124:FUM983132 GEI983124:GEI983132 GOE983124:GOE983132 GYA983124:GYA983132 HHW983124:HHW983132 HRS983124:HRS983132 IBO983124:IBO983132 ILK983124:ILK983132 IVG983124:IVG983132 JFC983124:JFC983132 JOY983124:JOY983132 JYU983124:JYU983132 KIQ983124:KIQ983132 KSM983124:KSM983132 LCI983124:LCI983132 LME983124:LME983132 LWA983124:LWA983132 MFW983124:MFW983132 MPS983124:MPS983132 MZO983124:MZO983132 NJK983124:NJK983132 NTG983124:NTG983132 ODC983124:ODC983132 OMY983124:OMY983132 OWU983124:OWU983132 PGQ983124:PGQ983132 PQM983124:PQM983132 QAI983124:QAI983132 QKE983124:QKE983132 QUA983124:QUA983132 RDW983124:RDW983132 RNS983124:RNS983132 RXO983124:RXO983132 SHK983124:SHK983132 SRG983124:SRG983132 TBC983124:TBC983132 TKY983124:TKY983132 TUU983124:TUU983132 UEQ983124:UEQ983132 UOM983124:UOM983132 UYI983124:UYI983132 VIE983124:VIE983132 VSA983124:VSA983132 WBW983124:WBW983132 WLS983124:WLS983132 WVO983124:WVO983132 G105:G108 JC105:JC108 SY105:SY108 ACU105:ACU108 AMQ105:AMQ108 AWM105:AWM108 BGI105:BGI108 BQE105:BQE108 CAA105:CAA108 CJW105:CJW108 CTS105:CTS108 DDO105:DDO108 DNK105:DNK108 DXG105:DXG108 EHC105:EHC108 EQY105:EQY108 FAU105:FAU108 FKQ105:FKQ108 FUM105:FUM108 GEI105:GEI108 GOE105:GOE108 GYA105:GYA108 HHW105:HHW108 HRS105:HRS108 IBO105:IBO108 ILK105:ILK108 IVG105:IVG108 JFC105:JFC108 JOY105:JOY108 JYU105:JYU108 KIQ105:KIQ108 KSM105:KSM108 LCI105:LCI108 LME105:LME108 LWA105:LWA108 MFW105:MFW108 MPS105:MPS108 MZO105:MZO108 NJK105:NJK108 NTG105:NTG108 ODC105:ODC108 OMY105:OMY108 OWU105:OWU108 PGQ105:PGQ108 PQM105:PQM108 QAI105:QAI108 QKE105:QKE108 QUA105:QUA108 RDW105:RDW108 RNS105:RNS108 RXO105:RXO108 SHK105:SHK108 SRG105:SRG108 TBC105:TBC108 TKY105:TKY108 TUU105:TUU108 UEQ105:UEQ108 UOM105:UOM108 UYI105:UYI108 VIE105:VIE108 VSA105:VSA108 WBW105:WBW108 WLS105:WLS108 WVO105:WVO108 G65641:G65644 JC65641:JC65644 SY65641:SY65644 ACU65641:ACU65644 AMQ65641:AMQ65644 AWM65641:AWM65644 BGI65641:BGI65644 BQE65641:BQE65644 CAA65641:CAA65644 CJW65641:CJW65644 CTS65641:CTS65644 DDO65641:DDO65644 DNK65641:DNK65644 DXG65641:DXG65644 EHC65641:EHC65644 EQY65641:EQY65644 FAU65641:FAU65644 FKQ65641:FKQ65644 FUM65641:FUM65644 GEI65641:GEI65644 GOE65641:GOE65644 GYA65641:GYA65644 HHW65641:HHW65644 HRS65641:HRS65644 IBO65641:IBO65644 ILK65641:ILK65644 IVG65641:IVG65644 JFC65641:JFC65644 JOY65641:JOY65644 JYU65641:JYU65644 KIQ65641:KIQ65644 KSM65641:KSM65644 LCI65641:LCI65644 LME65641:LME65644 LWA65641:LWA65644 MFW65641:MFW65644 MPS65641:MPS65644 MZO65641:MZO65644 NJK65641:NJK65644 NTG65641:NTG65644 ODC65641:ODC65644 OMY65641:OMY65644 OWU65641:OWU65644 PGQ65641:PGQ65644 PQM65641:PQM65644 QAI65641:QAI65644 QKE65641:QKE65644 QUA65641:QUA65644 RDW65641:RDW65644 RNS65641:RNS65644 RXO65641:RXO65644 SHK65641:SHK65644 SRG65641:SRG65644 TBC65641:TBC65644 TKY65641:TKY65644 TUU65641:TUU65644 UEQ65641:UEQ65644 UOM65641:UOM65644 UYI65641:UYI65644 VIE65641:VIE65644 VSA65641:VSA65644 WBW65641:WBW65644 WLS65641:WLS65644 WVO65641:WVO65644 G131177:G131180 JC131177:JC131180 SY131177:SY131180 ACU131177:ACU131180 AMQ131177:AMQ131180 AWM131177:AWM131180 BGI131177:BGI131180 BQE131177:BQE131180 CAA131177:CAA131180 CJW131177:CJW131180 CTS131177:CTS131180 DDO131177:DDO131180 DNK131177:DNK131180 DXG131177:DXG131180 EHC131177:EHC131180 EQY131177:EQY131180 FAU131177:FAU131180 FKQ131177:FKQ131180 FUM131177:FUM131180 GEI131177:GEI131180 GOE131177:GOE131180 GYA131177:GYA131180 HHW131177:HHW131180 HRS131177:HRS131180 IBO131177:IBO131180 ILK131177:ILK131180 IVG131177:IVG131180 JFC131177:JFC131180 JOY131177:JOY131180 JYU131177:JYU131180 KIQ131177:KIQ131180 KSM131177:KSM131180 LCI131177:LCI131180 LME131177:LME131180 LWA131177:LWA131180 MFW131177:MFW131180 MPS131177:MPS131180 MZO131177:MZO131180 NJK131177:NJK131180 NTG131177:NTG131180 ODC131177:ODC131180 OMY131177:OMY131180 OWU131177:OWU131180 PGQ131177:PGQ131180 PQM131177:PQM131180 QAI131177:QAI131180 QKE131177:QKE131180 QUA131177:QUA131180 RDW131177:RDW131180 RNS131177:RNS131180 RXO131177:RXO131180 SHK131177:SHK131180 SRG131177:SRG131180 TBC131177:TBC131180 TKY131177:TKY131180 TUU131177:TUU131180 UEQ131177:UEQ131180 UOM131177:UOM131180 UYI131177:UYI131180 VIE131177:VIE131180 VSA131177:VSA131180 WBW131177:WBW131180 WLS131177:WLS131180 WVO131177:WVO131180 G196713:G196716 JC196713:JC196716 SY196713:SY196716 ACU196713:ACU196716 AMQ196713:AMQ196716 AWM196713:AWM196716 BGI196713:BGI196716 BQE196713:BQE196716 CAA196713:CAA196716 CJW196713:CJW196716 CTS196713:CTS196716 DDO196713:DDO196716 DNK196713:DNK196716 DXG196713:DXG196716 EHC196713:EHC196716 EQY196713:EQY196716 FAU196713:FAU196716 FKQ196713:FKQ196716 FUM196713:FUM196716 GEI196713:GEI196716 GOE196713:GOE196716 GYA196713:GYA196716 HHW196713:HHW196716 HRS196713:HRS196716 IBO196713:IBO196716 ILK196713:ILK196716 IVG196713:IVG196716 JFC196713:JFC196716 JOY196713:JOY196716 JYU196713:JYU196716 KIQ196713:KIQ196716 KSM196713:KSM196716 LCI196713:LCI196716 LME196713:LME196716 LWA196713:LWA196716 MFW196713:MFW196716 MPS196713:MPS196716 MZO196713:MZO196716 NJK196713:NJK196716 NTG196713:NTG196716 ODC196713:ODC196716 OMY196713:OMY196716 OWU196713:OWU196716 PGQ196713:PGQ196716 PQM196713:PQM196716 QAI196713:QAI196716 QKE196713:QKE196716 QUA196713:QUA196716 RDW196713:RDW196716 RNS196713:RNS196716 RXO196713:RXO196716 SHK196713:SHK196716 SRG196713:SRG196716 TBC196713:TBC196716 TKY196713:TKY196716 TUU196713:TUU196716 UEQ196713:UEQ196716 UOM196713:UOM196716 UYI196713:UYI196716 VIE196713:VIE196716 VSA196713:VSA196716 WBW196713:WBW196716 WLS196713:WLS196716 WVO196713:WVO196716 G262249:G262252 JC262249:JC262252 SY262249:SY262252 ACU262249:ACU262252 AMQ262249:AMQ262252 AWM262249:AWM262252 BGI262249:BGI262252 BQE262249:BQE262252 CAA262249:CAA262252 CJW262249:CJW262252 CTS262249:CTS262252 DDO262249:DDO262252 DNK262249:DNK262252 DXG262249:DXG262252 EHC262249:EHC262252 EQY262249:EQY262252 FAU262249:FAU262252 FKQ262249:FKQ262252 FUM262249:FUM262252 GEI262249:GEI262252 GOE262249:GOE262252 GYA262249:GYA262252 HHW262249:HHW262252 HRS262249:HRS262252 IBO262249:IBO262252 ILK262249:ILK262252 IVG262249:IVG262252 JFC262249:JFC262252 JOY262249:JOY262252 JYU262249:JYU262252 KIQ262249:KIQ262252 KSM262249:KSM262252 LCI262249:LCI262252 LME262249:LME262252 LWA262249:LWA262252 MFW262249:MFW262252 MPS262249:MPS262252 MZO262249:MZO262252 NJK262249:NJK262252 NTG262249:NTG262252 ODC262249:ODC262252 OMY262249:OMY262252 OWU262249:OWU262252 PGQ262249:PGQ262252 PQM262249:PQM262252 QAI262249:QAI262252 QKE262249:QKE262252 QUA262249:QUA262252 RDW262249:RDW262252 RNS262249:RNS262252 RXO262249:RXO262252 SHK262249:SHK262252 SRG262249:SRG262252 TBC262249:TBC262252 TKY262249:TKY262252 TUU262249:TUU262252 UEQ262249:UEQ262252 UOM262249:UOM262252 UYI262249:UYI262252 VIE262249:VIE262252 VSA262249:VSA262252 WBW262249:WBW262252 WLS262249:WLS262252 WVO262249:WVO262252 G327785:G327788 JC327785:JC327788 SY327785:SY327788 ACU327785:ACU327788 AMQ327785:AMQ327788 AWM327785:AWM327788 BGI327785:BGI327788 BQE327785:BQE327788 CAA327785:CAA327788 CJW327785:CJW327788 CTS327785:CTS327788 DDO327785:DDO327788 DNK327785:DNK327788 DXG327785:DXG327788 EHC327785:EHC327788 EQY327785:EQY327788 FAU327785:FAU327788 FKQ327785:FKQ327788 FUM327785:FUM327788 GEI327785:GEI327788 GOE327785:GOE327788 GYA327785:GYA327788 HHW327785:HHW327788 HRS327785:HRS327788 IBO327785:IBO327788 ILK327785:ILK327788 IVG327785:IVG327788 JFC327785:JFC327788 JOY327785:JOY327788 JYU327785:JYU327788 KIQ327785:KIQ327788 KSM327785:KSM327788 LCI327785:LCI327788 LME327785:LME327788 LWA327785:LWA327788 MFW327785:MFW327788 MPS327785:MPS327788 MZO327785:MZO327788 NJK327785:NJK327788 NTG327785:NTG327788 ODC327785:ODC327788 OMY327785:OMY327788 OWU327785:OWU327788 PGQ327785:PGQ327788 PQM327785:PQM327788 QAI327785:QAI327788 QKE327785:QKE327788 QUA327785:QUA327788 RDW327785:RDW327788 RNS327785:RNS327788 RXO327785:RXO327788 SHK327785:SHK327788 SRG327785:SRG327788 TBC327785:TBC327788 TKY327785:TKY327788 TUU327785:TUU327788 UEQ327785:UEQ327788 UOM327785:UOM327788 UYI327785:UYI327788 VIE327785:VIE327788 VSA327785:VSA327788 WBW327785:WBW327788 WLS327785:WLS327788 WVO327785:WVO327788 G393321:G393324 JC393321:JC393324 SY393321:SY393324 ACU393321:ACU393324 AMQ393321:AMQ393324 AWM393321:AWM393324 BGI393321:BGI393324 BQE393321:BQE393324 CAA393321:CAA393324 CJW393321:CJW393324 CTS393321:CTS393324 DDO393321:DDO393324 DNK393321:DNK393324 DXG393321:DXG393324 EHC393321:EHC393324 EQY393321:EQY393324 FAU393321:FAU393324 FKQ393321:FKQ393324 FUM393321:FUM393324 GEI393321:GEI393324 GOE393321:GOE393324 GYA393321:GYA393324 HHW393321:HHW393324 HRS393321:HRS393324 IBO393321:IBO393324 ILK393321:ILK393324 IVG393321:IVG393324 JFC393321:JFC393324 JOY393321:JOY393324 JYU393321:JYU393324 KIQ393321:KIQ393324 KSM393321:KSM393324 LCI393321:LCI393324 LME393321:LME393324 LWA393321:LWA393324 MFW393321:MFW393324 MPS393321:MPS393324 MZO393321:MZO393324 NJK393321:NJK393324 NTG393321:NTG393324 ODC393321:ODC393324 OMY393321:OMY393324 OWU393321:OWU393324 PGQ393321:PGQ393324 PQM393321:PQM393324 QAI393321:QAI393324 QKE393321:QKE393324 QUA393321:QUA393324 RDW393321:RDW393324 RNS393321:RNS393324 RXO393321:RXO393324 SHK393321:SHK393324 SRG393321:SRG393324 TBC393321:TBC393324 TKY393321:TKY393324 TUU393321:TUU393324 UEQ393321:UEQ393324 UOM393321:UOM393324 UYI393321:UYI393324 VIE393321:VIE393324 VSA393321:VSA393324 WBW393321:WBW393324 WLS393321:WLS393324 WVO393321:WVO393324 G458857:G458860 JC458857:JC458860 SY458857:SY458860 ACU458857:ACU458860 AMQ458857:AMQ458860 AWM458857:AWM458860 BGI458857:BGI458860 BQE458857:BQE458860 CAA458857:CAA458860 CJW458857:CJW458860 CTS458857:CTS458860 DDO458857:DDO458860 DNK458857:DNK458860 DXG458857:DXG458860 EHC458857:EHC458860 EQY458857:EQY458860 FAU458857:FAU458860 FKQ458857:FKQ458860 FUM458857:FUM458860 GEI458857:GEI458860 GOE458857:GOE458860 GYA458857:GYA458860 HHW458857:HHW458860 HRS458857:HRS458860 IBO458857:IBO458860 ILK458857:ILK458860 IVG458857:IVG458860 JFC458857:JFC458860 JOY458857:JOY458860 JYU458857:JYU458860 KIQ458857:KIQ458860 KSM458857:KSM458860 LCI458857:LCI458860 LME458857:LME458860 LWA458857:LWA458860 MFW458857:MFW458860 MPS458857:MPS458860 MZO458857:MZO458860 NJK458857:NJK458860 NTG458857:NTG458860 ODC458857:ODC458860 OMY458857:OMY458860 OWU458857:OWU458860 PGQ458857:PGQ458860 PQM458857:PQM458860 QAI458857:QAI458860 QKE458857:QKE458860 QUA458857:QUA458860 RDW458857:RDW458860 RNS458857:RNS458860 RXO458857:RXO458860 SHK458857:SHK458860 SRG458857:SRG458860 TBC458857:TBC458860 TKY458857:TKY458860 TUU458857:TUU458860 UEQ458857:UEQ458860 UOM458857:UOM458860 UYI458857:UYI458860 VIE458857:VIE458860 VSA458857:VSA458860 WBW458857:WBW458860 WLS458857:WLS458860 WVO458857:WVO458860 G524393:G524396 JC524393:JC524396 SY524393:SY524396 ACU524393:ACU524396 AMQ524393:AMQ524396 AWM524393:AWM524396 BGI524393:BGI524396 BQE524393:BQE524396 CAA524393:CAA524396 CJW524393:CJW524396 CTS524393:CTS524396 DDO524393:DDO524396 DNK524393:DNK524396 DXG524393:DXG524396 EHC524393:EHC524396 EQY524393:EQY524396 FAU524393:FAU524396 FKQ524393:FKQ524396 FUM524393:FUM524396 GEI524393:GEI524396 GOE524393:GOE524396 GYA524393:GYA524396 HHW524393:HHW524396 HRS524393:HRS524396 IBO524393:IBO524396 ILK524393:ILK524396 IVG524393:IVG524396 JFC524393:JFC524396 JOY524393:JOY524396 JYU524393:JYU524396 KIQ524393:KIQ524396 KSM524393:KSM524396 LCI524393:LCI524396 LME524393:LME524396 LWA524393:LWA524396 MFW524393:MFW524396 MPS524393:MPS524396 MZO524393:MZO524396 NJK524393:NJK524396 NTG524393:NTG524396 ODC524393:ODC524396 OMY524393:OMY524396 OWU524393:OWU524396 PGQ524393:PGQ524396 PQM524393:PQM524396 QAI524393:QAI524396 QKE524393:QKE524396 QUA524393:QUA524396 RDW524393:RDW524396 RNS524393:RNS524396 RXO524393:RXO524396 SHK524393:SHK524396 SRG524393:SRG524396 TBC524393:TBC524396 TKY524393:TKY524396 TUU524393:TUU524396 UEQ524393:UEQ524396 UOM524393:UOM524396 UYI524393:UYI524396 VIE524393:VIE524396 VSA524393:VSA524396 WBW524393:WBW524396 WLS524393:WLS524396 WVO524393:WVO524396 G589929:G589932 JC589929:JC589932 SY589929:SY589932 ACU589929:ACU589932 AMQ589929:AMQ589932 AWM589929:AWM589932 BGI589929:BGI589932 BQE589929:BQE589932 CAA589929:CAA589932 CJW589929:CJW589932 CTS589929:CTS589932 DDO589929:DDO589932 DNK589929:DNK589932 DXG589929:DXG589932 EHC589929:EHC589932 EQY589929:EQY589932 FAU589929:FAU589932 FKQ589929:FKQ589932 FUM589929:FUM589932 GEI589929:GEI589932 GOE589929:GOE589932 GYA589929:GYA589932 HHW589929:HHW589932 HRS589929:HRS589932 IBO589929:IBO589932 ILK589929:ILK589932 IVG589929:IVG589932 JFC589929:JFC589932 JOY589929:JOY589932 JYU589929:JYU589932 KIQ589929:KIQ589932 KSM589929:KSM589932 LCI589929:LCI589932 LME589929:LME589932 LWA589929:LWA589932 MFW589929:MFW589932 MPS589929:MPS589932 MZO589929:MZO589932 NJK589929:NJK589932 NTG589929:NTG589932 ODC589929:ODC589932 OMY589929:OMY589932 OWU589929:OWU589932 PGQ589929:PGQ589932 PQM589929:PQM589932 QAI589929:QAI589932 QKE589929:QKE589932 QUA589929:QUA589932 RDW589929:RDW589932 RNS589929:RNS589932 RXO589929:RXO589932 SHK589929:SHK589932 SRG589929:SRG589932 TBC589929:TBC589932 TKY589929:TKY589932 TUU589929:TUU589932 UEQ589929:UEQ589932 UOM589929:UOM589932 UYI589929:UYI589932 VIE589929:VIE589932 VSA589929:VSA589932 WBW589929:WBW589932 WLS589929:WLS589932 WVO589929:WVO589932 G655465:G655468 JC655465:JC655468 SY655465:SY655468 ACU655465:ACU655468 AMQ655465:AMQ655468 AWM655465:AWM655468 BGI655465:BGI655468 BQE655465:BQE655468 CAA655465:CAA655468 CJW655465:CJW655468 CTS655465:CTS655468 DDO655465:DDO655468 DNK655465:DNK655468 DXG655465:DXG655468 EHC655465:EHC655468 EQY655465:EQY655468 FAU655465:FAU655468 FKQ655465:FKQ655468 FUM655465:FUM655468 GEI655465:GEI655468 GOE655465:GOE655468 GYA655465:GYA655468 HHW655465:HHW655468 HRS655465:HRS655468 IBO655465:IBO655468 ILK655465:ILK655468 IVG655465:IVG655468 JFC655465:JFC655468 JOY655465:JOY655468 JYU655465:JYU655468 KIQ655465:KIQ655468 KSM655465:KSM655468 LCI655465:LCI655468 LME655465:LME655468 LWA655465:LWA655468 MFW655465:MFW655468 MPS655465:MPS655468 MZO655465:MZO655468 NJK655465:NJK655468 NTG655465:NTG655468 ODC655465:ODC655468 OMY655465:OMY655468 OWU655465:OWU655468 PGQ655465:PGQ655468 PQM655465:PQM655468 QAI655465:QAI655468 QKE655465:QKE655468 QUA655465:QUA655468 RDW655465:RDW655468 RNS655465:RNS655468 RXO655465:RXO655468 SHK655465:SHK655468 SRG655465:SRG655468 TBC655465:TBC655468 TKY655465:TKY655468 TUU655465:TUU655468 UEQ655465:UEQ655468 UOM655465:UOM655468 UYI655465:UYI655468 VIE655465:VIE655468 VSA655465:VSA655468 WBW655465:WBW655468 WLS655465:WLS655468 WVO655465:WVO655468 G721001:G721004 JC721001:JC721004 SY721001:SY721004 ACU721001:ACU721004 AMQ721001:AMQ721004 AWM721001:AWM721004 BGI721001:BGI721004 BQE721001:BQE721004 CAA721001:CAA721004 CJW721001:CJW721004 CTS721001:CTS721004 DDO721001:DDO721004 DNK721001:DNK721004 DXG721001:DXG721004 EHC721001:EHC721004 EQY721001:EQY721004 FAU721001:FAU721004 FKQ721001:FKQ721004 FUM721001:FUM721004 GEI721001:GEI721004 GOE721001:GOE721004 GYA721001:GYA721004 HHW721001:HHW721004 HRS721001:HRS721004 IBO721001:IBO721004 ILK721001:ILK721004 IVG721001:IVG721004 JFC721001:JFC721004 JOY721001:JOY721004 JYU721001:JYU721004 KIQ721001:KIQ721004 KSM721001:KSM721004 LCI721001:LCI721004 LME721001:LME721004 LWA721001:LWA721004 MFW721001:MFW721004 MPS721001:MPS721004 MZO721001:MZO721004 NJK721001:NJK721004 NTG721001:NTG721004 ODC721001:ODC721004 OMY721001:OMY721004 OWU721001:OWU721004 PGQ721001:PGQ721004 PQM721001:PQM721004 QAI721001:QAI721004 QKE721001:QKE721004 QUA721001:QUA721004 RDW721001:RDW721004 RNS721001:RNS721004 RXO721001:RXO721004 SHK721001:SHK721004 SRG721001:SRG721004 TBC721001:TBC721004 TKY721001:TKY721004 TUU721001:TUU721004 UEQ721001:UEQ721004 UOM721001:UOM721004 UYI721001:UYI721004 VIE721001:VIE721004 VSA721001:VSA721004 WBW721001:WBW721004 WLS721001:WLS721004 WVO721001:WVO721004 G786537:G786540 JC786537:JC786540 SY786537:SY786540 ACU786537:ACU786540 AMQ786537:AMQ786540 AWM786537:AWM786540 BGI786537:BGI786540 BQE786537:BQE786540 CAA786537:CAA786540 CJW786537:CJW786540 CTS786537:CTS786540 DDO786537:DDO786540 DNK786537:DNK786540 DXG786537:DXG786540 EHC786537:EHC786540 EQY786537:EQY786540 FAU786537:FAU786540 FKQ786537:FKQ786540 FUM786537:FUM786540 GEI786537:GEI786540 GOE786537:GOE786540 GYA786537:GYA786540 HHW786537:HHW786540 HRS786537:HRS786540 IBO786537:IBO786540 ILK786537:ILK786540 IVG786537:IVG786540 JFC786537:JFC786540 JOY786537:JOY786540 JYU786537:JYU786540 KIQ786537:KIQ786540 KSM786537:KSM786540 LCI786537:LCI786540 LME786537:LME786540 LWA786537:LWA786540 MFW786537:MFW786540 MPS786537:MPS786540 MZO786537:MZO786540 NJK786537:NJK786540 NTG786537:NTG786540 ODC786537:ODC786540 OMY786537:OMY786540 OWU786537:OWU786540 PGQ786537:PGQ786540 PQM786537:PQM786540 QAI786537:QAI786540 QKE786537:QKE786540 QUA786537:QUA786540 RDW786537:RDW786540 RNS786537:RNS786540 RXO786537:RXO786540 SHK786537:SHK786540 SRG786537:SRG786540 TBC786537:TBC786540 TKY786537:TKY786540 TUU786537:TUU786540 UEQ786537:UEQ786540 UOM786537:UOM786540 UYI786537:UYI786540 VIE786537:VIE786540 VSA786537:VSA786540 WBW786537:WBW786540 WLS786537:WLS786540 WVO786537:WVO786540 G852073:G852076 JC852073:JC852076 SY852073:SY852076 ACU852073:ACU852076 AMQ852073:AMQ852076 AWM852073:AWM852076 BGI852073:BGI852076 BQE852073:BQE852076 CAA852073:CAA852076 CJW852073:CJW852076 CTS852073:CTS852076 DDO852073:DDO852076 DNK852073:DNK852076 DXG852073:DXG852076 EHC852073:EHC852076 EQY852073:EQY852076 FAU852073:FAU852076 FKQ852073:FKQ852076 FUM852073:FUM852076 GEI852073:GEI852076 GOE852073:GOE852076 GYA852073:GYA852076 HHW852073:HHW852076 HRS852073:HRS852076 IBO852073:IBO852076 ILK852073:ILK852076 IVG852073:IVG852076 JFC852073:JFC852076 JOY852073:JOY852076 JYU852073:JYU852076 KIQ852073:KIQ852076 KSM852073:KSM852076 LCI852073:LCI852076 LME852073:LME852076 LWA852073:LWA852076 MFW852073:MFW852076 MPS852073:MPS852076 MZO852073:MZO852076 NJK852073:NJK852076 NTG852073:NTG852076 ODC852073:ODC852076 OMY852073:OMY852076 OWU852073:OWU852076 PGQ852073:PGQ852076 PQM852073:PQM852076 QAI852073:QAI852076 QKE852073:QKE852076 QUA852073:QUA852076 RDW852073:RDW852076 RNS852073:RNS852076 RXO852073:RXO852076 SHK852073:SHK852076 SRG852073:SRG852076 TBC852073:TBC852076 TKY852073:TKY852076 TUU852073:TUU852076 UEQ852073:UEQ852076 UOM852073:UOM852076 UYI852073:UYI852076 VIE852073:VIE852076 VSA852073:VSA852076 WBW852073:WBW852076 WLS852073:WLS852076 WVO852073:WVO852076 G917609:G917612 JC917609:JC917612 SY917609:SY917612 ACU917609:ACU917612 AMQ917609:AMQ917612 AWM917609:AWM917612 BGI917609:BGI917612 BQE917609:BQE917612 CAA917609:CAA917612 CJW917609:CJW917612 CTS917609:CTS917612 DDO917609:DDO917612 DNK917609:DNK917612 DXG917609:DXG917612 EHC917609:EHC917612 EQY917609:EQY917612 FAU917609:FAU917612 FKQ917609:FKQ917612 FUM917609:FUM917612 GEI917609:GEI917612 GOE917609:GOE917612 GYA917609:GYA917612 HHW917609:HHW917612 HRS917609:HRS917612 IBO917609:IBO917612 ILK917609:ILK917612 IVG917609:IVG917612 JFC917609:JFC917612 JOY917609:JOY917612 JYU917609:JYU917612 KIQ917609:KIQ917612 KSM917609:KSM917612 LCI917609:LCI917612 LME917609:LME917612 LWA917609:LWA917612 MFW917609:MFW917612 MPS917609:MPS917612 MZO917609:MZO917612 NJK917609:NJK917612 NTG917609:NTG917612 ODC917609:ODC917612 OMY917609:OMY917612 OWU917609:OWU917612 PGQ917609:PGQ917612 PQM917609:PQM917612 QAI917609:QAI917612 QKE917609:QKE917612 QUA917609:QUA917612 RDW917609:RDW917612 RNS917609:RNS917612 RXO917609:RXO917612 SHK917609:SHK917612 SRG917609:SRG917612 TBC917609:TBC917612 TKY917609:TKY917612 TUU917609:TUU917612 UEQ917609:UEQ917612 UOM917609:UOM917612 UYI917609:UYI917612 VIE917609:VIE917612 VSA917609:VSA917612 WBW917609:WBW917612 WLS917609:WLS917612 WVO917609:WVO917612 G983145:G983148 JC983145:JC983148 SY983145:SY983148 ACU983145:ACU983148 AMQ983145:AMQ983148 AWM983145:AWM983148 BGI983145:BGI983148 BQE983145:BQE983148 CAA983145:CAA983148 CJW983145:CJW983148 CTS983145:CTS983148 DDO983145:DDO983148 DNK983145:DNK983148 DXG983145:DXG983148 EHC983145:EHC983148 EQY983145:EQY983148 FAU983145:FAU983148 FKQ983145:FKQ983148 FUM983145:FUM983148 GEI983145:GEI983148 GOE983145:GOE983148 GYA983145:GYA983148 HHW983145:HHW983148 HRS983145:HRS983148 IBO983145:IBO983148 ILK983145:ILK983148 IVG983145:IVG983148 JFC983145:JFC983148 JOY983145:JOY983148 JYU983145:JYU983148 KIQ983145:KIQ983148 KSM983145:KSM983148 LCI983145:LCI983148 LME983145:LME983148 LWA983145:LWA983148 MFW983145:MFW983148 MPS983145:MPS983148 MZO983145:MZO983148 NJK983145:NJK983148 NTG983145:NTG983148 ODC983145:ODC983148 OMY983145:OMY983148 OWU983145:OWU983148 PGQ983145:PGQ983148 PQM983145:PQM983148 QAI983145:QAI983148 QKE983145:QKE983148 QUA983145:QUA983148 RDW983145:RDW983148 RNS983145:RNS983148 RXO983145:RXO983148 SHK983145:SHK983148 SRG983145:SRG983148 TBC983145:TBC983148 TKY983145:TKY983148 TUU983145:TUU983148 UEQ983145:UEQ983148 UOM983145:UOM983148 UYI983145:UYI983148 VIE983145:VIE983148 VSA983145:VSA983148 WBW983145:WBW983148 WLS983145:WLS983148 WVO983145:WVO983148 G100:G103 JC100:JC103 SY100:SY103 ACU100:ACU103 AMQ100:AMQ103 AWM100:AWM103 BGI100:BGI103 BQE100:BQE103 CAA100:CAA103 CJW100:CJW103 CTS100:CTS103 DDO100:DDO103 DNK100:DNK103 DXG100:DXG103 EHC100:EHC103 EQY100:EQY103 FAU100:FAU103 FKQ100:FKQ103 FUM100:FUM103 GEI100:GEI103 GOE100:GOE103 GYA100:GYA103 HHW100:HHW103 HRS100:HRS103 IBO100:IBO103 ILK100:ILK103 IVG100:IVG103 JFC100:JFC103 JOY100:JOY103 JYU100:JYU103 KIQ100:KIQ103 KSM100:KSM103 LCI100:LCI103 LME100:LME103 LWA100:LWA103 MFW100:MFW103 MPS100:MPS103 MZO100:MZO103 NJK100:NJK103 NTG100:NTG103 ODC100:ODC103 OMY100:OMY103 OWU100:OWU103 PGQ100:PGQ103 PQM100:PQM103 QAI100:QAI103 QKE100:QKE103 QUA100:QUA103 RDW100:RDW103 RNS100:RNS103 RXO100:RXO103 SHK100:SHK103 SRG100:SRG103 TBC100:TBC103 TKY100:TKY103 TUU100:TUU103 UEQ100:UEQ103 UOM100:UOM103 UYI100:UYI103 VIE100:VIE103 VSA100:VSA103 WBW100:WBW103 WLS100:WLS103 WVO100:WVO103 G65636:G65639 JC65636:JC65639 SY65636:SY65639 ACU65636:ACU65639 AMQ65636:AMQ65639 AWM65636:AWM65639 BGI65636:BGI65639 BQE65636:BQE65639 CAA65636:CAA65639 CJW65636:CJW65639 CTS65636:CTS65639 DDO65636:DDO65639 DNK65636:DNK65639 DXG65636:DXG65639 EHC65636:EHC65639 EQY65636:EQY65639 FAU65636:FAU65639 FKQ65636:FKQ65639 FUM65636:FUM65639 GEI65636:GEI65639 GOE65636:GOE65639 GYA65636:GYA65639 HHW65636:HHW65639 HRS65636:HRS65639 IBO65636:IBO65639 ILK65636:ILK65639 IVG65636:IVG65639 JFC65636:JFC65639 JOY65636:JOY65639 JYU65636:JYU65639 KIQ65636:KIQ65639 KSM65636:KSM65639 LCI65636:LCI65639 LME65636:LME65639 LWA65636:LWA65639 MFW65636:MFW65639 MPS65636:MPS65639 MZO65636:MZO65639 NJK65636:NJK65639 NTG65636:NTG65639 ODC65636:ODC65639 OMY65636:OMY65639 OWU65636:OWU65639 PGQ65636:PGQ65639 PQM65636:PQM65639 QAI65636:QAI65639 QKE65636:QKE65639 QUA65636:QUA65639 RDW65636:RDW65639 RNS65636:RNS65639 RXO65636:RXO65639 SHK65636:SHK65639 SRG65636:SRG65639 TBC65636:TBC65639 TKY65636:TKY65639 TUU65636:TUU65639 UEQ65636:UEQ65639 UOM65636:UOM65639 UYI65636:UYI65639 VIE65636:VIE65639 VSA65636:VSA65639 WBW65636:WBW65639 WLS65636:WLS65639 WVO65636:WVO65639 G131172:G131175 JC131172:JC131175 SY131172:SY131175 ACU131172:ACU131175 AMQ131172:AMQ131175 AWM131172:AWM131175 BGI131172:BGI131175 BQE131172:BQE131175 CAA131172:CAA131175 CJW131172:CJW131175 CTS131172:CTS131175 DDO131172:DDO131175 DNK131172:DNK131175 DXG131172:DXG131175 EHC131172:EHC131175 EQY131172:EQY131175 FAU131172:FAU131175 FKQ131172:FKQ131175 FUM131172:FUM131175 GEI131172:GEI131175 GOE131172:GOE131175 GYA131172:GYA131175 HHW131172:HHW131175 HRS131172:HRS131175 IBO131172:IBO131175 ILK131172:ILK131175 IVG131172:IVG131175 JFC131172:JFC131175 JOY131172:JOY131175 JYU131172:JYU131175 KIQ131172:KIQ131175 KSM131172:KSM131175 LCI131172:LCI131175 LME131172:LME131175 LWA131172:LWA131175 MFW131172:MFW131175 MPS131172:MPS131175 MZO131172:MZO131175 NJK131172:NJK131175 NTG131172:NTG131175 ODC131172:ODC131175 OMY131172:OMY131175 OWU131172:OWU131175 PGQ131172:PGQ131175 PQM131172:PQM131175 QAI131172:QAI131175 QKE131172:QKE131175 QUA131172:QUA131175 RDW131172:RDW131175 RNS131172:RNS131175 RXO131172:RXO131175 SHK131172:SHK131175 SRG131172:SRG131175 TBC131172:TBC131175 TKY131172:TKY131175 TUU131172:TUU131175 UEQ131172:UEQ131175 UOM131172:UOM131175 UYI131172:UYI131175 VIE131172:VIE131175 VSA131172:VSA131175 WBW131172:WBW131175 WLS131172:WLS131175 WVO131172:WVO131175 G196708:G196711 JC196708:JC196711 SY196708:SY196711 ACU196708:ACU196711 AMQ196708:AMQ196711 AWM196708:AWM196711 BGI196708:BGI196711 BQE196708:BQE196711 CAA196708:CAA196711 CJW196708:CJW196711 CTS196708:CTS196711 DDO196708:DDO196711 DNK196708:DNK196711 DXG196708:DXG196711 EHC196708:EHC196711 EQY196708:EQY196711 FAU196708:FAU196711 FKQ196708:FKQ196711 FUM196708:FUM196711 GEI196708:GEI196711 GOE196708:GOE196711 GYA196708:GYA196711 HHW196708:HHW196711 HRS196708:HRS196711 IBO196708:IBO196711 ILK196708:ILK196711 IVG196708:IVG196711 JFC196708:JFC196711 JOY196708:JOY196711 JYU196708:JYU196711 KIQ196708:KIQ196711 KSM196708:KSM196711 LCI196708:LCI196711 LME196708:LME196711 LWA196708:LWA196711 MFW196708:MFW196711 MPS196708:MPS196711 MZO196708:MZO196711 NJK196708:NJK196711 NTG196708:NTG196711 ODC196708:ODC196711 OMY196708:OMY196711 OWU196708:OWU196711 PGQ196708:PGQ196711 PQM196708:PQM196711 QAI196708:QAI196711 QKE196708:QKE196711 QUA196708:QUA196711 RDW196708:RDW196711 RNS196708:RNS196711 RXO196708:RXO196711 SHK196708:SHK196711 SRG196708:SRG196711 TBC196708:TBC196711 TKY196708:TKY196711 TUU196708:TUU196711 UEQ196708:UEQ196711 UOM196708:UOM196711 UYI196708:UYI196711 VIE196708:VIE196711 VSA196708:VSA196711 WBW196708:WBW196711 WLS196708:WLS196711 WVO196708:WVO196711 G262244:G262247 JC262244:JC262247 SY262244:SY262247 ACU262244:ACU262247 AMQ262244:AMQ262247 AWM262244:AWM262247 BGI262244:BGI262247 BQE262244:BQE262247 CAA262244:CAA262247 CJW262244:CJW262247 CTS262244:CTS262247 DDO262244:DDO262247 DNK262244:DNK262247 DXG262244:DXG262247 EHC262244:EHC262247 EQY262244:EQY262247 FAU262244:FAU262247 FKQ262244:FKQ262247 FUM262244:FUM262247 GEI262244:GEI262247 GOE262244:GOE262247 GYA262244:GYA262247 HHW262244:HHW262247 HRS262244:HRS262247 IBO262244:IBO262247 ILK262244:ILK262247 IVG262244:IVG262247 JFC262244:JFC262247 JOY262244:JOY262247 JYU262244:JYU262247 KIQ262244:KIQ262247 KSM262244:KSM262247 LCI262244:LCI262247 LME262244:LME262247 LWA262244:LWA262247 MFW262244:MFW262247 MPS262244:MPS262247 MZO262244:MZO262247 NJK262244:NJK262247 NTG262244:NTG262247 ODC262244:ODC262247 OMY262244:OMY262247 OWU262244:OWU262247 PGQ262244:PGQ262247 PQM262244:PQM262247 QAI262244:QAI262247 QKE262244:QKE262247 QUA262244:QUA262247 RDW262244:RDW262247 RNS262244:RNS262247 RXO262244:RXO262247 SHK262244:SHK262247 SRG262244:SRG262247 TBC262244:TBC262247 TKY262244:TKY262247 TUU262244:TUU262247 UEQ262244:UEQ262247 UOM262244:UOM262247 UYI262244:UYI262247 VIE262244:VIE262247 VSA262244:VSA262247 WBW262244:WBW262247 WLS262244:WLS262247 WVO262244:WVO262247 G327780:G327783 JC327780:JC327783 SY327780:SY327783 ACU327780:ACU327783 AMQ327780:AMQ327783 AWM327780:AWM327783 BGI327780:BGI327783 BQE327780:BQE327783 CAA327780:CAA327783 CJW327780:CJW327783 CTS327780:CTS327783 DDO327780:DDO327783 DNK327780:DNK327783 DXG327780:DXG327783 EHC327780:EHC327783 EQY327780:EQY327783 FAU327780:FAU327783 FKQ327780:FKQ327783 FUM327780:FUM327783 GEI327780:GEI327783 GOE327780:GOE327783 GYA327780:GYA327783 HHW327780:HHW327783 HRS327780:HRS327783 IBO327780:IBO327783 ILK327780:ILK327783 IVG327780:IVG327783 JFC327780:JFC327783 JOY327780:JOY327783 JYU327780:JYU327783 KIQ327780:KIQ327783 KSM327780:KSM327783 LCI327780:LCI327783 LME327780:LME327783 LWA327780:LWA327783 MFW327780:MFW327783 MPS327780:MPS327783 MZO327780:MZO327783 NJK327780:NJK327783 NTG327780:NTG327783 ODC327780:ODC327783 OMY327780:OMY327783 OWU327780:OWU327783 PGQ327780:PGQ327783 PQM327780:PQM327783 QAI327780:QAI327783 QKE327780:QKE327783 QUA327780:QUA327783 RDW327780:RDW327783 RNS327780:RNS327783 RXO327780:RXO327783 SHK327780:SHK327783 SRG327780:SRG327783 TBC327780:TBC327783 TKY327780:TKY327783 TUU327780:TUU327783 UEQ327780:UEQ327783 UOM327780:UOM327783 UYI327780:UYI327783 VIE327780:VIE327783 VSA327780:VSA327783 WBW327780:WBW327783 WLS327780:WLS327783 WVO327780:WVO327783 G393316:G393319 JC393316:JC393319 SY393316:SY393319 ACU393316:ACU393319 AMQ393316:AMQ393319 AWM393316:AWM393319 BGI393316:BGI393319 BQE393316:BQE393319 CAA393316:CAA393319 CJW393316:CJW393319 CTS393316:CTS393319 DDO393316:DDO393319 DNK393316:DNK393319 DXG393316:DXG393319 EHC393316:EHC393319 EQY393316:EQY393319 FAU393316:FAU393319 FKQ393316:FKQ393319 FUM393316:FUM393319 GEI393316:GEI393319 GOE393316:GOE393319 GYA393316:GYA393319 HHW393316:HHW393319 HRS393316:HRS393319 IBO393316:IBO393319 ILK393316:ILK393319 IVG393316:IVG393319 JFC393316:JFC393319 JOY393316:JOY393319 JYU393316:JYU393319 KIQ393316:KIQ393319 KSM393316:KSM393319 LCI393316:LCI393319 LME393316:LME393319 LWA393316:LWA393319 MFW393316:MFW393319 MPS393316:MPS393319 MZO393316:MZO393319 NJK393316:NJK393319 NTG393316:NTG393319 ODC393316:ODC393319 OMY393316:OMY393319 OWU393316:OWU393319 PGQ393316:PGQ393319 PQM393316:PQM393319 QAI393316:QAI393319 QKE393316:QKE393319 QUA393316:QUA393319 RDW393316:RDW393319 RNS393316:RNS393319 RXO393316:RXO393319 SHK393316:SHK393319 SRG393316:SRG393319 TBC393316:TBC393319 TKY393316:TKY393319 TUU393316:TUU393319 UEQ393316:UEQ393319 UOM393316:UOM393319 UYI393316:UYI393319 VIE393316:VIE393319 VSA393316:VSA393319 WBW393316:WBW393319 WLS393316:WLS393319 WVO393316:WVO393319 G458852:G458855 JC458852:JC458855 SY458852:SY458855 ACU458852:ACU458855 AMQ458852:AMQ458855 AWM458852:AWM458855 BGI458852:BGI458855 BQE458852:BQE458855 CAA458852:CAA458855 CJW458852:CJW458855 CTS458852:CTS458855 DDO458852:DDO458855 DNK458852:DNK458855 DXG458852:DXG458855 EHC458852:EHC458855 EQY458852:EQY458855 FAU458852:FAU458855 FKQ458852:FKQ458855 FUM458852:FUM458855 GEI458852:GEI458855 GOE458852:GOE458855 GYA458852:GYA458855 HHW458852:HHW458855 HRS458852:HRS458855 IBO458852:IBO458855 ILK458852:ILK458855 IVG458852:IVG458855 JFC458852:JFC458855 JOY458852:JOY458855 JYU458852:JYU458855 KIQ458852:KIQ458855 KSM458852:KSM458855 LCI458852:LCI458855 LME458852:LME458855 LWA458852:LWA458855 MFW458852:MFW458855 MPS458852:MPS458855 MZO458852:MZO458855 NJK458852:NJK458855 NTG458852:NTG458855 ODC458852:ODC458855 OMY458852:OMY458855 OWU458852:OWU458855 PGQ458852:PGQ458855 PQM458852:PQM458855 QAI458852:QAI458855 QKE458852:QKE458855 QUA458852:QUA458855 RDW458852:RDW458855 RNS458852:RNS458855 RXO458852:RXO458855 SHK458852:SHK458855 SRG458852:SRG458855 TBC458852:TBC458855 TKY458852:TKY458855 TUU458852:TUU458855 UEQ458852:UEQ458855 UOM458852:UOM458855 UYI458852:UYI458855 VIE458852:VIE458855 VSA458852:VSA458855 WBW458852:WBW458855 WLS458852:WLS458855 WVO458852:WVO458855 G524388:G524391 JC524388:JC524391 SY524388:SY524391 ACU524388:ACU524391 AMQ524388:AMQ524391 AWM524388:AWM524391 BGI524388:BGI524391 BQE524388:BQE524391 CAA524388:CAA524391 CJW524388:CJW524391 CTS524388:CTS524391 DDO524388:DDO524391 DNK524388:DNK524391 DXG524388:DXG524391 EHC524388:EHC524391 EQY524388:EQY524391 FAU524388:FAU524391 FKQ524388:FKQ524391 FUM524388:FUM524391 GEI524388:GEI524391 GOE524388:GOE524391 GYA524388:GYA524391 HHW524388:HHW524391 HRS524388:HRS524391 IBO524388:IBO524391 ILK524388:ILK524391 IVG524388:IVG524391 JFC524388:JFC524391 JOY524388:JOY524391 JYU524388:JYU524391 KIQ524388:KIQ524391 KSM524388:KSM524391 LCI524388:LCI524391 LME524388:LME524391 LWA524388:LWA524391 MFW524388:MFW524391 MPS524388:MPS524391 MZO524388:MZO524391 NJK524388:NJK524391 NTG524388:NTG524391 ODC524388:ODC524391 OMY524388:OMY524391 OWU524388:OWU524391 PGQ524388:PGQ524391 PQM524388:PQM524391 QAI524388:QAI524391 QKE524388:QKE524391 QUA524388:QUA524391 RDW524388:RDW524391 RNS524388:RNS524391 RXO524388:RXO524391 SHK524388:SHK524391 SRG524388:SRG524391 TBC524388:TBC524391 TKY524388:TKY524391 TUU524388:TUU524391 UEQ524388:UEQ524391 UOM524388:UOM524391 UYI524388:UYI524391 VIE524388:VIE524391 VSA524388:VSA524391 WBW524388:WBW524391 WLS524388:WLS524391 WVO524388:WVO524391 G589924:G589927 JC589924:JC589927 SY589924:SY589927 ACU589924:ACU589927 AMQ589924:AMQ589927 AWM589924:AWM589927 BGI589924:BGI589927 BQE589924:BQE589927 CAA589924:CAA589927 CJW589924:CJW589927 CTS589924:CTS589927 DDO589924:DDO589927 DNK589924:DNK589927 DXG589924:DXG589927 EHC589924:EHC589927 EQY589924:EQY589927 FAU589924:FAU589927 FKQ589924:FKQ589927 FUM589924:FUM589927 GEI589924:GEI589927 GOE589924:GOE589927 GYA589924:GYA589927 HHW589924:HHW589927 HRS589924:HRS589927 IBO589924:IBO589927 ILK589924:ILK589927 IVG589924:IVG589927 JFC589924:JFC589927 JOY589924:JOY589927 JYU589924:JYU589927 KIQ589924:KIQ589927 KSM589924:KSM589927 LCI589924:LCI589927 LME589924:LME589927 LWA589924:LWA589927 MFW589924:MFW589927 MPS589924:MPS589927 MZO589924:MZO589927 NJK589924:NJK589927 NTG589924:NTG589927 ODC589924:ODC589927 OMY589924:OMY589927 OWU589924:OWU589927 PGQ589924:PGQ589927 PQM589924:PQM589927 QAI589924:QAI589927 QKE589924:QKE589927 QUA589924:QUA589927 RDW589924:RDW589927 RNS589924:RNS589927 RXO589924:RXO589927 SHK589924:SHK589927 SRG589924:SRG589927 TBC589924:TBC589927 TKY589924:TKY589927 TUU589924:TUU589927 UEQ589924:UEQ589927 UOM589924:UOM589927 UYI589924:UYI589927 VIE589924:VIE589927 VSA589924:VSA589927 WBW589924:WBW589927 WLS589924:WLS589927 WVO589924:WVO589927 G655460:G655463 JC655460:JC655463 SY655460:SY655463 ACU655460:ACU655463 AMQ655460:AMQ655463 AWM655460:AWM655463 BGI655460:BGI655463 BQE655460:BQE655463 CAA655460:CAA655463 CJW655460:CJW655463 CTS655460:CTS655463 DDO655460:DDO655463 DNK655460:DNK655463 DXG655460:DXG655463 EHC655460:EHC655463 EQY655460:EQY655463 FAU655460:FAU655463 FKQ655460:FKQ655463 FUM655460:FUM655463 GEI655460:GEI655463 GOE655460:GOE655463 GYA655460:GYA655463 HHW655460:HHW655463 HRS655460:HRS655463 IBO655460:IBO655463 ILK655460:ILK655463 IVG655460:IVG655463 JFC655460:JFC655463 JOY655460:JOY655463 JYU655460:JYU655463 KIQ655460:KIQ655463 KSM655460:KSM655463 LCI655460:LCI655463 LME655460:LME655463 LWA655460:LWA655463 MFW655460:MFW655463 MPS655460:MPS655463 MZO655460:MZO655463 NJK655460:NJK655463 NTG655460:NTG655463 ODC655460:ODC655463 OMY655460:OMY655463 OWU655460:OWU655463 PGQ655460:PGQ655463 PQM655460:PQM655463 QAI655460:QAI655463 QKE655460:QKE655463 QUA655460:QUA655463 RDW655460:RDW655463 RNS655460:RNS655463 RXO655460:RXO655463 SHK655460:SHK655463 SRG655460:SRG655463 TBC655460:TBC655463 TKY655460:TKY655463 TUU655460:TUU655463 UEQ655460:UEQ655463 UOM655460:UOM655463 UYI655460:UYI655463 VIE655460:VIE655463 VSA655460:VSA655463 WBW655460:WBW655463 WLS655460:WLS655463 WVO655460:WVO655463 G720996:G720999 JC720996:JC720999 SY720996:SY720999 ACU720996:ACU720999 AMQ720996:AMQ720999 AWM720996:AWM720999 BGI720996:BGI720999 BQE720996:BQE720999 CAA720996:CAA720999 CJW720996:CJW720999 CTS720996:CTS720999 DDO720996:DDO720999 DNK720996:DNK720999 DXG720996:DXG720999 EHC720996:EHC720999 EQY720996:EQY720999 FAU720996:FAU720999 FKQ720996:FKQ720999 FUM720996:FUM720999 GEI720996:GEI720999 GOE720996:GOE720999 GYA720996:GYA720999 HHW720996:HHW720999 HRS720996:HRS720999 IBO720996:IBO720999 ILK720996:ILK720999 IVG720996:IVG720999 JFC720996:JFC720999 JOY720996:JOY720999 JYU720996:JYU720999 KIQ720996:KIQ720999 KSM720996:KSM720999 LCI720996:LCI720999 LME720996:LME720999 LWA720996:LWA720999 MFW720996:MFW720999 MPS720996:MPS720999 MZO720996:MZO720999 NJK720996:NJK720999 NTG720996:NTG720999 ODC720996:ODC720999 OMY720996:OMY720999 OWU720996:OWU720999 PGQ720996:PGQ720999 PQM720996:PQM720999 QAI720996:QAI720999 QKE720996:QKE720999 QUA720996:QUA720999 RDW720996:RDW720999 RNS720996:RNS720999 RXO720996:RXO720999 SHK720996:SHK720999 SRG720996:SRG720999 TBC720996:TBC720999 TKY720996:TKY720999 TUU720996:TUU720999 UEQ720996:UEQ720999 UOM720996:UOM720999 UYI720996:UYI720999 VIE720996:VIE720999 VSA720996:VSA720999 WBW720996:WBW720999 WLS720996:WLS720999 WVO720996:WVO720999 G786532:G786535 JC786532:JC786535 SY786532:SY786535 ACU786532:ACU786535 AMQ786532:AMQ786535 AWM786532:AWM786535 BGI786532:BGI786535 BQE786532:BQE786535 CAA786532:CAA786535 CJW786532:CJW786535 CTS786532:CTS786535 DDO786532:DDO786535 DNK786532:DNK786535 DXG786532:DXG786535 EHC786532:EHC786535 EQY786532:EQY786535 FAU786532:FAU786535 FKQ786532:FKQ786535 FUM786532:FUM786535 GEI786532:GEI786535 GOE786532:GOE786535 GYA786532:GYA786535 HHW786532:HHW786535 HRS786532:HRS786535 IBO786532:IBO786535 ILK786532:ILK786535 IVG786532:IVG786535 JFC786532:JFC786535 JOY786532:JOY786535 JYU786532:JYU786535 KIQ786532:KIQ786535 KSM786532:KSM786535 LCI786532:LCI786535 LME786532:LME786535 LWA786532:LWA786535 MFW786532:MFW786535 MPS786532:MPS786535 MZO786532:MZO786535 NJK786532:NJK786535 NTG786532:NTG786535 ODC786532:ODC786535 OMY786532:OMY786535 OWU786532:OWU786535 PGQ786532:PGQ786535 PQM786532:PQM786535 QAI786532:QAI786535 QKE786532:QKE786535 QUA786532:QUA786535 RDW786532:RDW786535 RNS786532:RNS786535 RXO786532:RXO786535 SHK786532:SHK786535 SRG786532:SRG786535 TBC786532:TBC786535 TKY786532:TKY786535 TUU786532:TUU786535 UEQ786532:UEQ786535 UOM786532:UOM786535 UYI786532:UYI786535 VIE786532:VIE786535 VSA786532:VSA786535 WBW786532:WBW786535 WLS786532:WLS786535 WVO786532:WVO786535 G852068:G852071 JC852068:JC852071 SY852068:SY852071 ACU852068:ACU852071 AMQ852068:AMQ852071 AWM852068:AWM852071 BGI852068:BGI852071 BQE852068:BQE852071 CAA852068:CAA852071 CJW852068:CJW852071 CTS852068:CTS852071 DDO852068:DDO852071 DNK852068:DNK852071 DXG852068:DXG852071 EHC852068:EHC852071 EQY852068:EQY852071 FAU852068:FAU852071 FKQ852068:FKQ852071 FUM852068:FUM852071 GEI852068:GEI852071 GOE852068:GOE852071 GYA852068:GYA852071 HHW852068:HHW852071 HRS852068:HRS852071 IBO852068:IBO852071 ILK852068:ILK852071 IVG852068:IVG852071 JFC852068:JFC852071 JOY852068:JOY852071 JYU852068:JYU852071 KIQ852068:KIQ852071 KSM852068:KSM852071 LCI852068:LCI852071 LME852068:LME852071 LWA852068:LWA852071 MFW852068:MFW852071 MPS852068:MPS852071 MZO852068:MZO852071 NJK852068:NJK852071 NTG852068:NTG852071 ODC852068:ODC852071 OMY852068:OMY852071 OWU852068:OWU852071 PGQ852068:PGQ852071 PQM852068:PQM852071 QAI852068:QAI852071 QKE852068:QKE852071 QUA852068:QUA852071 RDW852068:RDW852071 RNS852068:RNS852071 RXO852068:RXO852071 SHK852068:SHK852071 SRG852068:SRG852071 TBC852068:TBC852071 TKY852068:TKY852071 TUU852068:TUU852071 UEQ852068:UEQ852071 UOM852068:UOM852071 UYI852068:UYI852071 VIE852068:VIE852071 VSA852068:VSA852071 WBW852068:WBW852071 WLS852068:WLS852071 WVO852068:WVO852071 G917604:G917607 JC917604:JC917607 SY917604:SY917607 ACU917604:ACU917607 AMQ917604:AMQ917607 AWM917604:AWM917607 BGI917604:BGI917607 BQE917604:BQE917607 CAA917604:CAA917607 CJW917604:CJW917607 CTS917604:CTS917607 DDO917604:DDO917607 DNK917604:DNK917607 DXG917604:DXG917607 EHC917604:EHC917607 EQY917604:EQY917607 FAU917604:FAU917607 FKQ917604:FKQ917607 FUM917604:FUM917607 GEI917604:GEI917607 GOE917604:GOE917607 GYA917604:GYA917607 HHW917604:HHW917607 HRS917604:HRS917607 IBO917604:IBO917607 ILK917604:ILK917607 IVG917604:IVG917607 JFC917604:JFC917607 JOY917604:JOY917607 JYU917604:JYU917607 KIQ917604:KIQ917607 KSM917604:KSM917607 LCI917604:LCI917607 LME917604:LME917607 LWA917604:LWA917607 MFW917604:MFW917607 MPS917604:MPS917607 MZO917604:MZO917607 NJK917604:NJK917607 NTG917604:NTG917607 ODC917604:ODC917607 OMY917604:OMY917607 OWU917604:OWU917607 PGQ917604:PGQ917607 PQM917604:PQM917607 QAI917604:QAI917607 QKE917604:QKE917607 QUA917604:QUA917607 RDW917604:RDW917607 RNS917604:RNS917607 RXO917604:RXO917607 SHK917604:SHK917607 SRG917604:SRG917607 TBC917604:TBC917607 TKY917604:TKY917607 TUU917604:TUU917607 UEQ917604:UEQ917607 UOM917604:UOM917607 UYI917604:UYI917607 VIE917604:VIE917607 VSA917604:VSA917607 WBW917604:WBW917607 WLS917604:WLS917607 WVO917604:WVO917607 G983140:G983143 JC983140:JC983143 SY983140:SY983143 ACU983140:ACU983143 AMQ983140:AMQ983143 AWM983140:AWM983143 BGI983140:BGI983143 BQE983140:BQE983143 CAA983140:CAA983143 CJW983140:CJW983143 CTS983140:CTS983143 DDO983140:DDO983143 DNK983140:DNK983143 DXG983140:DXG983143 EHC983140:EHC983143 EQY983140:EQY983143 FAU983140:FAU983143 FKQ983140:FKQ983143 FUM983140:FUM983143 GEI983140:GEI983143 GOE983140:GOE983143 GYA983140:GYA983143 HHW983140:HHW983143 HRS983140:HRS983143 IBO983140:IBO983143 ILK983140:ILK983143 IVG983140:IVG983143 JFC983140:JFC983143 JOY983140:JOY983143 JYU983140:JYU983143 KIQ983140:KIQ983143 KSM983140:KSM983143 LCI983140:LCI983143 LME983140:LME983143 LWA983140:LWA983143 MFW983140:MFW983143 MPS983140:MPS983143 MZO983140:MZO983143 NJK983140:NJK983143 NTG983140:NTG983143 ODC983140:ODC983143 OMY983140:OMY983143 OWU983140:OWU983143 PGQ983140:PGQ983143 PQM983140:PQM983143 QAI983140:QAI983143 QKE983140:QKE983143 QUA983140:QUA983143 RDW983140:RDW983143 RNS983140:RNS983143 RXO983140:RXO983143 SHK983140:SHK983143 SRG983140:SRG983143 TBC983140:TBC983143 TKY983140:TKY983143 TUU983140:TUU983143 UEQ983140:UEQ983143 UOM983140:UOM983143 UYI983140:UYI983143 VIE983140:VIE983143 VSA983140:VSA983143 WBW983140:WBW983143 WLS983140:WLS983143 WVO983140:WVO983143 G94:G98 JC94:JC98 SY94:SY98 ACU94:ACU98 AMQ94:AMQ98 AWM94:AWM98 BGI94:BGI98 BQE94:BQE98 CAA94:CAA98 CJW94:CJW98 CTS94:CTS98 DDO94:DDO98 DNK94:DNK98 DXG94:DXG98 EHC94:EHC98 EQY94:EQY98 FAU94:FAU98 FKQ94:FKQ98 FUM94:FUM98 GEI94:GEI98 GOE94:GOE98 GYA94:GYA98 HHW94:HHW98 HRS94:HRS98 IBO94:IBO98 ILK94:ILK98 IVG94:IVG98 JFC94:JFC98 JOY94:JOY98 JYU94:JYU98 KIQ94:KIQ98 KSM94:KSM98 LCI94:LCI98 LME94:LME98 LWA94:LWA98 MFW94:MFW98 MPS94:MPS98 MZO94:MZO98 NJK94:NJK98 NTG94:NTG98 ODC94:ODC98 OMY94:OMY98 OWU94:OWU98 PGQ94:PGQ98 PQM94:PQM98 QAI94:QAI98 QKE94:QKE98 QUA94:QUA98 RDW94:RDW98 RNS94:RNS98 RXO94:RXO98 SHK94:SHK98 SRG94:SRG98 TBC94:TBC98 TKY94:TKY98 TUU94:TUU98 UEQ94:UEQ98 UOM94:UOM98 UYI94:UYI98 VIE94:VIE98 VSA94:VSA98 WBW94:WBW98 WLS94:WLS98 WVO94:WVO98 G65630:G65634 JC65630:JC65634 SY65630:SY65634 ACU65630:ACU65634 AMQ65630:AMQ65634 AWM65630:AWM65634 BGI65630:BGI65634 BQE65630:BQE65634 CAA65630:CAA65634 CJW65630:CJW65634 CTS65630:CTS65634 DDO65630:DDO65634 DNK65630:DNK65634 DXG65630:DXG65634 EHC65630:EHC65634 EQY65630:EQY65634 FAU65630:FAU65634 FKQ65630:FKQ65634 FUM65630:FUM65634 GEI65630:GEI65634 GOE65630:GOE65634 GYA65630:GYA65634 HHW65630:HHW65634 HRS65630:HRS65634 IBO65630:IBO65634 ILK65630:ILK65634 IVG65630:IVG65634 JFC65630:JFC65634 JOY65630:JOY65634 JYU65630:JYU65634 KIQ65630:KIQ65634 KSM65630:KSM65634 LCI65630:LCI65634 LME65630:LME65634 LWA65630:LWA65634 MFW65630:MFW65634 MPS65630:MPS65634 MZO65630:MZO65634 NJK65630:NJK65634 NTG65630:NTG65634 ODC65630:ODC65634 OMY65630:OMY65634 OWU65630:OWU65634 PGQ65630:PGQ65634 PQM65630:PQM65634 QAI65630:QAI65634 QKE65630:QKE65634 QUA65630:QUA65634 RDW65630:RDW65634 RNS65630:RNS65634 RXO65630:RXO65634 SHK65630:SHK65634 SRG65630:SRG65634 TBC65630:TBC65634 TKY65630:TKY65634 TUU65630:TUU65634 UEQ65630:UEQ65634 UOM65630:UOM65634 UYI65630:UYI65634 VIE65630:VIE65634 VSA65630:VSA65634 WBW65630:WBW65634 WLS65630:WLS65634 WVO65630:WVO65634 G131166:G131170 JC131166:JC131170 SY131166:SY131170 ACU131166:ACU131170 AMQ131166:AMQ131170 AWM131166:AWM131170 BGI131166:BGI131170 BQE131166:BQE131170 CAA131166:CAA131170 CJW131166:CJW131170 CTS131166:CTS131170 DDO131166:DDO131170 DNK131166:DNK131170 DXG131166:DXG131170 EHC131166:EHC131170 EQY131166:EQY131170 FAU131166:FAU131170 FKQ131166:FKQ131170 FUM131166:FUM131170 GEI131166:GEI131170 GOE131166:GOE131170 GYA131166:GYA131170 HHW131166:HHW131170 HRS131166:HRS131170 IBO131166:IBO131170 ILK131166:ILK131170 IVG131166:IVG131170 JFC131166:JFC131170 JOY131166:JOY131170 JYU131166:JYU131170 KIQ131166:KIQ131170 KSM131166:KSM131170 LCI131166:LCI131170 LME131166:LME131170 LWA131166:LWA131170 MFW131166:MFW131170 MPS131166:MPS131170 MZO131166:MZO131170 NJK131166:NJK131170 NTG131166:NTG131170 ODC131166:ODC131170 OMY131166:OMY131170 OWU131166:OWU131170 PGQ131166:PGQ131170 PQM131166:PQM131170 QAI131166:QAI131170 QKE131166:QKE131170 QUA131166:QUA131170 RDW131166:RDW131170 RNS131166:RNS131170 RXO131166:RXO131170 SHK131166:SHK131170 SRG131166:SRG131170 TBC131166:TBC131170 TKY131166:TKY131170 TUU131166:TUU131170 UEQ131166:UEQ131170 UOM131166:UOM131170 UYI131166:UYI131170 VIE131166:VIE131170 VSA131166:VSA131170 WBW131166:WBW131170 WLS131166:WLS131170 WVO131166:WVO131170 G196702:G196706 JC196702:JC196706 SY196702:SY196706 ACU196702:ACU196706 AMQ196702:AMQ196706 AWM196702:AWM196706 BGI196702:BGI196706 BQE196702:BQE196706 CAA196702:CAA196706 CJW196702:CJW196706 CTS196702:CTS196706 DDO196702:DDO196706 DNK196702:DNK196706 DXG196702:DXG196706 EHC196702:EHC196706 EQY196702:EQY196706 FAU196702:FAU196706 FKQ196702:FKQ196706 FUM196702:FUM196706 GEI196702:GEI196706 GOE196702:GOE196706 GYA196702:GYA196706 HHW196702:HHW196706 HRS196702:HRS196706 IBO196702:IBO196706 ILK196702:ILK196706 IVG196702:IVG196706 JFC196702:JFC196706 JOY196702:JOY196706 JYU196702:JYU196706 KIQ196702:KIQ196706 KSM196702:KSM196706 LCI196702:LCI196706 LME196702:LME196706 LWA196702:LWA196706 MFW196702:MFW196706 MPS196702:MPS196706 MZO196702:MZO196706 NJK196702:NJK196706 NTG196702:NTG196706 ODC196702:ODC196706 OMY196702:OMY196706 OWU196702:OWU196706 PGQ196702:PGQ196706 PQM196702:PQM196706 QAI196702:QAI196706 QKE196702:QKE196706 QUA196702:QUA196706 RDW196702:RDW196706 RNS196702:RNS196706 RXO196702:RXO196706 SHK196702:SHK196706 SRG196702:SRG196706 TBC196702:TBC196706 TKY196702:TKY196706 TUU196702:TUU196706 UEQ196702:UEQ196706 UOM196702:UOM196706 UYI196702:UYI196706 VIE196702:VIE196706 VSA196702:VSA196706 WBW196702:WBW196706 WLS196702:WLS196706 WVO196702:WVO196706 G262238:G262242 JC262238:JC262242 SY262238:SY262242 ACU262238:ACU262242 AMQ262238:AMQ262242 AWM262238:AWM262242 BGI262238:BGI262242 BQE262238:BQE262242 CAA262238:CAA262242 CJW262238:CJW262242 CTS262238:CTS262242 DDO262238:DDO262242 DNK262238:DNK262242 DXG262238:DXG262242 EHC262238:EHC262242 EQY262238:EQY262242 FAU262238:FAU262242 FKQ262238:FKQ262242 FUM262238:FUM262242 GEI262238:GEI262242 GOE262238:GOE262242 GYA262238:GYA262242 HHW262238:HHW262242 HRS262238:HRS262242 IBO262238:IBO262242 ILK262238:ILK262242 IVG262238:IVG262242 JFC262238:JFC262242 JOY262238:JOY262242 JYU262238:JYU262242 KIQ262238:KIQ262242 KSM262238:KSM262242 LCI262238:LCI262242 LME262238:LME262242 LWA262238:LWA262242 MFW262238:MFW262242 MPS262238:MPS262242 MZO262238:MZO262242 NJK262238:NJK262242 NTG262238:NTG262242 ODC262238:ODC262242 OMY262238:OMY262242 OWU262238:OWU262242 PGQ262238:PGQ262242 PQM262238:PQM262242 QAI262238:QAI262242 QKE262238:QKE262242 QUA262238:QUA262242 RDW262238:RDW262242 RNS262238:RNS262242 RXO262238:RXO262242 SHK262238:SHK262242 SRG262238:SRG262242 TBC262238:TBC262242 TKY262238:TKY262242 TUU262238:TUU262242 UEQ262238:UEQ262242 UOM262238:UOM262242 UYI262238:UYI262242 VIE262238:VIE262242 VSA262238:VSA262242 WBW262238:WBW262242 WLS262238:WLS262242 WVO262238:WVO262242 G327774:G327778 JC327774:JC327778 SY327774:SY327778 ACU327774:ACU327778 AMQ327774:AMQ327778 AWM327774:AWM327778 BGI327774:BGI327778 BQE327774:BQE327778 CAA327774:CAA327778 CJW327774:CJW327778 CTS327774:CTS327778 DDO327774:DDO327778 DNK327774:DNK327778 DXG327774:DXG327778 EHC327774:EHC327778 EQY327774:EQY327778 FAU327774:FAU327778 FKQ327774:FKQ327778 FUM327774:FUM327778 GEI327774:GEI327778 GOE327774:GOE327778 GYA327774:GYA327778 HHW327774:HHW327778 HRS327774:HRS327778 IBO327774:IBO327778 ILK327774:ILK327778 IVG327774:IVG327778 JFC327774:JFC327778 JOY327774:JOY327778 JYU327774:JYU327778 KIQ327774:KIQ327778 KSM327774:KSM327778 LCI327774:LCI327778 LME327774:LME327778 LWA327774:LWA327778 MFW327774:MFW327778 MPS327774:MPS327778 MZO327774:MZO327778 NJK327774:NJK327778 NTG327774:NTG327778 ODC327774:ODC327778 OMY327774:OMY327778 OWU327774:OWU327778 PGQ327774:PGQ327778 PQM327774:PQM327778 QAI327774:QAI327778 QKE327774:QKE327778 QUA327774:QUA327778 RDW327774:RDW327778 RNS327774:RNS327778 RXO327774:RXO327778 SHK327774:SHK327778 SRG327774:SRG327778 TBC327774:TBC327778 TKY327774:TKY327778 TUU327774:TUU327778 UEQ327774:UEQ327778 UOM327774:UOM327778 UYI327774:UYI327778 VIE327774:VIE327778 VSA327774:VSA327778 WBW327774:WBW327778 WLS327774:WLS327778 WVO327774:WVO327778 G393310:G393314 JC393310:JC393314 SY393310:SY393314 ACU393310:ACU393314 AMQ393310:AMQ393314 AWM393310:AWM393314 BGI393310:BGI393314 BQE393310:BQE393314 CAA393310:CAA393314 CJW393310:CJW393314 CTS393310:CTS393314 DDO393310:DDO393314 DNK393310:DNK393314 DXG393310:DXG393314 EHC393310:EHC393314 EQY393310:EQY393314 FAU393310:FAU393314 FKQ393310:FKQ393314 FUM393310:FUM393314 GEI393310:GEI393314 GOE393310:GOE393314 GYA393310:GYA393314 HHW393310:HHW393314 HRS393310:HRS393314 IBO393310:IBO393314 ILK393310:ILK393314 IVG393310:IVG393314 JFC393310:JFC393314 JOY393310:JOY393314 JYU393310:JYU393314 KIQ393310:KIQ393314 KSM393310:KSM393314 LCI393310:LCI393314 LME393310:LME393314 LWA393310:LWA393314 MFW393310:MFW393314 MPS393310:MPS393314 MZO393310:MZO393314 NJK393310:NJK393314 NTG393310:NTG393314 ODC393310:ODC393314 OMY393310:OMY393314 OWU393310:OWU393314 PGQ393310:PGQ393314 PQM393310:PQM393314 QAI393310:QAI393314 QKE393310:QKE393314 QUA393310:QUA393314 RDW393310:RDW393314 RNS393310:RNS393314 RXO393310:RXO393314 SHK393310:SHK393314 SRG393310:SRG393314 TBC393310:TBC393314 TKY393310:TKY393314 TUU393310:TUU393314 UEQ393310:UEQ393314 UOM393310:UOM393314 UYI393310:UYI393314 VIE393310:VIE393314 VSA393310:VSA393314 WBW393310:WBW393314 WLS393310:WLS393314 WVO393310:WVO393314 G458846:G458850 JC458846:JC458850 SY458846:SY458850 ACU458846:ACU458850 AMQ458846:AMQ458850 AWM458846:AWM458850 BGI458846:BGI458850 BQE458846:BQE458850 CAA458846:CAA458850 CJW458846:CJW458850 CTS458846:CTS458850 DDO458846:DDO458850 DNK458846:DNK458850 DXG458846:DXG458850 EHC458846:EHC458850 EQY458846:EQY458850 FAU458846:FAU458850 FKQ458846:FKQ458850 FUM458846:FUM458850 GEI458846:GEI458850 GOE458846:GOE458850 GYA458846:GYA458850 HHW458846:HHW458850 HRS458846:HRS458850 IBO458846:IBO458850 ILK458846:ILK458850 IVG458846:IVG458850 JFC458846:JFC458850 JOY458846:JOY458850 JYU458846:JYU458850 KIQ458846:KIQ458850 KSM458846:KSM458850 LCI458846:LCI458850 LME458846:LME458850 LWA458846:LWA458850 MFW458846:MFW458850 MPS458846:MPS458850 MZO458846:MZO458850 NJK458846:NJK458850 NTG458846:NTG458850 ODC458846:ODC458850 OMY458846:OMY458850 OWU458846:OWU458850 PGQ458846:PGQ458850 PQM458846:PQM458850 QAI458846:QAI458850 QKE458846:QKE458850 QUA458846:QUA458850 RDW458846:RDW458850 RNS458846:RNS458850 RXO458846:RXO458850 SHK458846:SHK458850 SRG458846:SRG458850 TBC458846:TBC458850 TKY458846:TKY458850 TUU458846:TUU458850 UEQ458846:UEQ458850 UOM458846:UOM458850 UYI458846:UYI458850 VIE458846:VIE458850 VSA458846:VSA458850 WBW458846:WBW458850 WLS458846:WLS458850 WVO458846:WVO458850 G524382:G524386 JC524382:JC524386 SY524382:SY524386 ACU524382:ACU524386 AMQ524382:AMQ524386 AWM524382:AWM524386 BGI524382:BGI524386 BQE524382:BQE524386 CAA524382:CAA524386 CJW524382:CJW524386 CTS524382:CTS524386 DDO524382:DDO524386 DNK524382:DNK524386 DXG524382:DXG524386 EHC524382:EHC524386 EQY524382:EQY524386 FAU524382:FAU524386 FKQ524382:FKQ524386 FUM524382:FUM524386 GEI524382:GEI524386 GOE524382:GOE524386 GYA524382:GYA524386 HHW524382:HHW524386 HRS524382:HRS524386 IBO524382:IBO524386 ILK524382:ILK524386 IVG524382:IVG524386 JFC524382:JFC524386 JOY524382:JOY524386 JYU524382:JYU524386 KIQ524382:KIQ524386 KSM524382:KSM524386 LCI524382:LCI524386 LME524382:LME524386 LWA524382:LWA524386 MFW524382:MFW524386 MPS524382:MPS524386 MZO524382:MZO524386 NJK524382:NJK524386 NTG524382:NTG524386 ODC524382:ODC524386 OMY524382:OMY524386 OWU524382:OWU524386 PGQ524382:PGQ524386 PQM524382:PQM524386 QAI524382:QAI524386 QKE524382:QKE524386 QUA524382:QUA524386 RDW524382:RDW524386 RNS524382:RNS524386 RXO524382:RXO524386 SHK524382:SHK524386 SRG524382:SRG524386 TBC524382:TBC524386 TKY524382:TKY524386 TUU524382:TUU524386 UEQ524382:UEQ524386 UOM524382:UOM524386 UYI524382:UYI524386 VIE524382:VIE524386 VSA524382:VSA524386 WBW524382:WBW524386 WLS524382:WLS524386 WVO524382:WVO524386 G589918:G589922 JC589918:JC589922 SY589918:SY589922 ACU589918:ACU589922 AMQ589918:AMQ589922 AWM589918:AWM589922 BGI589918:BGI589922 BQE589918:BQE589922 CAA589918:CAA589922 CJW589918:CJW589922 CTS589918:CTS589922 DDO589918:DDO589922 DNK589918:DNK589922 DXG589918:DXG589922 EHC589918:EHC589922 EQY589918:EQY589922 FAU589918:FAU589922 FKQ589918:FKQ589922 FUM589918:FUM589922 GEI589918:GEI589922 GOE589918:GOE589922 GYA589918:GYA589922 HHW589918:HHW589922 HRS589918:HRS589922 IBO589918:IBO589922 ILK589918:ILK589922 IVG589918:IVG589922 JFC589918:JFC589922 JOY589918:JOY589922 JYU589918:JYU589922 KIQ589918:KIQ589922 KSM589918:KSM589922 LCI589918:LCI589922 LME589918:LME589922 LWA589918:LWA589922 MFW589918:MFW589922 MPS589918:MPS589922 MZO589918:MZO589922 NJK589918:NJK589922 NTG589918:NTG589922 ODC589918:ODC589922 OMY589918:OMY589922 OWU589918:OWU589922 PGQ589918:PGQ589922 PQM589918:PQM589922 QAI589918:QAI589922 QKE589918:QKE589922 QUA589918:QUA589922 RDW589918:RDW589922 RNS589918:RNS589922 RXO589918:RXO589922 SHK589918:SHK589922 SRG589918:SRG589922 TBC589918:TBC589922 TKY589918:TKY589922 TUU589918:TUU589922 UEQ589918:UEQ589922 UOM589918:UOM589922 UYI589918:UYI589922 VIE589918:VIE589922 VSA589918:VSA589922 WBW589918:WBW589922 WLS589918:WLS589922 WVO589918:WVO589922 G655454:G655458 JC655454:JC655458 SY655454:SY655458 ACU655454:ACU655458 AMQ655454:AMQ655458 AWM655454:AWM655458 BGI655454:BGI655458 BQE655454:BQE655458 CAA655454:CAA655458 CJW655454:CJW655458 CTS655454:CTS655458 DDO655454:DDO655458 DNK655454:DNK655458 DXG655454:DXG655458 EHC655454:EHC655458 EQY655454:EQY655458 FAU655454:FAU655458 FKQ655454:FKQ655458 FUM655454:FUM655458 GEI655454:GEI655458 GOE655454:GOE655458 GYA655454:GYA655458 HHW655454:HHW655458 HRS655454:HRS655458 IBO655454:IBO655458 ILK655454:ILK655458 IVG655454:IVG655458 JFC655454:JFC655458 JOY655454:JOY655458 JYU655454:JYU655458 KIQ655454:KIQ655458 KSM655454:KSM655458 LCI655454:LCI655458 LME655454:LME655458 LWA655454:LWA655458 MFW655454:MFW655458 MPS655454:MPS655458 MZO655454:MZO655458 NJK655454:NJK655458 NTG655454:NTG655458 ODC655454:ODC655458 OMY655454:OMY655458 OWU655454:OWU655458 PGQ655454:PGQ655458 PQM655454:PQM655458 QAI655454:QAI655458 QKE655454:QKE655458 QUA655454:QUA655458 RDW655454:RDW655458 RNS655454:RNS655458 RXO655454:RXO655458 SHK655454:SHK655458 SRG655454:SRG655458 TBC655454:TBC655458 TKY655454:TKY655458 TUU655454:TUU655458 UEQ655454:UEQ655458 UOM655454:UOM655458 UYI655454:UYI655458 VIE655454:VIE655458 VSA655454:VSA655458 WBW655454:WBW655458 WLS655454:WLS655458 WVO655454:WVO655458 G720990:G720994 JC720990:JC720994 SY720990:SY720994 ACU720990:ACU720994 AMQ720990:AMQ720994 AWM720990:AWM720994 BGI720990:BGI720994 BQE720990:BQE720994 CAA720990:CAA720994 CJW720990:CJW720994 CTS720990:CTS720994 DDO720990:DDO720994 DNK720990:DNK720994 DXG720990:DXG720994 EHC720990:EHC720994 EQY720990:EQY720994 FAU720990:FAU720994 FKQ720990:FKQ720994 FUM720990:FUM720994 GEI720990:GEI720994 GOE720990:GOE720994 GYA720990:GYA720994 HHW720990:HHW720994 HRS720990:HRS720994 IBO720990:IBO720994 ILK720990:ILK720994 IVG720990:IVG720994 JFC720990:JFC720994 JOY720990:JOY720994 JYU720990:JYU720994 KIQ720990:KIQ720994 KSM720990:KSM720994 LCI720990:LCI720994 LME720990:LME720994 LWA720990:LWA720994 MFW720990:MFW720994 MPS720990:MPS720994 MZO720990:MZO720994 NJK720990:NJK720994 NTG720990:NTG720994 ODC720990:ODC720994 OMY720990:OMY720994 OWU720990:OWU720994 PGQ720990:PGQ720994 PQM720990:PQM720994 QAI720990:QAI720994 QKE720990:QKE720994 QUA720990:QUA720994 RDW720990:RDW720994 RNS720990:RNS720994 RXO720990:RXO720994 SHK720990:SHK720994 SRG720990:SRG720994 TBC720990:TBC720994 TKY720990:TKY720994 TUU720990:TUU720994 UEQ720990:UEQ720994 UOM720990:UOM720994 UYI720990:UYI720994 VIE720990:VIE720994 VSA720990:VSA720994 WBW720990:WBW720994 WLS720990:WLS720994 WVO720990:WVO720994 G786526:G786530 JC786526:JC786530 SY786526:SY786530 ACU786526:ACU786530 AMQ786526:AMQ786530 AWM786526:AWM786530 BGI786526:BGI786530 BQE786526:BQE786530 CAA786526:CAA786530 CJW786526:CJW786530 CTS786526:CTS786530 DDO786526:DDO786530 DNK786526:DNK786530 DXG786526:DXG786530 EHC786526:EHC786530 EQY786526:EQY786530 FAU786526:FAU786530 FKQ786526:FKQ786530 FUM786526:FUM786530 GEI786526:GEI786530 GOE786526:GOE786530 GYA786526:GYA786530 HHW786526:HHW786530 HRS786526:HRS786530 IBO786526:IBO786530 ILK786526:ILK786530 IVG786526:IVG786530 JFC786526:JFC786530 JOY786526:JOY786530 JYU786526:JYU786530 KIQ786526:KIQ786530 KSM786526:KSM786530 LCI786526:LCI786530 LME786526:LME786530 LWA786526:LWA786530 MFW786526:MFW786530 MPS786526:MPS786530 MZO786526:MZO786530 NJK786526:NJK786530 NTG786526:NTG786530 ODC786526:ODC786530 OMY786526:OMY786530 OWU786526:OWU786530 PGQ786526:PGQ786530 PQM786526:PQM786530 QAI786526:QAI786530 QKE786526:QKE786530 QUA786526:QUA786530 RDW786526:RDW786530 RNS786526:RNS786530 RXO786526:RXO786530 SHK786526:SHK786530 SRG786526:SRG786530 TBC786526:TBC786530 TKY786526:TKY786530 TUU786526:TUU786530 UEQ786526:UEQ786530 UOM786526:UOM786530 UYI786526:UYI786530 VIE786526:VIE786530 VSA786526:VSA786530 WBW786526:WBW786530 WLS786526:WLS786530 WVO786526:WVO786530 G852062:G852066 JC852062:JC852066 SY852062:SY852066 ACU852062:ACU852066 AMQ852062:AMQ852066 AWM852062:AWM852066 BGI852062:BGI852066 BQE852062:BQE852066 CAA852062:CAA852066 CJW852062:CJW852066 CTS852062:CTS852066 DDO852062:DDO852066 DNK852062:DNK852066 DXG852062:DXG852066 EHC852062:EHC852066 EQY852062:EQY852066 FAU852062:FAU852066 FKQ852062:FKQ852066 FUM852062:FUM852066 GEI852062:GEI852066 GOE852062:GOE852066 GYA852062:GYA852066 HHW852062:HHW852066 HRS852062:HRS852066 IBO852062:IBO852066 ILK852062:ILK852066 IVG852062:IVG852066 JFC852062:JFC852066 JOY852062:JOY852066 JYU852062:JYU852066 KIQ852062:KIQ852066 KSM852062:KSM852066 LCI852062:LCI852066 LME852062:LME852066 LWA852062:LWA852066 MFW852062:MFW852066 MPS852062:MPS852066 MZO852062:MZO852066 NJK852062:NJK852066 NTG852062:NTG852066 ODC852062:ODC852066 OMY852062:OMY852066 OWU852062:OWU852066 PGQ852062:PGQ852066 PQM852062:PQM852066 QAI852062:QAI852066 QKE852062:QKE852066 QUA852062:QUA852066 RDW852062:RDW852066 RNS852062:RNS852066 RXO852062:RXO852066 SHK852062:SHK852066 SRG852062:SRG852066 TBC852062:TBC852066 TKY852062:TKY852066 TUU852062:TUU852066 UEQ852062:UEQ852066 UOM852062:UOM852066 UYI852062:UYI852066 VIE852062:VIE852066 VSA852062:VSA852066 WBW852062:WBW852066 WLS852062:WLS852066 WVO852062:WVO852066 G917598:G917602 JC917598:JC917602 SY917598:SY917602 ACU917598:ACU917602 AMQ917598:AMQ917602 AWM917598:AWM917602 BGI917598:BGI917602 BQE917598:BQE917602 CAA917598:CAA917602 CJW917598:CJW917602 CTS917598:CTS917602 DDO917598:DDO917602 DNK917598:DNK917602 DXG917598:DXG917602 EHC917598:EHC917602 EQY917598:EQY917602 FAU917598:FAU917602 FKQ917598:FKQ917602 FUM917598:FUM917602 GEI917598:GEI917602 GOE917598:GOE917602 GYA917598:GYA917602 HHW917598:HHW917602 HRS917598:HRS917602 IBO917598:IBO917602 ILK917598:ILK917602 IVG917598:IVG917602 JFC917598:JFC917602 JOY917598:JOY917602 JYU917598:JYU917602 KIQ917598:KIQ917602 KSM917598:KSM917602 LCI917598:LCI917602 LME917598:LME917602 LWA917598:LWA917602 MFW917598:MFW917602 MPS917598:MPS917602 MZO917598:MZO917602 NJK917598:NJK917602 NTG917598:NTG917602 ODC917598:ODC917602 OMY917598:OMY917602 OWU917598:OWU917602 PGQ917598:PGQ917602 PQM917598:PQM917602 QAI917598:QAI917602 QKE917598:QKE917602 QUA917598:QUA917602 RDW917598:RDW917602 RNS917598:RNS917602 RXO917598:RXO917602 SHK917598:SHK917602 SRG917598:SRG917602 TBC917598:TBC917602 TKY917598:TKY917602 TUU917598:TUU917602 UEQ917598:UEQ917602 UOM917598:UOM917602 UYI917598:UYI917602 VIE917598:VIE917602 VSA917598:VSA917602 WBW917598:WBW917602 WLS917598:WLS917602 WVO917598:WVO917602 G983134:G983138 JC983134:JC983138 SY983134:SY983138 ACU983134:ACU983138 AMQ983134:AMQ983138 AWM983134:AWM983138 BGI983134:BGI983138 BQE983134:BQE983138 CAA983134:CAA983138 CJW983134:CJW983138 CTS983134:CTS983138 DDO983134:DDO983138 DNK983134:DNK983138 DXG983134:DXG983138 EHC983134:EHC983138 EQY983134:EQY983138 FAU983134:FAU983138 FKQ983134:FKQ983138 FUM983134:FUM983138 GEI983134:GEI983138 GOE983134:GOE983138 GYA983134:GYA983138 HHW983134:HHW983138 HRS983134:HRS983138 IBO983134:IBO983138 ILK983134:ILK983138 IVG983134:IVG983138 JFC983134:JFC983138 JOY983134:JOY983138 JYU983134:JYU983138 KIQ983134:KIQ983138 KSM983134:KSM983138 LCI983134:LCI983138 LME983134:LME983138 LWA983134:LWA983138 MFW983134:MFW983138 MPS983134:MPS983138 MZO983134:MZO983138 NJK983134:NJK983138 NTG983134:NTG983138 ODC983134:ODC983138 OMY983134:OMY983138 OWU983134:OWU983138 PGQ983134:PGQ983138 PQM983134:PQM983138 QAI983134:QAI983138 QKE983134:QKE983138 QUA983134:QUA983138 RDW983134:RDW983138 RNS983134:RNS983138 RXO983134:RXO983138 SHK983134:SHK983138 SRG983134:SRG983138 TBC983134:TBC983138 TKY983134:TKY983138 TUU983134:TUU983138 UEQ983134:UEQ983138 UOM983134:UOM983138 UYI983134:UYI983138 VIE983134:VIE983138 VSA983134:VSA983138 WBW983134:WBW983138 WLS983134:WLS983138 WVO983134:WVO983138 G139:G143 JC139:JC143 SY139:SY143 ACU139:ACU143 AMQ139:AMQ143 AWM139:AWM143 BGI139:BGI143 BQE139:BQE143 CAA139:CAA143 CJW139:CJW143 CTS139:CTS143 DDO139:DDO143 DNK139:DNK143 DXG139:DXG143 EHC139:EHC143 EQY139:EQY143 FAU139:FAU143 FKQ139:FKQ143 FUM139:FUM143 GEI139:GEI143 GOE139:GOE143 GYA139:GYA143 HHW139:HHW143 HRS139:HRS143 IBO139:IBO143 ILK139:ILK143 IVG139:IVG143 JFC139:JFC143 JOY139:JOY143 JYU139:JYU143 KIQ139:KIQ143 KSM139:KSM143 LCI139:LCI143 LME139:LME143 LWA139:LWA143 MFW139:MFW143 MPS139:MPS143 MZO139:MZO143 NJK139:NJK143 NTG139:NTG143 ODC139:ODC143 OMY139:OMY143 OWU139:OWU143 PGQ139:PGQ143 PQM139:PQM143 QAI139:QAI143 QKE139:QKE143 QUA139:QUA143 RDW139:RDW143 RNS139:RNS143 RXO139:RXO143 SHK139:SHK143 SRG139:SRG143 TBC139:TBC143 TKY139:TKY143 TUU139:TUU143 UEQ139:UEQ143 UOM139:UOM143 UYI139:UYI143 VIE139:VIE143 VSA139:VSA143 WBW139:WBW143 WLS139:WLS143 WVO139:WVO143 G65675:G65679 JC65675:JC65679 SY65675:SY65679 ACU65675:ACU65679 AMQ65675:AMQ65679 AWM65675:AWM65679 BGI65675:BGI65679 BQE65675:BQE65679 CAA65675:CAA65679 CJW65675:CJW65679 CTS65675:CTS65679 DDO65675:DDO65679 DNK65675:DNK65679 DXG65675:DXG65679 EHC65675:EHC65679 EQY65675:EQY65679 FAU65675:FAU65679 FKQ65675:FKQ65679 FUM65675:FUM65679 GEI65675:GEI65679 GOE65675:GOE65679 GYA65675:GYA65679 HHW65675:HHW65679 HRS65675:HRS65679 IBO65675:IBO65679 ILK65675:ILK65679 IVG65675:IVG65679 JFC65675:JFC65679 JOY65675:JOY65679 JYU65675:JYU65679 KIQ65675:KIQ65679 KSM65675:KSM65679 LCI65675:LCI65679 LME65675:LME65679 LWA65675:LWA65679 MFW65675:MFW65679 MPS65675:MPS65679 MZO65675:MZO65679 NJK65675:NJK65679 NTG65675:NTG65679 ODC65675:ODC65679 OMY65675:OMY65679 OWU65675:OWU65679 PGQ65675:PGQ65679 PQM65675:PQM65679 QAI65675:QAI65679 QKE65675:QKE65679 QUA65675:QUA65679 RDW65675:RDW65679 RNS65675:RNS65679 RXO65675:RXO65679 SHK65675:SHK65679 SRG65675:SRG65679 TBC65675:TBC65679 TKY65675:TKY65679 TUU65675:TUU65679 UEQ65675:UEQ65679 UOM65675:UOM65679 UYI65675:UYI65679 VIE65675:VIE65679 VSA65675:VSA65679 WBW65675:WBW65679 WLS65675:WLS65679 WVO65675:WVO65679 G131211:G131215 JC131211:JC131215 SY131211:SY131215 ACU131211:ACU131215 AMQ131211:AMQ131215 AWM131211:AWM131215 BGI131211:BGI131215 BQE131211:BQE131215 CAA131211:CAA131215 CJW131211:CJW131215 CTS131211:CTS131215 DDO131211:DDO131215 DNK131211:DNK131215 DXG131211:DXG131215 EHC131211:EHC131215 EQY131211:EQY131215 FAU131211:FAU131215 FKQ131211:FKQ131215 FUM131211:FUM131215 GEI131211:GEI131215 GOE131211:GOE131215 GYA131211:GYA131215 HHW131211:HHW131215 HRS131211:HRS131215 IBO131211:IBO131215 ILK131211:ILK131215 IVG131211:IVG131215 JFC131211:JFC131215 JOY131211:JOY131215 JYU131211:JYU131215 KIQ131211:KIQ131215 KSM131211:KSM131215 LCI131211:LCI131215 LME131211:LME131215 LWA131211:LWA131215 MFW131211:MFW131215 MPS131211:MPS131215 MZO131211:MZO131215 NJK131211:NJK131215 NTG131211:NTG131215 ODC131211:ODC131215 OMY131211:OMY131215 OWU131211:OWU131215 PGQ131211:PGQ131215 PQM131211:PQM131215 QAI131211:QAI131215 QKE131211:QKE131215 QUA131211:QUA131215 RDW131211:RDW131215 RNS131211:RNS131215 RXO131211:RXO131215 SHK131211:SHK131215 SRG131211:SRG131215 TBC131211:TBC131215 TKY131211:TKY131215 TUU131211:TUU131215 UEQ131211:UEQ131215 UOM131211:UOM131215 UYI131211:UYI131215 VIE131211:VIE131215 VSA131211:VSA131215 WBW131211:WBW131215 WLS131211:WLS131215 WVO131211:WVO131215 G196747:G196751 JC196747:JC196751 SY196747:SY196751 ACU196747:ACU196751 AMQ196747:AMQ196751 AWM196747:AWM196751 BGI196747:BGI196751 BQE196747:BQE196751 CAA196747:CAA196751 CJW196747:CJW196751 CTS196747:CTS196751 DDO196747:DDO196751 DNK196747:DNK196751 DXG196747:DXG196751 EHC196747:EHC196751 EQY196747:EQY196751 FAU196747:FAU196751 FKQ196747:FKQ196751 FUM196747:FUM196751 GEI196747:GEI196751 GOE196747:GOE196751 GYA196747:GYA196751 HHW196747:HHW196751 HRS196747:HRS196751 IBO196747:IBO196751 ILK196747:ILK196751 IVG196747:IVG196751 JFC196747:JFC196751 JOY196747:JOY196751 JYU196747:JYU196751 KIQ196747:KIQ196751 KSM196747:KSM196751 LCI196747:LCI196751 LME196747:LME196751 LWA196747:LWA196751 MFW196747:MFW196751 MPS196747:MPS196751 MZO196747:MZO196751 NJK196747:NJK196751 NTG196747:NTG196751 ODC196747:ODC196751 OMY196747:OMY196751 OWU196747:OWU196751 PGQ196747:PGQ196751 PQM196747:PQM196751 QAI196747:QAI196751 QKE196747:QKE196751 QUA196747:QUA196751 RDW196747:RDW196751 RNS196747:RNS196751 RXO196747:RXO196751 SHK196747:SHK196751 SRG196747:SRG196751 TBC196747:TBC196751 TKY196747:TKY196751 TUU196747:TUU196751 UEQ196747:UEQ196751 UOM196747:UOM196751 UYI196747:UYI196751 VIE196747:VIE196751 VSA196747:VSA196751 WBW196747:WBW196751 WLS196747:WLS196751 WVO196747:WVO196751 G262283:G262287 JC262283:JC262287 SY262283:SY262287 ACU262283:ACU262287 AMQ262283:AMQ262287 AWM262283:AWM262287 BGI262283:BGI262287 BQE262283:BQE262287 CAA262283:CAA262287 CJW262283:CJW262287 CTS262283:CTS262287 DDO262283:DDO262287 DNK262283:DNK262287 DXG262283:DXG262287 EHC262283:EHC262287 EQY262283:EQY262287 FAU262283:FAU262287 FKQ262283:FKQ262287 FUM262283:FUM262287 GEI262283:GEI262287 GOE262283:GOE262287 GYA262283:GYA262287 HHW262283:HHW262287 HRS262283:HRS262287 IBO262283:IBO262287 ILK262283:ILK262287 IVG262283:IVG262287 JFC262283:JFC262287 JOY262283:JOY262287 JYU262283:JYU262287 KIQ262283:KIQ262287 KSM262283:KSM262287 LCI262283:LCI262287 LME262283:LME262287 LWA262283:LWA262287 MFW262283:MFW262287 MPS262283:MPS262287 MZO262283:MZO262287 NJK262283:NJK262287 NTG262283:NTG262287 ODC262283:ODC262287 OMY262283:OMY262287 OWU262283:OWU262287 PGQ262283:PGQ262287 PQM262283:PQM262287 QAI262283:QAI262287 QKE262283:QKE262287 QUA262283:QUA262287 RDW262283:RDW262287 RNS262283:RNS262287 RXO262283:RXO262287 SHK262283:SHK262287 SRG262283:SRG262287 TBC262283:TBC262287 TKY262283:TKY262287 TUU262283:TUU262287 UEQ262283:UEQ262287 UOM262283:UOM262287 UYI262283:UYI262287 VIE262283:VIE262287 VSA262283:VSA262287 WBW262283:WBW262287 WLS262283:WLS262287 WVO262283:WVO262287 G327819:G327823 JC327819:JC327823 SY327819:SY327823 ACU327819:ACU327823 AMQ327819:AMQ327823 AWM327819:AWM327823 BGI327819:BGI327823 BQE327819:BQE327823 CAA327819:CAA327823 CJW327819:CJW327823 CTS327819:CTS327823 DDO327819:DDO327823 DNK327819:DNK327823 DXG327819:DXG327823 EHC327819:EHC327823 EQY327819:EQY327823 FAU327819:FAU327823 FKQ327819:FKQ327823 FUM327819:FUM327823 GEI327819:GEI327823 GOE327819:GOE327823 GYA327819:GYA327823 HHW327819:HHW327823 HRS327819:HRS327823 IBO327819:IBO327823 ILK327819:ILK327823 IVG327819:IVG327823 JFC327819:JFC327823 JOY327819:JOY327823 JYU327819:JYU327823 KIQ327819:KIQ327823 KSM327819:KSM327823 LCI327819:LCI327823 LME327819:LME327823 LWA327819:LWA327823 MFW327819:MFW327823 MPS327819:MPS327823 MZO327819:MZO327823 NJK327819:NJK327823 NTG327819:NTG327823 ODC327819:ODC327823 OMY327819:OMY327823 OWU327819:OWU327823 PGQ327819:PGQ327823 PQM327819:PQM327823 QAI327819:QAI327823 QKE327819:QKE327823 QUA327819:QUA327823 RDW327819:RDW327823 RNS327819:RNS327823 RXO327819:RXO327823 SHK327819:SHK327823 SRG327819:SRG327823 TBC327819:TBC327823 TKY327819:TKY327823 TUU327819:TUU327823 UEQ327819:UEQ327823 UOM327819:UOM327823 UYI327819:UYI327823 VIE327819:VIE327823 VSA327819:VSA327823 WBW327819:WBW327823 WLS327819:WLS327823 WVO327819:WVO327823 G393355:G393359 JC393355:JC393359 SY393355:SY393359 ACU393355:ACU393359 AMQ393355:AMQ393359 AWM393355:AWM393359 BGI393355:BGI393359 BQE393355:BQE393359 CAA393355:CAA393359 CJW393355:CJW393359 CTS393355:CTS393359 DDO393355:DDO393359 DNK393355:DNK393359 DXG393355:DXG393359 EHC393355:EHC393359 EQY393355:EQY393359 FAU393355:FAU393359 FKQ393355:FKQ393359 FUM393355:FUM393359 GEI393355:GEI393359 GOE393355:GOE393359 GYA393355:GYA393359 HHW393355:HHW393359 HRS393355:HRS393359 IBO393355:IBO393359 ILK393355:ILK393359 IVG393355:IVG393359 JFC393355:JFC393359 JOY393355:JOY393359 JYU393355:JYU393359 KIQ393355:KIQ393359 KSM393355:KSM393359 LCI393355:LCI393359 LME393355:LME393359 LWA393355:LWA393359 MFW393355:MFW393359 MPS393355:MPS393359 MZO393355:MZO393359 NJK393355:NJK393359 NTG393355:NTG393359 ODC393355:ODC393359 OMY393355:OMY393359 OWU393355:OWU393359 PGQ393355:PGQ393359 PQM393355:PQM393359 QAI393355:QAI393359 QKE393355:QKE393359 QUA393355:QUA393359 RDW393355:RDW393359 RNS393355:RNS393359 RXO393355:RXO393359 SHK393355:SHK393359 SRG393355:SRG393359 TBC393355:TBC393359 TKY393355:TKY393359 TUU393355:TUU393359 UEQ393355:UEQ393359 UOM393355:UOM393359 UYI393355:UYI393359 VIE393355:VIE393359 VSA393355:VSA393359 WBW393355:WBW393359 WLS393355:WLS393359 WVO393355:WVO393359 G458891:G458895 JC458891:JC458895 SY458891:SY458895 ACU458891:ACU458895 AMQ458891:AMQ458895 AWM458891:AWM458895 BGI458891:BGI458895 BQE458891:BQE458895 CAA458891:CAA458895 CJW458891:CJW458895 CTS458891:CTS458895 DDO458891:DDO458895 DNK458891:DNK458895 DXG458891:DXG458895 EHC458891:EHC458895 EQY458891:EQY458895 FAU458891:FAU458895 FKQ458891:FKQ458895 FUM458891:FUM458895 GEI458891:GEI458895 GOE458891:GOE458895 GYA458891:GYA458895 HHW458891:HHW458895 HRS458891:HRS458895 IBO458891:IBO458895 ILK458891:ILK458895 IVG458891:IVG458895 JFC458891:JFC458895 JOY458891:JOY458895 JYU458891:JYU458895 KIQ458891:KIQ458895 KSM458891:KSM458895 LCI458891:LCI458895 LME458891:LME458895 LWA458891:LWA458895 MFW458891:MFW458895 MPS458891:MPS458895 MZO458891:MZO458895 NJK458891:NJK458895 NTG458891:NTG458895 ODC458891:ODC458895 OMY458891:OMY458895 OWU458891:OWU458895 PGQ458891:PGQ458895 PQM458891:PQM458895 QAI458891:QAI458895 QKE458891:QKE458895 QUA458891:QUA458895 RDW458891:RDW458895 RNS458891:RNS458895 RXO458891:RXO458895 SHK458891:SHK458895 SRG458891:SRG458895 TBC458891:TBC458895 TKY458891:TKY458895 TUU458891:TUU458895 UEQ458891:UEQ458895 UOM458891:UOM458895 UYI458891:UYI458895 VIE458891:VIE458895 VSA458891:VSA458895 WBW458891:WBW458895 WLS458891:WLS458895 WVO458891:WVO458895 G524427:G524431 JC524427:JC524431 SY524427:SY524431 ACU524427:ACU524431 AMQ524427:AMQ524431 AWM524427:AWM524431 BGI524427:BGI524431 BQE524427:BQE524431 CAA524427:CAA524431 CJW524427:CJW524431 CTS524427:CTS524431 DDO524427:DDO524431 DNK524427:DNK524431 DXG524427:DXG524431 EHC524427:EHC524431 EQY524427:EQY524431 FAU524427:FAU524431 FKQ524427:FKQ524431 FUM524427:FUM524431 GEI524427:GEI524431 GOE524427:GOE524431 GYA524427:GYA524431 HHW524427:HHW524431 HRS524427:HRS524431 IBO524427:IBO524431 ILK524427:ILK524431 IVG524427:IVG524431 JFC524427:JFC524431 JOY524427:JOY524431 JYU524427:JYU524431 KIQ524427:KIQ524431 KSM524427:KSM524431 LCI524427:LCI524431 LME524427:LME524431 LWA524427:LWA524431 MFW524427:MFW524431 MPS524427:MPS524431 MZO524427:MZO524431 NJK524427:NJK524431 NTG524427:NTG524431 ODC524427:ODC524431 OMY524427:OMY524431 OWU524427:OWU524431 PGQ524427:PGQ524431 PQM524427:PQM524431 QAI524427:QAI524431 QKE524427:QKE524431 QUA524427:QUA524431 RDW524427:RDW524431 RNS524427:RNS524431 RXO524427:RXO524431 SHK524427:SHK524431 SRG524427:SRG524431 TBC524427:TBC524431 TKY524427:TKY524431 TUU524427:TUU524431 UEQ524427:UEQ524431 UOM524427:UOM524431 UYI524427:UYI524431 VIE524427:VIE524431 VSA524427:VSA524431 WBW524427:WBW524431 WLS524427:WLS524431 WVO524427:WVO524431 G589963:G589967 JC589963:JC589967 SY589963:SY589967 ACU589963:ACU589967 AMQ589963:AMQ589967 AWM589963:AWM589967 BGI589963:BGI589967 BQE589963:BQE589967 CAA589963:CAA589967 CJW589963:CJW589967 CTS589963:CTS589967 DDO589963:DDO589967 DNK589963:DNK589967 DXG589963:DXG589967 EHC589963:EHC589967 EQY589963:EQY589967 FAU589963:FAU589967 FKQ589963:FKQ589967 FUM589963:FUM589967 GEI589963:GEI589967 GOE589963:GOE589967 GYA589963:GYA589967 HHW589963:HHW589967 HRS589963:HRS589967 IBO589963:IBO589967 ILK589963:ILK589967 IVG589963:IVG589967 JFC589963:JFC589967 JOY589963:JOY589967 JYU589963:JYU589967 KIQ589963:KIQ589967 KSM589963:KSM589967 LCI589963:LCI589967 LME589963:LME589967 LWA589963:LWA589967 MFW589963:MFW589967 MPS589963:MPS589967 MZO589963:MZO589967 NJK589963:NJK589967 NTG589963:NTG589967 ODC589963:ODC589967 OMY589963:OMY589967 OWU589963:OWU589967 PGQ589963:PGQ589967 PQM589963:PQM589967 QAI589963:QAI589967 QKE589963:QKE589967 QUA589963:QUA589967 RDW589963:RDW589967 RNS589963:RNS589967 RXO589963:RXO589967 SHK589963:SHK589967 SRG589963:SRG589967 TBC589963:TBC589967 TKY589963:TKY589967 TUU589963:TUU589967 UEQ589963:UEQ589967 UOM589963:UOM589967 UYI589963:UYI589967 VIE589963:VIE589967 VSA589963:VSA589967 WBW589963:WBW589967 WLS589963:WLS589967 WVO589963:WVO589967 G655499:G655503 JC655499:JC655503 SY655499:SY655503 ACU655499:ACU655503 AMQ655499:AMQ655503 AWM655499:AWM655503 BGI655499:BGI655503 BQE655499:BQE655503 CAA655499:CAA655503 CJW655499:CJW655503 CTS655499:CTS655503 DDO655499:DDO655503 DNK655499:DNK655503 DXG655499:DXG655503 EHC655499:EHC655503 EQY655499:EQY655503 FAU655499:FAU655503 FKQ655499:FKQ655503 FUM655499:FUM655503 GEI655499:GEI655503 GOE655499:GOE655503 GYA655499:GYA655503 HHW655499:HHW655503 HRS655499:HRS655503 IBO655499:IBO655503 ILK655499:ILK655503 IVG655499:IVG655503 JFC655499:JFC655503 JOY655499:JOY655503 JYU655499:JYU655503 KIQ655499:KIQ655503 KSM655499:KSM655503 LCI655499:LCI655503 LME655499:LME655503 LWA655499:LWA655503 MFW655499:MFW655503 MPS655499:MPS655503 MZO655499:MZO655503 NJK655499:NJK655503 NTG655499:NTG655503 ODC655499:ODC655503 OMY655499:OMY655503 OWU655499:OWU655503 PGQ655499:PGQ655503 PQM655499:PQM655503 QAI655499:QAI655503 QKE655499:QKE655503 QUA655499:QUA655503 RDW655499:RDW655503 RNS655499:RNS655503 RXO655499:RXO655503 SHK655499:SHK655503 SRG655499:SRG655503 TBC655499:TBC655503 TKY655499:TKY655503 TUU655499:TUU655503 UEQ655499:UEQ655503 UOM655499:UOM655503 UYI655499:UYI655503 VIE655499:VIE655503 VSA655499:VSA655503 WBW655499:WBW655503 WLS655499:WLS655503 WVO655499:WVO655503 G721035:G721039 JC721035:JC721039 SY721035:SY721039 ACU721035:ACU721039 AMQ721035:AMQ721039 AWM721035:AWM721039 BGI721035:BGI721039 BQE721035:BQE721039 CAA721035:CAA721039 CJW721035:CJW721039 CTS721035:CTS721039 DDO721035:DDO721039 DNK721035:DNK721039 DXG721035:DXG721039 EHC721035:EHC721039 EQY721035:EQY721039 FAU721035:FAU721039 FKQ721035:FKQ721039 FUM721035:FUM721039 GEI721035:GEI721039 GOE721035:GOE721039 GYA721035:GYA721039 HHW721035:HHW721039 HRS721035:HRS721039 IBO721035:IBO721039 ILK721035:ILK721039 IVG721035:IVG721039 JFC721035:JFC721039 JOY721035:JOY721039 JYU721035:JYU721039 KIQ721035:KIQ721039 KSM721035:KSM721039 LCI721035:LCI721039 LME721035:LME721039 LWA721035:LWA721039 MFW721035:MFW721039 MPS721035:MPS721039 MZO721035:MZO721039 NJK721035:NJK721039 NTG721035:NTG721039 ODC721035:ODC721039 OMY721035:OMY721039 OWU721035:OWU721039 PGQ721035:PGQ721039 PQM721035:PQM721039 QAI721035:QAI721039 QKE721035:QKE721039 QUA721035:QUA721039 RDW721035:RDW721039 RNS721035:RNS721039 RXO721035:RXO721039 SHK721035:SHK721039 SRG721035:SRG721039 TBC721035:TBC721039 TKY721035:TKY721039 TUU721035:TUU721039 UEQ721035:UEQ721039 UOM721035:UOM721039 UYI721035:UYI721039 VIE721035:VIE721039 VSA721035:VSA721039 WBW721035:WBW721039 WLS721035:WLS721039 WVO721035:WVO721039 G786571:G786575 JC786571:JC786575 SY786571:SY786575 ACU786571:ACU786575 AMQ786571:AMQ786575 AWM786571:AWM786575 BGI786571:BGI786575 BQE786571:BQE786575 CAA786571:CAA786575 CJW786571:CJW786575 CTS786571:CTS786575 DDO786571:DDO786575 DNK786571:DNK786575 DXG786571:DXG786575 EHC786571:EHC786575 EQY786571:EQY786575 FAU786571:FAU786575 FKQ786571:FKQ786575 FUM786571:FUM786575 GEI786571:GEI786575 GOE786571:GOE786575 GYA786571:GYA786575 HHW786571:HHW786575 HRS786571:HRS786575 IBO786571:IBO786575 ILK786571:ILK786575 IVG786571:IVG786575 JFC786571:JFC786575 JOY786571:JOY786575 JYU786571:JYU786575 KIQ786571:KIQ786575 KSM786571:KSM786575 LCI786571:LCI786575 LME786571:LME786575 LWA786571:LWA786575 MFW786571:MFW786575 MPS786571:MPS786575 MZO786571:MZO786575 NJK786571:NJK786575 NTG786571:NTG786575 ODC786571:ODC786575 OMY786571:OMY786575 OWU786571:OWU786575 PGQ786571:PGQ786575 PQM786571:PQM786575 QAI786571:QAI786575 QKE786571:QKE786575 QUA786571:QUA786575 RDW786571:RDW786575 RNS786571:RNS786575 RXO786571:RXO786575 SHK786571:SHK786575 SRG786571:SRG786575 TBC786571:TBC786575 TKY786571:TKY786575 TUU786571:TUU786575 UEQ786571:UEQ786575 UOM786571:UOM786575 UYI786571:UYI786575 VIE786571:VIE786575 VSA786571:VSA786575 WBW786571:WBW786575 WLS786571:WLS786575 WVO786571:WVO786575 G852107:G852111 JC852107:JC852111 SY852107:SY852111 ACU852107:ACU852111 AMQ852107:AMQ852111 AWM852107:AWM852111 BGI852107:BGI852111 BQE852107:BQE852111 CAA852107:CAA852111 CJW852107:CJW852111 CTS852107:CTS852111 DDO852107:DDO852111 DNK852107:DNK852111 DXG852107:DXG852111 EHC852107:EHC852111 EQY852107:EQY852111 FAU852107:FAU852111 FKQ852107:FKQ852111 FUM852107:FUM852111 GEI852107:GEI852111 GOE852107:GOE852111 GYA852107:GYA852111 HHW852107:HHW852111 HRS852107:HRS852111 IBO852107:IBO852111 ILK852107:ILK852111 IVG852107:IVG852111 JFC852107:JFC852111 JOY852107:JOY852111 JYU852107:JYU852111 KIQ852107:KIQ852111 KSM852107:KSM852111 LCI852107:LCI852111 LME852107:LME852111 LWA852107:LWA852111 MFW852107:MFW852111 MPS852107:MPS852111 MZO852107:MZO852111 NJK852107:NJK852111 NTG852107:NTG852111 ODC852107:ODC852111 OMY852107:OMY852111 OWU852107:OWU852111 PGQ852107:PGQ852111 PQM852107:PQM852111 QAI852107:QAI852111 QKE852107:QKE852111 QUA852107:QUA852111 RDW852107:RDW852111 RNS852107:RNS852111 RXO852107:RXO852111 SHK852107:SHK852111 SRG852107:SRG852111 TBC852107:TBC852111 TKY852107:TKY852111 TUU852107:TUU852111 UEQ852107:UEQ852111 UOM852107:UOM852111 UYI852107:UYI852111 VIE852107:VIE852111 VSA852107:VSA852111 WBW852107:WBW852111 WLS852107:WLS852111 WVO852107:WVO852111 G917643:G917647 JC917643:JC917647 SY917643:SY917647 ACU917643:ACU917647 AMQ917643:AMQ917647 AWM917643:AWM917647 BGI917643:BGI917647 BQE917643:BQE917647 CAA917643:CAA917647 CJW917643:CJW917647 CTS917643:CTS917647 DDO917643:DDO917647 DNK917643:DNK917647 DXG917643:DXG917647 EHC917643:EHC917647 EQY917643:EQY917647 FAU917643:FAU917647 FKQ917643:FKQ917647 FUM917643:FUM917647 GEI917643:GEI917647 GOE917643:GOE917647 GYA917643:GYA917647 HHW917643:HHW917647 HRS917643:HRS917647 IBO917643:IBO917647 ILK917643:ILK917647 IVG917643:IVG917647 JFC917643:JFC917647 JOY917643:JOY917647 JYU917643:JYU917647 KIQ917643:KIQ917647 KSM917643:KSM917647 LCI917643:LCI917647 LME917643:LME917647 LWA917643:LWA917647 MFW917643:MFW917647 MPS917643:MPS917647 MZO917643:MZO917647 NJK917643:NJK917647 NTG917643:NTG917647 ODC917643:ODC917647 OMY917643:OMY917647 OWU917643:OWU917647 PGQ917643:PGQ917647 PQM917643:PQM917647 QAI917643:QAI917647 QKE917643:QKE917647 QUA917643:QUA917647 RDW917643:RDW917647 RNS917643:RNS917647 RXO917643:RXO917647 SHK917643:SHK917647 SRG917643:SRG917647 TBC917643:TBC917647 TKY917643:TKY917647 TUU917643:TUU917647 UEQ917643:UEQ917647 UOM917643:UOM917647 UYI917643:UYI917647 VIE917643:VIE917647 VSA917643:VSA917647 WBW917643:WBW917647 WLS917643:WLS917647 WVO917643:WVO917647 G983179:G983183 JC983179:JC983183 SY983179:SY983183 ACU983179:ACU983183 AMQ983179:AMQ983183 AWM983179:AWM983183 BGI983179:BGI983183 BQE983179:BQE983183 CAA983179:CAA983183 CJW983179:CJW983183 CTS983179:CTS983183 DDO983179:DDO983183 DNK983179:DNK983183 DXG983179:DXG983183 EHC983179:EHC983183 EQY983179:EQY983183 FAU983179:FAU983183 FKQ983179:FKQ983183 FUM983179:FUM983183 GEI983179:GEI983183 GOE983179:GOE983183 GYA983179:GYA983183 HHW983179:HHW983183 HRS983179:HRS983183 IBO983179:IBO983183 ILK983179:ILK983183 IVG983179:IVG983183 JFC983179:JFC983183 JOY983179:JOY983183 JYU983179:JYU983183 KIQ983179:KIQ983183 KSM983179:KSM983183 LCI983179:LCI983183 LME983179:LME983183 LWA983179:LWA983183 MFW983179:MFW983183 MPS983179:MPS983183 MZO983179:MZO983183 NJK983179:NJK983183 NTG983179:NTG983183 ODC983179:ODC983183 OMY983179:OMY983183 OWU983179:OWU983183 PGQ983179:PGQ983183 PQM983179:PQM983183 QAI983179:QAI983183 QKE983179:QKE983183 QUA983179:QUA983183 RDW983179:RDW983183 RNS983179:RNS983183 RXO983179:RXO983183 SHK983179:SHK983183 SRG983179:SRG983183 TBC983179:TBC983183 TKY983179:TKY983183 TUU983179:TUU983183 UEQ983179:UEQ983183 UOM983179:UOM983183 UYI983179:UYI983183 VIE983179:VIE983183 VSA983179:VSA983183 WBW983179:WBW983183 WLS983179:WLS983183 WVO983179:WVO983183 G110:G137 JC110:JC137 SY110:SY137 ACU110:ACU137 AMQ110:AMQ137 AWM110:AWM137 BGI110:BGI137 BQE110:BQE137 CAA110:CAA137 CJW110:CJW137 CTS110:CTS137 DDO110:DDO137 DNK110:DNK137 DXG110:DXG137 EHC110:EHC137 EQY110:EQY137 FAU110:FAU137 FKQ110:FKQ137 FUM110:FUM137 GEI110:GEI137 GOE110:GOE137 GYA110:GYA137 HHW110:HHW137 HRS110:HRS137 IBO110:IBO137 ILK110:ILK137 IVG110:IVG137 JFC110:JFC137 JOY110:JOY137 JYU110:JYU137 KIQ110:KIQ137 KSM110:KSM137 LCI110:LCI137 LME110:LME137 LWA110:LWA137 MFW110:MFW137 MPS110:MPS137 MZO110:MZO137 NJK110:NJK137 NTG110:NTG137 ODC110:ODC137 OMY110:OMY137 OWU110:OWU137 PGQ110:PGQ137 PQM110:PQM137 QAI110:QAI137 QKE110:QKE137 QUA110:QUA137 RDW110:RDW137 RNS110:RNS137 RXO110:RXO137 SHK110:SHK137 SRG110:SRG137 TBC110:TBC137 TKY110:TKY137 TUU110:TUU137 UEQ110:UEQ137 UOM110:UOM137 UYI110:UYI137 VIE110:VIE137 VSA110:VSA137 WBW110:WBW137 WLS110:WLS137 WVO110:WVO137 G65646:G65673 JC65646:JC65673 SY65646:SY65673 ACU65646:ACU65673 AMQ65646:AMQ65673 AWM65646:AWM65673 BGI65646:BGI65673 BQE65646:BQE65673 CAA65646:CAA65673 CJW65646:CJW65673 CTS65646:CTS65673 DDO65646:DDO65673 DNK65646:DNK65673 DXG65646:DXG65673 EHC65646:EHC65673 EQY65646:EQY65673 FAU65646:FAU65673 FKQ65646:FKQ65673 FUM65646:FUM65673 GEI65646:GEI65673 GOE65646:GOE65673 GYA65646:GYA65673 HHW65646:HHW65673 HRS65646:HRS65673 IBO65646:IBO65673 ILK65646:ILK65673 IVG65646:IVG65673 JFC65646:JFC65673 JOY65646:JOY65673 JYU65646:JYU65673 KIQ65646:KIQ65673 KSM65646:KSM65673 LCI65646:LCI65673 LME65646:LME65673 LWA65646:LWA65673 MFW65646:MFW65673 MPS65646:MPS65673 MZO65646:MZO65673 NJK65646:NJK65673 NTG65646:NTG65673 ODC65646:ODC65673 OMY65646:OMY65673 OWU65646:OWU65673 PGQ65646:PGQ65673 PQM65646:PQM65673 QAI65646:QAI65673 QKE65646:QKE65673 QUA65646:QUA65673 RDW65646:RDW65673 RNS65646:RNS65673 RXO65646:RXO65673 SHK65646:SHK65673 SRG65646:SRG65673 TBC65646:TBC65673 TKY65646:TKY65673 TUU65646:TUU65673 UEQ65646:UEQ65673 UOM65646:UOM65673 UYI65646:UYI65673 VIE65646:VIE65673 VSA65646:VSA65673 WBW65646:WBW65673 WLS65646:WLS65673 WVO65646:WVO65673 G131182:G131209 JC131182:JC131209 SY131182:SY131209 ACU131182:ACU131209 AMQ131182:AMQ131209 AWM131182:AWM131209 BGI131182:BGI131209 BQE131182:BQE131209 CAA131182:CAA131209 CJW131182:CJW131209 CTS131182:CTS131209 DDO131182:DDO131209 DNK131182:DNK131209 DXG131182:DXG131209 EHC131182:EHC131209 EQY131182:EQY131209 FAU131182:FAU131209 FKQ131182:FKQ131209 FUM131182:FUM131209 GEI131182:GEI131209 GOE131182:GOE131209 GYA131182:GYA131209 HHW131182:HHW131209 HRS131182:HRS131209 IBO131182:IBO131209 ILK131182:ILK131209 IVG131182:IVG131209 JFC131182:JFC131209 JOY131182:JOY131209 JYU131182:JYU131209 KIQ131182:KIQ131209 KSM131182:KSM131209 LCI131182:LCI131209 LME131182:LME131209 LWA131182:LWA131209 MFW131182:MFW131209 MPS131182:MPS131209 MZO131182:MZO131209 NJK131182:NJK131209 NTG131182:NTG131209 ODC131182:ODC131209 OMY131182:OMY131209 OWU131182:OWU131209 PGQ131182:PGQ131209 PQM131182:PQM131209 QAI131182:QAI131209 QKE131182:QKE131209 QUA131182:QUA131209 RDW131182:RDW131209 RNS131182:RNS131209 RXO131182:RXO131209 SHK131182:SHK131209 SRG131182:SRG131209 TBC131182:TBC131209 TKY131182:TKY131209 TUU131182:TUU131209 UEQ131182:UEQ131209 UOM131182:UOM131209 UYI131182:UYI131209 VIE131182:VIE131209 VSA131182:VSA131209 WBW131182:WBW131209 WLS131182:WLS131209 WVO131182:WVO131209 G196718:G196745 JC196718:JC196745 SY196718:SY196745 ACU196718:ACU196745 AMQ196718:AMQ196745 AWM196718:AWM196745 BGI196718:BGI196745 BQE196718:BQE196745 CAA196718:CAA196745 CJW196718:CJW196745 CTS196718:CTS196745 DDO196718:DDO196745 DNK196718:DNK196745 DXG196718:DXG196745 EHC196718:EHC196745 EQY196718:EQY196745 FAU196718:FAU196745 FKQ196718:FKQ196745 FUM196718:FUM196745 GEI196718:GEI196745 GOE196718:GOE196745 GYA196718:GYA196745 HHW196718:HHW196745 HRS196718:HRS196745 IBO196718:IBO196745 ILK196718:ILK196745 IVG196718:IVG196745 JFC196718:JFC196745 JOY196718:JOY196745 JYU196718:JYU196745 KIQ196718:KIQ196745 KSM196718:KSM196745 LCI196718:LCI196745 LME196718:LME196745 LWA196718:LWA196745 MFW196718:MFW196745 MPS196718:MPS196745 MZO196718:MZO196745 NJK196718:NJK196745 NTG196718:NTG196745 ODC196718:ODC196745 OMY196718:OMY196745 OWU196718:OWU196745 PGQ196718:PGQ196745 PQM196718:PQM196745 QAI196718:QAI196745 QKE196718:QKE196745 QUA196718:QUA196745 RDW196718:RDW196745 RNS196718:RNS196745 RXO196718:RXO196745 SHK196718:SHK196745 SRG196718:SRG196745 TBC196718:TBC196745 TKY196718:TKY196745 TUU196718:TUU196745 UEQ196718:UEQ196745 UOM196718:UOM196745 UYI196718:UYI196745 VIE196718:VIE196745 VSA196718:VSA196745 WBW196718:WBW196745 WLS196718:WLS196745 WVO196718:WVO196745 G262254:G262281 JC262254:JC262281 SY262254:SY262281 ACU262254:ACU262281 AMQ262254:AMQ262281 AWM262254:AWM262281 BGI262254:BGI262281 BQE262254:BQE262281 CAA262254:CAA262281 CJW262254:CJW262281 CTS262254:CTS262281 DDO262254:DDO262281 DNK262254:DNK262281 DXG262254:DXG262281 EHC262254:EHC262281 EQY262254:EQY262281 FAU262254:FAU262281 FKQ262254:FKQ262281 FUM262254:FUM262281 GEI262254:GEI262281 GOE262254:GOE262281 GYA262254:GYA262281 HHW262254:HHW262281 HRS262254:HRS262281 IBO262254:IBO262281 ILK262254:ILK262281 IVG262254:IVG262281 JFC262254:JFC262281 JOY262254:JOY262281 JYU262254:JYU262281 KIQ262254:KIQ262281 KSM262254:KSM262281 LCI262254:LCI262281 LME262254:LME262281 LWA262254:LWA262281 MFW262254:MFW262281 MPS262254:MPS262281 MZO262254:MZO262281 NJK262254:NJK262281 NTG262254:NTG262281 ODC262254:ODC262281 OMY262254:OMY262281 OWU262254:OWU262281 PGQ262254:PGQ262281 PQM262254:PQM262281 QAI262254:QAI262281 QKE262254:QKE262281 QUA262254:QUA262281 RDW262254:RDW262281 RNS262254:RNS262281 RXO262254:RXO262281 SHK262254:SHK262281 SRG262254:SRG262281 TBC262254:TBC262281 TKY262254:TKY262281 TUU262254:TUU262281 UEQ262254:UEQ262281 UOM262254:UOM262281 UYI262254:UYI262281 VIE262254:VIE262281 VSA262254:VSA262281 WBW262254:WBW262281 WLS262254:WLS262281 WVO262254:WVO262281 G327790:G327817 JC327790:JC327817 SY327790:SY327817 ACU327790:ACU327817 AMQ327790:AMQ327817 AWM327790:AWM327817 BGI327790:BGI327817 BQE327790:BQE327817 CAA327790:CAA327817 CJW327790:CJW327817 CTS327790:CTS327817 DDO327790:DDO327817 DNK327790:DNK327817 DXG327790:DXG327817 EHC327790:EHC327817 EQY327790:EQY327817 FAU327790:FAU327817 FKQ327790:FKQ327817 FUM327790:FUM327817 GEI327790:GEI327817 GOE327790:GOE327817 GYA327790:GYA327817 HHW327790:HHW327817 HRS327790:HRS327817 IBO327790:IBO327817 ILK327790:ILK327817 IVG327790:IVG327817 JFC327790:JFC327817 JOY327790:JOY327817 JYU327790:JYU327817 KIQ327790:KIQ327817 KSM327790:KSM327817 LCI327790:LCI327817 LME327790:LME327817 LWA327790:LWA327817 MFW327790:MFW327817 MPS327790:MPS327817 MZO327790:MZO327817 NJK327790:NJK327817 NTG327790:NTG327817 ODC327790:ODC327817 OMY327790:OMY327817 OWU327790:OWU327817 PGQ327790:PGQ327817 PQM327790:PQM327817 QAI327790:QAI327817 QKE327790:QKE327817 QUA327790:QUA327817 RDW327790:RDW327817 RNS327790:RNS327817 RXO327790:RXO327817 SHK327790:SHK327817 SRG327790:SRG327817 TBC327790:TBC327817 TKY327790:TKY327817 TUU327790:TUU327817 UEQ327790:UEQ327817 UOM327790:UOM327817 UYI327790:UYI327817 VIE327790:VIE327817 VSA327790:VSA327817 WBW327790:WBW327817 WLS327790:WLS327817 WVO327790:WVO327817 G393326:G393353 JC393326:JC393353 SY393326:SY393353 ACU393326:ACU393353 AMQ393326:AMQ393353 AWM393326:AWM393353 BGI393326:BGI393353 BQE393326:BQE393353 CAA393326:CAA393353 CJW393326:CJW393353 CTS393326:CTS393353 DDO393326:DDO393353 DNK393326:DNK393353 DXG393326:DXG393353 EHC393326:EHC393353 EQY393326:EQY393353 FAU393326:FAU393353 FKQ393326:FKQ393353 FUM393326:FUM393353 GEI393326:GEI393353 GOE393326:GOE393353 GYA393326:GYA393353 HHW393326:HHW393353 HRS393326:HRS393353 IBO393326:IBO393353 ILK393326:ILK393353 IVG393326:IVG393353 JFC393326:JFC393353 JOY393326:JOY393353 JYU393326:JYU393353 KIQ393326:KIQ393353 KSM393326:KSM393353 LCI393326:LCI393353 LME393326:LME393353 LWA393326:LWA393353 MFW393326:MFW393353 MPS393326:MPS393353 MZO393326:MZO393353 NJK393326:NJK393353 NTG393326:NTG393353 ODC393326:ODC393353 OMY393326:OMY393353 OWU393326:OWU393353 PGQ393326:PGQ393353 PQM393326:PQM393353 QAI393326:QAI393353 QKE393326:QKE393353 QUA393326:QUA393353 RDW393326:RDW393353 RNS393326:RNS393353 RXO393326:RXO393353 SHK393326:SHK393353 SRG393326:SRG393353 TBC393326:TBC393353 TKY393326:TKY393353 TUU393326:TUU393353 UEQ393326:UEQ393353 UOM393326:UOM393353 UYI393326:UYI393353 VIE393326:VIE393353 VSA393326:VSA393353 WBW393326:WBW393353 WLS393326:WLS393353 WVO393326:WVO393353 G458862:G458889 JC458862:JC458889 SY458862:SY458889 ACU458862:ACU458889 AMQ458862:AMQ458889 AWM458862:AWM458889 BGI458862:BGI458889 BQE458862:BQE458889 CAA458862:CAA458889 CJW458862:CJW458889 CTS458862:CTS458889 DDO458862:DDO458889 DNK458862:DNK458889 DXG458862:DXG458889 EHC458862:EHC458889 EQY458862:EQY458889 FAU458862:FAU458889 FKQ458862:FKQ458889 FUM458862:FUM458889 GEI458862:GEI458889 GOE458862:GOE458889 GYA458862:GYA458889 HHW458862:HHW458889 HRS458862:HRS458889 IBO458862:IBO458889 ILK458862:ILK458889 IVG458862:IVG458889 JFC458862:JFC458889 JOY458862:JOY458889 JYU458862:JYU458889 KIQ458862:KIQ458889 KSM458862:KSM458889 LCI458862:LCI458889 LME458862:LME458889 LWA458862:LWA458889 MFW458862:MFW458889 MPS458862:MPS458889 MZO458862:MZO458889 NJK458862:NJK458889 NTG458862:NTG458889 ODC458862:ODC458889 OMY458862:OMY458889 OWU458862:OWU458889 PGQ458862:PGQ458889 PQM458862:PQM458889 QAI458862:QAI458889 QKE458862:QKE458889 QUA458862:QUA458889 RDW458862:RDW458889 RNS458862:RNS458889 RXO458862:RXO458889 SHK458862:SHK458889 SRG458862:SRG458889 TBC458862:TBC458889 TKY458862:TKY458889 TUU458862:TUU458889 UEQ458862:UEQ458889 UOM458862:UOM458889 UYI458862:UYI458889 VIE458862:VIE458889 VSA458862:VSA458889 WBW458862:WBW458889 WLS458862:WLS458889 WVO458862:WVO458889 G524398:G524425 JC524398:JC524425 SY524398:SY524425 ACU524398:ACU524425 AMQ524398:AMQ524425 AWM524398:AWM524425 BGI524398:BGI524425 BQE524398:BQE524425 CAA524398:CAA524425 CJW524398:CJW524425 CTS524398:CTS524425 DDO524398:DDO524425 DNK524398:DNK524425 DXG524398:DXG524425 EHC524398:EHC524425 EQY524398:EQY524425 FAU524398:FAU524425 FKQ524398:FKQ524425 FUM524398:FUM524425 GEI524398:GEI524425 GOE524398:GOE524425 GYA524398:GYA524425 HHW524398:HHW524425 HRS524398:HRS524425 IBO524398:IBO524425 ILK524398:ILK524425 IVG524398:IVG524425 JFC524398:JFC524425 JOY524398:JOY524425 JYU524398:JYU524425 KIQ524398:KIQ524425 KSM524398:KSM524425 LCI524398:LCI524425 LME524398:LME524425 LWA524398:LWA524425 MFW524398:MFW524425 MPS524398:MPS524425 MZO524398:MZO524425 NJK524398:NJK524425 NTG524398:NTG524425 ODC524398:ODC524425 OMY524398:OMY524425 OWU524398:OWU524425 PGQ524398:PGQ524425 PQM524398:PQM524425 QAI524398:QAI524425 QKE524398:QKE524425 QUA524398:QUA524425 RDW524398:RDW524425 RNS524398:RNS524425 RXO524398:RXO524425 SHK524398:SHK524425 SRG524398:SRG524425 TBC524398:TBC524425 TKY524398:TKY524425 TUU524398:TUU524425 UEQ524398:UEQ524425 UOM524398:UOM524425 UYI524398:UYI524425 VIE524398:VIE524425 VSA524398:VSA524425 WBW524398:WBW524425 WLS524398:WLS524425 WVO524398:WVO524425 G589934:G589961 JC589934:JC589961 SY589934:SY589961 ACU589934:ACU589961 AMQ589934:AMQ589961 AWM589934:AWM589961 BGI589934:BGI589961 BQE589934:BQE589961 CAA589934:CAA589961 CJW589934:CJW589961 CTS589934:CTS589961 DDO589934:DDO589961 DNK589934:DNK589961 DXG589934:DXG589961 EHC589934:EHC589961 EQY589934:EQY589961 FAU589934:FAU589961 FKQ589934:FKQ589961 FUM589934:FUM589961 GEI589934:GEI589961 GOE589934:GOE589961 GYA589934:GYA589961 HHW589934:HHW589961 HRS589934:HRS589961 IBO589934:IBO589961 ILK589934:ILK589961 IVG589934:IVG589961 JFC589934:JFC589961 JOY589934:JOY589961 JYU589934:JYU589961 KIQ589934:KIQ589961 KSM589934:KSM589961 LCI589934:LCI589961 LME589934:LME589961 LWA589934:LWA589961 MFW589934:MFW589961 MPS589934:MPS589961 MZO589934:MZO589961 NJK589934:NJK589961 NTG589934:NTG589961 ODC589934:ODC589961 OMY589934:OMY589961 OWU589934:OWU589961 PGQ589934:PGQ589961 PQM589934:PQM589961 QAI589934:QAI589961 QKE589934:QKE589961 QUA589934:QUA589961 RDW589934:RDW589961 RNS589934:RNS589961 RXO589934:RXO589961 SHK589934:SHK589961 SRG589934:SRG589961 TBC589934:TBC589961 TKY589934:TKY589961 TUU589934:TUU589961 UEQ589934:UEQ589961 UOM589934:UOM589961 UYI589934:UYI589961 VIE589934:VIE589961 VSA589934:VSA589961 WBW589934:WBW589961 WLS589934:WLS589961 WVO589934:WVO589961 G655470:G655497 JC655470:JC655497 SY655470:SY655497 ACU655470:ACU655497 AMQ655470:AMQ655497 AWM655470:AWM655497 BGI655470:BGI655497 BQE655470:BQE655497 CAA655470:CAA655497 CJW655470:CJW655497 CTS655470:CTS655497 DDO655470:DDO655497 DNK655470:DNK655497 DXG655470:DXG655497 EHC655470:EHC655497 EQY655470:EQY655497 FAU655470:FAU655497 FKQ655470:FKQ655497 FUM655470:FUM655497 GEI655470:GEI655497 GOE655470:GOE655497 GYA655470:GYA655497 HHW655470:HHW655497 HRS655470:HRS655497 IBO655470:IBO655497 ILK655470:ILK655497 IVG655470:IVG655497 JFC655470:JFC655497 JOY655470:JOY655497 JYU655470:JYU655497 KIQ655470:KIQ655497 KSM655470:KSM655497 LCI655470:LCI655497 LME655470:LME655497 LWA655470:LWA655497 MFW655470:MFW655497 MPS655470:MPS655497 MZO655470:MZO655497 NJK655470:NJK655497 NTG655470:NTG655497 ODC655470:ODC655497 OMY655470:OMY655497 OWU655470:OWU655497 PGQ655470:PGQ655497 PQM655470:PQM655497 QAI655470:QAI655497 QKE655470:QKE655497 QUA655470:QUA655497 RDW655470:RDW655497 RNS655470:RNS655497 RXO655470:RXO655497 SHK655470:SHK655497 SRG655470:SRG655497 TBC655470:TBC655497 TKY655470:TKY655497 TUU655470:TUU655497 UEQ655470:UEQ655497 UOM655470:UOM655497 UYI655470:UYI655497 VIE655470:VIE655497 VSA655470:VSA655497 WBW655470:WBW655497 WLS655470:WLS655497 WVO655470:WVO655497 G721006:G721033 JC721006:JC721033 SY721006:SY721033 ACU721006:ACU721033 AMQ721006:AMQ721033 AWM721006:AWM721033 BGI721006:BGI721033 BQE721006:BQE721033 CAA721006:CAA721033 CJW721006:CJW721033 CTS721006:CTS721033 DDO721006:DDO721033 DNK721006:DNK721033 DXG721006:DXG721033 EHC721006:EHC721033 EQY721006:EQY721033 FAU721006:FAU721033 FKQ721006:FKQ721033 FUM721006:FUM721033 GEI721006:GEI721033 GOE721006:GOE721033 GYA721006:GYA721033 HHW721006:HHW721033 HRS721006:HRS721033 IBO721006:IBO721033 ILK721006:ILK721033 IVG721006:IVG721033 JFC721006:JFC721033 JOY721006:JOY721033 JYU721006:JYU721033 KIQ721006:KIQ721033 KSM721006:KSM721033 LCI721006:LCI721033 LME721006:LME721033 LWA721006:LWA721033 MFW721006:MFW721033 MPS721006:MPS721033 MZO721006:MZO721033 NJK721006:NJK721033 NTG721006:NTG721033 ODC721006:ODC721033 OMY721006:OMY721033 OWU721006:OWU721033 PGQ721006:PGQ721033 PQM721006:PQM721033 QAI721006:QAI721033 QKE721006:QKE721033 QUA721006:QUA721033 RDW721006:RDW721033 RNS721006:RNS721033 RXO721006:RXO721033 SHK721006:SHK721033 SRG721006:SRG721033 TBC721006:TBC721033 TKY721006:TKY721033 TUU721006:TUU721033 UEQ721006:UEQ721033 UOM721006:UOM721033 UYI721006:UYI721033 VIE721006:VIE721033 VSA721006:VSA721033 WBW721006:WBW721033 WLS721006:WLS721033 WVO721006:WVO721033 G786542:G786569 JC786542:JC786569 SY786542:SY786569 ACU786542:ACU786569 AMQ786542:AMQ786569 AWM786542:AWM786569 BGI786542:BGI786569 BQE786542:BQE786569 CAA786542:CAA786569 CJW786542:CJW786569 CTS786542:CTS786569 DDO786542:DDO786569 DNK786542:DNK786569 DXG786542:DXG786569 EHC786542:EHC786569 EQY786542:EQY786569 FAU786542:FAU786569 FKQ786542:FKQ786569 FUM786542:FUM786569 GEI786542:GEI786569 GOE786542:GOE786569 GYA786542:GYA786569 HHW786542:HHW786569 HRS786542:HRS786569 IBO786542:IBO786569 ILK786542:ILK786569 IVG786542:IVG786569 JFC786542:JFC786569 JOY786542:JOY786569 JYU786542:JYU786569 KIQ786542:KIQ786569 KSM786542:KSM786569 LCI786542:LCI786569 LME786542:LME786569 LWA786542:LWA786569 MFW786542:MFW786569 MPS786542:MPS786569 MZO786542:MZO786569 NJK786542:NJK786569 NTG786542:NTG786569 ODC786542:ODC786569 OMY786542:OMY786569 OWU786542:OWU786569 PGQ786542:PGQ786569 PQM786542:PQM786569 QAI786542:QAI786569 QKE786542:QKE786569 QUA786542:QUA786569 RDW786542:RDW786569 RNS786542:RNS786569 RXO786542:RXO786569 SHK786542:SHK786569 SRG786542:SRG786569 TBC786542:TBC786569 TKY786542:TKY786569 TUU786542:TUU786569 UEQ786542:UEQ786569 UOM786542:UOM786569 UYI786542:UYI786569 VIE786542:VIE786569 VSA786542:VSA786569 WBW786542:WBW786569 WLS786542:WLS786569 WVO786542:WVO786569 G852078:G852105 JC852078:JC852105 SY852078:SY852105 ACU852078:ACU852105 AMQ852078:AMQ852105 AWM852078:AWM852105 BGI852078:BGI852105 BQE852078:BQE852105 CAA852078:CAA852105 CJW852078:CJW852105 CTS852078:CTS852105 DDO852078:DDO852105 DNK852078:DNK852105 DXG852078:DXG852105 EHC852078:EHC852105 EQY852078:EQY852105 FAU852078:FAU852105 FKQ852078:FKQ852105 FUM852078:FUM852105 GEI852078:GEI852105 GOE852078:GOE852105 GYA852078:GYA852105 HHW852078:HHW852105 HRS852078:HRS852105 IBO852078:IBO852105 ILK852078:ILK852105 IVG852078:IVG852105 JFC852078:JFC852105 JOY852078:JOY852105 JYU852078:JYU852105 KIQ852078:KIQ852105 KSM852078:KSM852105 LCI852078:LCI852105 LME852078:LME852105 LWA852078:LWA852105 MFW852078:MFW852105 MPS852078:MPS852105 MZO852078:MZO852105 NJK852078:NJK852105 NTG852078:NTG852105 ODC852078:ODC852105 OMY852078:OMY852105 OWU852078:OWU852105 PGQ852078:PGQ852105 PQM852078:PQM852105 QAI852078:QAI852105 QKE852078:QKE852105 QUA852078:QUA852105 RDW852078:RDW852105 RNS852078:RNS852105 RXO852078:RXO852105 SHK852078:SHK852105 SRG852078:SRG852105 TBC852078:TBC852105 TKY852078:TKY852105 TUU852078:TUU852105 UEQ852078:UEQ852105 UOM852078:UOM852105 UYI852078:UYI852105 VIE852078:VIE852105 VSA852078:VSA852105 WBW852078:WBW852105 WLS852078:WLS852105 WVO852078:WVO852105 G917614:G917641 JC917614:JC917641 SY917614:SY917641 ACU917614:ACU917641 AMQ917614:AMQ917641 AWM917614:AWM917641 BGI917614:BGI917641 BQE917614:BQE917641 CAA917614:CAA917641 CJW917614:CJW917641 CTS917614:CTS917641 DDO917614:DDO917641 DNK917614:DNK917641 DXG917614:DXG917641 EHC917614:EHC917641 EQY917614:EQY917641 FAU917614:FAU917641 FKQ917614:FKQ917641 FUM917614:FUM917641 GEI917614:GEI917641 GOE917614:GOE917641 GYA917614:GYA917641 HHW917614:HHW917641 HRS917614:HRS917641 IBO917614:IBO917641 ILK917614:ILK917641 IVG917614:IVG917641 JFC917614:JFC917641 JOY917614:JOY917641 JYU917614:JYU917641 KIQ917614:KIQ917641 KSM917614:KSM917641 LCI917614:LCI917641 LME917614:LME917641 LWA917614:LWA917641 MFW917614:MFW917641 MPS917614:MPS917641 MZO917614:MZO917641 NJK917614:NJK917641 NTG917614:NTG917641 ODC917614:ODC917641 OMY917614:OMY917641 OWU917614:OWU917641 PGQ917614:PGQ917641 PQM917614:PQM917641 QAI917614:QAI917641 QKE917614:QKE917641 QUA917614:QUA917641 RDW917614:RDW917641 RNS917614:RNS917641 RXO917614:RXO917641 SHK917614:SHK917641 SRG917614:SRG917641 TBC917614:TBC917641 TKY917614:TKY917641 TUU917614:TUU917641 UEQ917614:UEQ917641 UOM917614:UOM917641 UYI917614:UYI917641 VIE917614:VIE917641 VSA917614:VSA917641 WBW917614:WBW917641 WLS917614:WLS917641 WVO917614:WVO917641 G983150:G983177 JC983150:JC983177 SY983150:SY983177 ACU983150:ACU983177 AMQ983150:AMQ983177 AWM983150:AWM983177 BGI983150:BGI983177 BQE983150:BQE983177 CAA983150:CAA983177 CJW983150:CJW983177 CTS983150:CTS983177 DDO983150:DDO983177 DNK983150:DNK983177 DXG983150:DXG983177 EHC983150:EHC983177 EQY983150:EQY983177 FAU983150:FAU983177 FKQ983150:FKQ983177 FUM983150:FUM983177 GEI983150:GEI983177 GOE983150:GOE983177 GYA983150:GYA983177 HHW983150:HHW983177 HRS983150:HRS983177 IBO983150:IBO983177 ILK983150:ILK983177 IVG983150:IVG983177 JFC983150:JFC983177 JOY983150:JOY983177 JYU983150:JYU983177 KIQ983150:KIQ983177 KSM983150:KSM983177 LCI983150:LCI983177 LME983150:LME983177 LWA983150:LWA983177 MFW983150:MFW983177 MPS983150:MPS983177 MZO983150:MZO983177 NJK983150:NJK983177 NTG983150:NTG983177 ODC983150:ODC983177 OMY983150:OMY983177 OWU983150:OWU983177 PGQ983150:PGQ983177 PQM983150:PQM983177 QAI983150:QAI983177 QKE983150:QKE983177 QUA983150:QUA983177 RDW983150:RDW983177 RNS983150:RNS983177 RXO983150:RXO983177 SHK983150:SHK983177 SRG983150:SRG983177 TBC983150:TBC983177 TKY983150:TKY983177 TUU983150:TUU983177 UEQ983150:UEQ983177 UOM983150:UOM983177 UYI983150:UYI983177 VIE983150:VIE983177 VSA983150:VSA983177 WBW983150:WBW983177 WLS983150:WLS983177 WVO983150:WVO983177</xm:sqref>
        </x14:dataValidation>
        <x14:dataValidation type="list" allowBlank="1" showInputMessage="1" showErrorMessage="1">
          <x14:formula1>
            <xm:f>$G$192:$G$208</xm:f>
          </x14:formula1>
          <xm:sqref>G146 JC146 SY146 ACU146 AMQ146 AWM146 BGI146 BQE146 CAA146 CJW146 CTS146 DDO146 DNK146 DXG146 EHC146 EQY146 FAU146 FKQ146 FUM146 GEI146 GOE146 GYA146 HHW146 HRS146 IBO146 ILK146 IVG146 JFC146 JOY146 JYU146 KIQ146 KSM146 LCI146 LME146 LWA146 MFW146 MPS146 MZO146 NJK146 NTG146 ODC146 OMY146 OWU146 PGQ146 PQM146 QAI146 QKE146 QUA146 RDW146 RNS146 RXO146 SHK146 SRG146 TBC146 TKY146 TUU146 UEQ146 UOM146 UYI146 VIE146 VSA146 WBW146 WLS146 WVO146 G65682 JC65682 SY65682 ACU65682 AMQ65682 AWM65682 BGI65682 BQE65682 CAA65682 CJW65682 CTS65682 DDO65682 DNK65682 DXG65682 EHC65682 EQY65682 FAU65682 FKQ65682 FUM65682 GEI65682 GOE65682 GYA65682 HHW65682 HRS65682 IBO65682 ILK65682 IVG65682 JFC65682 JOY65682 JYU65682 KIQ65682 KSM65682 LCI65682 LME65682 LWA65682 MFW65682 MPS65682 MZO65682 NJK65682 NTG65682 ODC65682 OMY65682 OWU65682 PGQ65682 PQM65682 QAI65682 QKE65682 QUA65682 RDW65682 RNS65682 RXO65682 SHK65682 SRG65682 TBC65682 TKY65682 TUU65682 UEQ65682 UOM65682 UYI65682 VIE65682 VSA65682 WBW65682 WLS65682 WVO65682 G131218 JC131218 SY131218 ACU131218 AMQ131218 AWM131218 BGI131218 BQE131218 CAA131218 CJW131218 CTS131218 DDO131218 DNK131218 DXG131218 EHC131218 EQY131218 FAU131218 FKQ131218 FUM131218 GEI131218 GOE131218 GYA131218 HHW131218 HRS131218 IBO131218 ILK131218 IVG131218 JFC131218 JOY131218 JYU131218 KIQ131218 KSM131218 LCI131218 LME131218 LWA131218 MFW131218 MPS131218 MZO131218 NJK131218 NTG131218 ODC131218 OMY131218 OWU131218 PGQ131218 PQM131218 QAI131218 QKE131218 QUA131218 RDW131218 RNS131218 RXO131218 SHK131218 SRG131218 TBC131218 TKY131218 TUU131218 UEQ131218 UOM131218 UYI131218 VIE131218 VSA131218 WBW131218 WLS131218 WVO131218 G196754 JC196754 SY196754 ACU196754 AMQ196754 AWM196754 BGI196754 BQE196754 CAA196754 CJW196754 CTS196754 DDO196754 DNK196754 DXG196754 EHC196754 EQY196754 FAU196754 FKQ196754 FUM196754 GEI196754 GOE196754 GYA196754 HHW196754 HRS196754 IBO196754 ILK196754 IVG196754 JFC196754 JOY196754 JYU196754 KIQ196754 KSM196754 LCI196754 LME196754 LWA196754 MFW196754 MPS196754 MZO196754 NJK196754 NTG196754 ODC196754 OMY196754 OWU196754 PGQ196754 PQM196754 QAI196754 QKE196754 QUA196754 RDW196754 RNS196754 RXO196754 SHK196754 SRG196754 TBC196754 TKY196754 TUU196754 UEQ196754 UOM196754 UYI196754 VIE196754 VSA196754 WBW196754 WLS196754 WVO196754 G262290 JC262290 SY262290 ACU262290 AMQ262290 AWM262290 BGI262290 BQE262290 CAA262290 CJW262290 CTS262290 DDO262290 DNK262290 DXG262290 EHC262290 EQY262290 FAU262290 FKQ262290 FUM262290 GEI262290 GOE262290 GYA262290 HHW262290 HRS262290 IBO262290 ILK262290 IVG262290 JFC262290 JOY262290 JYU262290 KIQ262290 KSM262290 LCI262290 LME262290 LWA262290 MFW262290 MPS262290 MZO262290 NJK262290 NTG262290 ODC262290 OMY262290 OWU262290 PGQ262290 PQM262290 QAI262290 QKE262290 QUA262290 RDW262290 RNS262290 RXO262290 SHK262290 SRG262290 TBC262290 TKY262290 TUU262290 UEQ262290 UOM262290 UYI262290 VIE262290 VSA262290 WBW262290 WLS262290 WVO262290 G327826 JC327826 SY327826 ACU327826 AMQ327826 AWM327826 BGI327826 BQE327826 CAA327826 CJW327826 CTS327826 DDO327826 DNK327826 DXG327826 EHC327826 EQY327826 FAU327826 FKQ327826 FUM327826 GEI327826 GOE327826 GYA327826 HHW327826 HRS327826 IBO327826 ILK327826 IVG327826 JFC327826 JOY327826 JYU327826 KIQ327826 KSM327826 LCI327826 LME327826 LWA327826 MFW327826 MPS327826 MZO327826 NJK327826 NTG327826 ODC327826 OMY327826 OWU327826 PGQ327826 PQM327826 QAI327826 QKE327826 QUA327826 RDW327826 RNS327826 RXO327826 SHK327826 SRG327826 TBC327826 TKY327826 TUU327826 UEQ327826 UOM327826 UYI327826 VIE327826 VSA327826 WBW327826 WLS327826 WVO327826 G393362 JC393362 SY393362 ACU393362 AMQ393362 AWM393362 BGI393362 BQE393362 CAA393362 CJW393362 CTS393362 DDO393362 DNK393362 DXG393362 EHC393362 EQY393362 FAU393362 FKQ393362 FUM393362 GEI393362 GOE393362 GYA393362 HHW393362 HRS393362 IBO393362 ILK393362 IVG393362 JFC393362 JOY393362 JYU393362 KIQ393362 KSM393362 LCI393362 LME393362 LWA393362 MFW393362 MPS393362 MZO393362 NJK393362 NTG393362 ODC393362 OMY393362 OWU393362 PGQ393362 PQM393362 QAI393362 QKE393362 QUA393362 RDW393362 RNS393362 RXO393362 SHK393362 SRG393362 TBC393362 TKY393362 TUU393362 UEQ393362 UOM393362 UYI393362 VIE393362 VSA393362 WBW393362 WLS393362 WVO393362 G458898 JC458898 SY458898 ACU458898 AMQ458898 AWM458898 BGI458898 BQE458898 CAA458898 CJW458898 CTS458898 DDO458898 DNK458898 DXG458898 EHC458898 EQY458898 FAU458898 FKQ458898 FUM458898 GEI458898 GOE458898 GYA458898 HHW458898 HRS458898 IBO458898 ILK458898 IVG458898 JFC458898 JOY458898 JYU458898 KIQ458898 KSM458898 LCI458898 LME458898 LWA458898 MFW458898 MPS458898 MZO458898 NJK458898 NTG458898 ODC458898 OMY458898 OWU458898 PGQ458898 PQM458898 QAI458898 QKE458898 QUA458898 RDW458898 RNS458898 RXO458898 SHK458898 SRG458898 TBC458898 TKY458898 TUU458898 UEQ458898 UOM458898 UYI458898 VIE458898 VSA458898 WBW458898 WLS458898 WVO458898 G524434 JC524434 SY524434 ACU524434 AMQ524434 AWM524434 BGI524434 BQE524434 CAA524434 CJW524434 CTS524434 DDO524434 DNK524434 DXG524434 EHC524434 EQY524434 FAU524434 FKQ524434 FUM524434 GEI524434 GOE524434 GYA524434 HHW524434 HRS524434 IBO524434 ILK524434 IVG524434 JFC524434 JOY524434 JYU524434 KIQ524434 KSM524434 LCI524434 LME524434 LWA524434 MFW524434 MPS524434 MZO524434 NJK524434 NTG524434 ODC524434 OMY524434 OWU524434 PGQ524434 PQM524434 QAI524434 QKE524434 QUA524434 RDW524434 RNS524434 RXO524434 SHK524434 SRG524434 TBC524434 TKY524434 TUU524434 UEQ524434 UOM524434 UYI524434 VIE524434 VSA524434 WBW524434 WLS524434 WVO524434 G589970 JC589970 SY589970 ACU589970 AMQ589970 AWM589970 BGI589970 BQE589970 CAA589970 CJW589970 CTS589970 DDO589970 DNK589970 DXG589970 EHC589970 EQY589970 FAU589970 FKQ589970 FUM589970 GEI589970 GOE589970 GYA589970 HHW589970 HRS589970 IBO589970 ILK589970 IVG589970 JFC589970 JOY589970 JYU589970 KIQ589970 KSM589970 LCI589970 LME589970 LWA589970 MFW589970 MPS589970 MZO589970 NJK589970 NTG589970 ODC589970 OMY589970 OWU589970 PGQ589970 PQM589970 QAI589970 QKE589970 QUA589970 RDW589970 RNS589970 RXO589970 SHK589970 SRG589970 TBC589970 TKY589970 TUU589970 UEQ589970 UOM589970 UYI589970 VIE589970 VSA589970 WBW589970 WLS589970 WVO589970 G655506 JC655506 SY655506 ACU655506 AMQ655506 AWM655506 BGI655506 BQE655506 CAA655506 CJW655506 CTS655506 DDO655506 DNK655506 DXG655506 EHC655506 EQY655506 FAU655506 FKQ655506 FUM655506 GEI655506 GOE655506 GYA655506 HHW655506 HRS655506 IBO655506 ILK655506 IVG655506 JFC655506 JOY655506 JYU655506 KIQ655506 KSM655506 LCI655506 LME655506 LWA655506 MFW655506 MPS655506 MZO655506 NJK655506 NTG655506 ODC655506 OMY655506 OWU655506 PGQ655506 PQM655506 QAI655506 QKE655506 QUA655506 RDW655506 RNS655506 RXO655506 SHK655506 SRG655506 TBC655506 TKY655506 TUU655506 UEQ655506 UOM655506 UYI655506 VIE655506 VSA655506 WBW655506 WLS655506 WVO655506 G721042 JC721042 SY721042 ACU721042 AMQ721042 AWM721042 BGI721042 BQE721042 CAA721042 CJW721042 CTS721042 DDO721042 DNK721042 DXG721042 EHC721042 EQY721042 FAU721042 FKQ721042 FUM721042 GEI721042 GOE721042 GYA721042 HHW721042 HRS721042 IBO721042 ILK721042 IVG721042 JFC721042 JOY721042 JYU721042 KIQ721042 KSM721042 LCI721042 LME721042 LWA721042 MFW721042 MPS721042 MZO721042 NJK721042 NTG721042 ODC721042 OMY721042 OWU721042 PGQ721042 PQM721042 QAI721042 QKE721042 QUA721042 RDW721042 RNS721042 RXO721042 SHK721042 SRG721042 TBC721042 TKY721042 TUU721042 UEQ721042 UOM721042 UYI721042 VIE721042 VSA721042 WBW721042 WLS721042 WVO721042 G786578 JC786578 SY786578 ACU786578 AMQ786578 AWM786578 BGI786578 BQE786578 CAA786578 CJW786578 CTS786578 DDO786578 DNK786578 DXG786578 EHC786578 EQY786578 FAU786578 FKQ786578 FUM786578 GEI786578 GOE786578 GYA786578 HHW786578 HRS786578 IBO786578 ILK786578 IVG786578 JFC786578 JOY786578 JYU786578 KIQ786578 KSM786578 LCI786578 LME786578 LWA786578 MFW786578 MPS786578 MZO786578 NJK786578 NTG786578 ODC786578 OMY786578 OWU786578 PGQ786578 PQM786578 QAI786578 QKE786578 QUA786578 RDW786578 RNS786578 RXO786578 SHK786578 SRG786578 TBC786578 TKY786578 TUU786578 UEQ786578 UOM786578 UYI786578 VIE786578 VSA786578 WBW786578 WLS786578 WVO786578 G852114 JC852114 SY852114 ACU852114 AMQ852114 AWM852114 BGI852114 BQE852114 CAA852114 CJW852114 CTS852114 DDO852114 DNK852114 DXG852114 EHC852114 EQY852114 FAU852114 FKQ852114 FUM852114 GEI852114 GOE852114 GYA852114 HHW852114 HRS852114 IBO852114 ILK852114 IVG852114 JFC852114 JOY852114 JYU852114 KIQ852114 KSM852114 LCI852114 LME852114 LWA852114 MFW852114 MPS852114 MZO852114 NJK852114 NTG852114 ODC852114 OMY852114 OWU852114 PGQ852114 PQM852114 QAI852114 QKE852114 QUA852114 RDW852114 RNS852114 RXO852114 SHK852114 SRG852114 TBC852114 TKY852114 TUU852114 UEQ852114 UOM852114 UYI852114 VIE852114 VSA852114 WBW852114 WLS852114 WVO852114 G917650 JC917650 SY917650 ACU917650 AMQ917650 AWM917650 BGI917650 BQE917650 CAA917650 CJW917650 CTS917650 DDO917650 DNK917650 DXG917650 EHC917650 EQY917650 FAU917650 FKQ917650 FUM917650 GEI917650 GOE917650 GYA917650 HHW917650 HRS917650 IBO917650 ILK917650 IVG917650 JFC917650 JOY917650 JYU917650 KIQ917650 KSM917650 LCI917650 LME917650 LWA917650 MFW917650 MPS917650 MZO917650 NJK917650 NTG917650 ODC917650 OMY917650 OWU917650 PGQ917650 PQM917650 QAI917650 QKE917650 QUA917650 RDW917650 RNS917650 RXO917650 SHK917650 SRG917650 TBC917650 TKY917650 TUU917650 UEQ917650 UOM917650 UYI917650 VIE917650 VSA917650 WBW917650 WLS917650 WVO917650 G983186 JC983186 SY983186 ACU983186 AMQ983186 AWM983186 BGI983186 BQE983186 CAA983186 CJW983186 CTS983186 DDO983186 DNK983186 DXG983186 EHC983186 EQY983186 FAU983186 FKQ983186 FUM983186 GEI983186 GOE983186 GYA983186 HHW983186 HRS983186 IBO983186 ILK983186 IVG983186 JFC983186 JOY983186 JYU983186 KIQ983186 KSM983186 LCI983186 LME983186 LWA983186 MFW983186 MPS983186 MZO983186 NJK983186 NTG983186 ODC983186 OMY983186 OWU983186 PGQ983186 PQM983186 QAI983186 QKE983186 QUA983186 RDW983186 RNS983186 RXO983186 SHK983186 SRG983186 TBC983186 TKY983186 TUU983186 UEQ983186 UOM983186 UYI983186 VIE983186 VSA983186 WBW983186 WLS983186 WVO983186 G73:G75 JC73:JC75 SY73:SY75 ACU73:ACU75 AMQ73:AMQ75 AWM73:AWM75 BGI73:BGI75 BQE73:BQE75 CAA73:CAA75 CJW73:CJW75 CTS73:CTS75 DDO73:DDO75 DNK73:DNK75 DXG73:DXG75 EHC73:EHC75 EQY73:EQY75 FAU73:FAU75 FKQ73:FKQ75 FUM73:FUM75 GEI73:GEI75 GOE73:GOE75 GYA73:GYA75 HHW73:HHW75 HRS73:HRS75 IBO73:IBO75 ILK73:ILK75 IVG73:IVG75 JFC73:JFC75 JOY73:JOY75 JYU73:JYU75 KIQ73:KIQ75 KSM73:KSM75 LCI73:LCI75 LME73:LME75 LWA73:LWA75 MFW73:MFW75 MPS73:MPS75 MZO73:MZO75 NJK73:NJK75 NTG73:NTG75 ODC73:ODC75 OMY73:OMY75 OWU73:OWU75 PGQ73:PGQ75 PQM73:PQM75 QAI73:QAI75 QKE73:QKE75 QUA73:QUA75 RDW73:RDW75 RNS73:RNS75 RXO73:RXO75 SHK73:SHK75 SRG73:SRG75 TBC73:TBC75 TKY73:TKY75 TUU73:TUU75 UEQ73:UEQ75 UOM73:UOM75 UYI73:UYI75 VIE73:VIE75 VSA73:VSA75 WBW73:WBW75 WLS73:WLS75 WVO73:WVO75 G65609:G65611 JC65609:JC65611 SY65609:SY65611 ACU65609:ACU65611 AMQ65609:AMQ65611 AWM65609:AWM65611 BGI65609:BGI65611 BQE65609:BQE65611 CAA65609:CAA65611 CJW65609:CJW65611 CTS65609:CTS65611 DDO65609:DDO65611 DNK65609:DNK65611 DXG65609:DXG65611 EHC65609:EHC65611 EQY65609:EQY65611 FAU65609:FAU65611 FKQ65609:FKQ65611 FUM65609:FUM65611 GEI65609:GEI65611 GOE65609:GOE65611 GYA65609:GYA65611 HHW65609:HHW65611 HRS65609:HRS65611 IBO65609:IBO65611 ILK65609:ILK65611 IVG65609:IVG65611 JFC65609:JFC65611 JOY65609:JOY65611 JYU65609:JYU65611 KIQ65609:KIQ65611 KSM65609:KSM65611 LCI65609:LCI65611 LME65609:LME65611 LWA65609:LWA65611 MFW65609:MFW65611 MPS65609:MPS65611 MZO65609:MZO65611 NJK65609:NJK65611 NTG65609:NTG65611 ODC65609:ODC65611 OMY65609:OMY65611 OWU65609:OWU65611 PGQ65609:PGQ65611 PQM65609:PQM65611 QAI65609:QAI65611 QKE65609:QKE65611 QUA65609:QUA65611 RDW65609:RDW65611 RNS65609:RNS65611 RXO65609:RXO65611 SHK65609:SHK65611 SRG65609:SRG65611 TBC65609:TBC65611 TKY65609:TKY65611 TUU65609:TUU65611 UEQ65609:UEQ65611 UOM65609:UOM65611 UYI65609:UYI65611 VIE65609:VIE65611 VSA65609:VSA65611 WBW65609:WBW65611 WLS65609:WLS65611 WVO65609:WVO65611 G131145:G131147 JC131145:JC131147 SY131145:SY131147 ACU131145:ACU131147 AMQ131145:AMQ131147 AWM131145:AWM131147 BGI131145:BGI131147 BQE131145:BQE131147 CAA131145:CAA131147 CJW131145:CJW131147 CTS131145:CTS131147 DDO131145:DDO131147 DNK131145:DNK131147 DXG131145:DXG131147 EHC131145:EHC131147 EQY131145:EQY131147 FAU131145:FAU131147 FKQ131145:FKQ131147 FUM131145:FUM131147 GEI131145:GEI131147 GOE131145:GOE131147 GYA131145:GYA131147 HHW131145:HHW131147 HRS131145:HRS131147 IBO131145:IBO131147 ILK131145:ILK131147 IVG131145:IVG131147 JFC131145:JFC131147 JOY131145:JOY131147 JYU131145:JYU131147 KIQ131145:KIQ131147 KSM131145:KSM131147 LCI131145:LCI131147 LME131145:LME131147 LWA131145:LWA131147 MFW131145:MFW131147 MPS131145:MPS131147 MZO131145:MZO131147 NJK131145:NJK131147 NTG131145:NTG131147 ODC131145:ODC131147 OMY131145:OMY131147 OWU131145:OWU131147 PGQ131145:PGQ131147 PQM131145:PQM131147 QAI131145:QAI131147 QKE131145:QKE131147 QUA131145:QUA131147 RDW131145:RDW131147 RNS131145:RNS131147 RXO131145:RXO131147 SHK131145:SHK131147 SRG131145:SRG131147 TBC131145:TBC131147 TKY131145:TKY131147 TUU131145:TUU131147 UEQ131145:UEQ131147 UOM131145:UOM131147 UYI131145:UYI131147 VIE131145:VIE131147 VSA131145:VSA131147 WBW131145:WBW131147 WLS131145:WLS131147 WVO131145:WVO131147 G196681:G196683 JC196681:JC196683 SY196681:SY196683 ACU196681:ACU196683 AMQ196681:AMQ196683 AWM196681:AWM196683 BGI196681:BGI196683 BQE196681:BQE196683 CAA196681:CAA196683 CJW196681:CJW196683 CTS196681:CTS196683 DDO196681:DDO196683 DNK196681:DNK196683 DXG196681:DXG196683 EHC196681:EHC196683 EQY196681:EQY196683 FAU196681:FAU196683 FKQ196681:FKQ196683 FUM196681:FUM196683 GEI196681:GEI196683 GOE196681:GOE196683 GYA196681:GYA196683 HHW196681:HHW196683 HRS196681:HRS196683 IBO196681:IBO196683 ILK196681:ILK196683 IVG196681:IVG196683 JFC196681:JFC196683 JOY196681:JOY196683 JYU196681:JYU196683 KIQ196681:KIQ196683 KSM196681:KSM196683 LCI196681:LCI196683 LME196681:LME196683 LWA196681:LWA196683 MFW196681:MFW196683 MPS196681:MPS196683 MZO196681:MZO196683 NJK196681:NJK196683 NTG196681:NTG196683 ODC196681:ODC196683 OMY196681:OMY196683 OWU196681:OWU196683 PGQ196681:PGQ196683 PQM196681:PQM196683 QAI196681:QAI196683 QKE196681:QKE196683 QUA196681:QUA196683 RDW196681:RDW196683 RNS196681:RNS196683 RXO196681:RXO196683 SHK196681:SHK196683 SRG196681:SRG196683 TBC196681:TBC196683 TKY196681:TKY196683 TUU196681:TUU196683 UEQ196681:UEQ196683 UOM196681:UOM196683 UYI196681:UYI196683 VIE196681:VIE196683 VSA196681:VSA196683 WBW196681:WBW196683 WLS196681:WLS196683 WVO196681:WVO196683 G262217:G262219 JC262217:JC262219 SY262217:SY262219 ACU262217:ACU262219 AMQ262217:AMQ262219 AWM262217:AWM262219 BGI262217:BGI262219 BQE262217:BQE262219 CAA262217:CAA262219 CJW262217:CJW262219 CTS262217:CTS262219 DDO262217:DDO262219 DNK262217:DNK262219 DXG262217:DXG262219 EHC262217:EHC262219 EQY262217:EQY262219 FAU262217:FAU262219 FKQ262217:FKQ262219 FUM262217:FUM262219 GEI262217:GEI262219 GOE262217:GOE262219 GYA262217:GYA262219 HHW262217:HHW262219 HRS262217:HRS262219 IBO262217:IBO262219 ILK262217:ILK262219 IVG262217:IVG262219 JFC262217:JFC262219 JOY262217:JOY262219 JYU262217:JYU262219 KIQ262217:KIQ262219 KSM262217:KSM262219 LCI262217:LCI262219 LME262217:LME262219 LWA262217:LWA262219 MFW262217:MFW262219 MPS262217:MPS262219 MZO262217:MZO262219 NJK262217:NJK262219 NTG262217:NTG262219 ODC262217:ODC262219 OMY262217:OMY262219 OWU262217:OWU262219 PGQ262217:PGQ262219 PQM262217:PQM262219 QAI262217:QAI262219 QKE262217:QKE262219 QUA262217:QUA262219 RDW262217:RDW262219 RNS262217:RNS262219 RXO262217:RXO262219 SHK262217:SHK262219 SRG262217:SRG262219 TBC262217:TBC262219 TKY262217:TKY262219 TUU262217:TUU262219 UEQ262217:UEQ262219 UOM262217:UOM262219 UYI262217:UYI262219 VIE262217:VIE262219 VSA262217:VSA262219 WBW262217:WBW262219 WLS262217:WLS262219 WVO262217:WVO262219 G327753:G327755 JC327753:JC327755 SY327753:SY327755 ACU327753:ACU327755 AMQ327753:AMQ327755 AWM327753:AWM327755 BGI327753:BGI327755 BQE327753:BQE327755 CAA327753:CAA327755 CJW327753:CJW327755 CTS327753:CTS327755 DDO327753:DDO327755 DNK327753:DNK327755 DXG327753:DXG327755 EHC327753:EHC327755 EQY327753:EQY327755 FAU327753:FAU327755 FKQ327753:FKQ327755 FUM327753:FUM327755 GEI327753:GEI327755 GOE327753:GOE327755 GYA327753:GYA327755 HHW327753:HHW327755 HRS327753:HRS327755 IBO327753:IBO327755 ILK327753:ILK327755 IVG327753:IVG327755 JFC327753:JFC327755 JOY327753:JOY327755 JYU327753:JYU327755 KIQ327753:KIQ327755 KSM327753:KSM327755 LCI327753:LCI327755 LME327753:LME327755 LWA327753:LWA327755 MFW327753:MFW327755 MPS327753:MPS327755 MZO327753:MZO327755 NJK327753:NJK327755 NTG327753:NTG327755 ODC327753:ODC327755 OMY327753:OMY327755 OWU327753:OWU327755 PGQ327753:PGQ327755 PQM327753:PQM327755 QAI327753:QAI327755 QKE327753:QKE327755 QUA327753:QUA327755 RDW327753:RDW327755 RNS327753:RNS327755 RXO327753:RXO327755 SHK327753:SHK327755 SRG327753:SRG327755 TBC327753:TBC327755 TKY327753:TKY327755 TUU327753:TUU327755 UEQ327753:UEQ327755 UOM327753:UOM327755 UYI327753:UYI327755 VIE327753:VIE327755 VSA327753:VSA327755 WBW327753:WBW327755 WLS327753:WLS327755 WVO327753:WVO327755 G393289:G393291 JC393289:JC393291 SY393289:SY393291 ACU393289:ACU393291 AMQ393289:AMQ393291 AWM393289:AWM393291 BGI393289:BGI393291 BQE393289:BQE393291 CAA393289:CAA393291 CJW393289:CJW393291 CTS393289:CTS393291 DDO393289:DDO393291 DNK393289:DNK393291 DXG393289:DXG393291 EHC393289:EHC393291 EQY393289:EQY393291 FAU393289:FAU393291 FKQ393289:FKQ393291 FUM393289:FUM393291 GEI393289:GEI393291 GOE393289:GOE393291 GYA393289:GYA393291 HHW393289:HHW393291 HRS393289:HRS393291 IBO393289:IBO393291 ILK393289:ILK393291 IVG393289:IVG393291 JFC393289:JFC393291 JOY393289:JOY393291 JYU393289:JYU393291 KIQ393289:KIQ393291 KSM393289:KSM393291 LCI393289:LCI393291 LME393289:LME393291 LWA393289:LWA393291 MFW393289:MFW393291 MPS393289:MPS393291 MZO393289:MZO393291 NJK393289:NJK393291 NTG393289:NTG393291 ODC393289:ODC393291 OMY393289:OMY393291 OWU393289:OWU393291 PGQ393289:PGQ393291 PQM393289:PQM393291 QAI393289:QAI393291 QKE393289:QKE393291 QUA393289:QUA393291 RDW393289:RDW393291 RNS393289:RNS393291 RXO393289:RXO393291 SHK393289:SHK393291 SRG393289:SRG393291 TBC393289:TBC393291 TKY393289:TKY393291 TUU393289:TUU393291 UEQ393289:UEQ393291 UOM393289:UOM393291 UYI393289:UYI393291 VIE393289:VIE393291 VSA393289:VSA393291 WBW393289:WBW393291 WLS393289:WLS393291 WVO393289:WVO393291 G458825:G458827 JC458825:JC458827 SY458825:SY458827 ACU458825:ACU458827 AMQ458825:AMQ458827 AWM458825:AWM458827 BGI458825:BGI458827 BQE458825:BQE458827 CAA458825:CAA458827 CJW458825:CJW458827 CTS458825:CTS458827 DDO458825:DDO458827 DNK458825:DNK458827 DXG458825:DXG458827 EHC458825:EHC458827 EQY458825:EQY458827 FAU458825:FAU458827 FKQ458825:FKQ458827 FUM458825:FUM458827 GEI458825:GEI458827 GOE458825:GOE458827 GYA458825:GYA458827 HHW458825:HHW458827 HRS458825:HRS458827 IBO458825:IBO458827 ILK458825:ILK458827 IVG458825:IVG458827 JFC458825:JFC458827 JOY458825:JOY458827 JYU458825:JYU458827 KIQ458825:KIQ458827 KSM458825:KSM458827 LCI458825:LCI458827 LME458825:LME458827 LWA458825:LWA458827 MFW458825:MFW458827 MPS458825:MPS458827 MZO458825:MZO458827 NJK458825:NJK458827 NTG458825:NTG458827 ODC458825:ODC458827 OMY458825:OMY458827 OWU458825:OWU458827 PGQ458825:PGQ458827 PQM458825:PQM458827 QAI458825:QAI458827 QKE458825:QKE458827 QUA458825:QUA458827 RDW458825:RDW458827 RNS458825:RNS458827 RXO458825:RXO458827 SHK458825:SHK458827 SRG458825:SRG458827 TBC458825:TBC458827 TKY458825:TKY458827 TUU458825:TUU458827 UEQ458825:UEQ458827 UOM458825:UOM458827 UYI458825:UYI458827 VIE458825:VIE458827 VSA458825:VSA458827 WBW458825:WBW458827 WLS458825:WLS458827 WVO458825:WVO458827 G524361:G524363 JC524361:JC524363 SY524361:SY524363 ACU524361:ACU524363 AMQ524361:AMQ524363 AWM524361:AWM524363 BGI524361:BGI524363 BQE524361:BQE524363 CAA524361:CAA524363 CJW524361:CJW524363 CTS524361:CTS524363 DDO524361:DDO524363 DNK524361:DNK524363 DXG524361:DXG524363 EHC524361:EHC524363 EQY524361:EQY524363 FAU524361:FAU524363 FKQ524361:FKQ524363 FUM524361:FUM524363 GEI524361:GEI524363 GOE524361:GOE524363 GYA524361:GYA524363 HHW524361:HHW524363 HRS524361:HRS524363 IBO524361:IBO524363 ILK524361:ILK524363 IVG524361:IVG524363 JFC524361:JFC524363 JOY524361:JOY524363 JYU524361:JYU524363 KIQ524361:KIQ524363 KSM524361:KSM524363 LCI524361:LCI524363 LME524361:LME524363 LWA524361:LWA524363 MFW524361:MFW524363 MPS524361:MPS524363 MZO524361:MZO524363 NJK524361:NJK524363 NTG524361:NTG524363 ODC524361:ODC524363 OMY524361:OMY524363 OWU524361:OWU524363 PGQ524361:PGQ524363 PQM524361:PQM524363 QAI524361:QAI524363 QKE524361:QKE524363 QUA524361:QUA524363 RDW524361:RDW524363 RNS524361:RNS524363 RXO524361:RXO524363 SHK524361:SHK524363 SRG524361:SRG524363 TBC524361:TBC524363 TKY524361:TKY524363 TUU524361:TUU524363 UEQ524361:UEQ524363 UOM524361:UOM524363 UYI524361:UYI524363 VIE524361:VIE524363 VSA524361:VSA524363 WBW524361:WBW524363 WLS524361:WLS524363 WVO524361:WVO524363 G589897:G589899 JC589897:JC589899 SY589897:SY589899 ACU589897:ACU589899 AMQ589897:AMQ589899 AWM589897:AWM589899 BGI589897:BGI589899 BQE589897:BQE589899 CAA589897:CAA589899 CJW589897:CJW589899 CTS589897:CTS589899 DDO589897:DDO589899 DNK589897:DNK589899 DXG589897:DXG589899 EHC589897:EHC589899 EQY589897:EQY589899 FAU589897:FAU589899 FKQ589897:FKQ589899 FUM589897:FUM589899 GEI589897:GEI589899 GOE589897:GOE589899 GYA589897:GYA589899 HHW589897:HHW589899 HRS589897:HRS589899 IBO589897:IBO589899 ILK589897:ILK589899 IVG589897:IVG589899 JFC589897:JFC589899 JOY589897:JOY589899 JYU589897:JYU589899 KIQ589897:KIQ589899 KSM589897:KSM589899 LCI589897:LCI589899 LME589897:LME589899 LWA589897:LWA589899 MFW589897:MFW589899 MPS589897:MPS589899 MZO589897:MZO589899 NJK589897:NJK589899 NTG589897:NTG589899 ODC589897:ODC589899 OMY589897:OMY589899 OWU589897:OWU589899 PGQ589897:PGQ589899 PQM589897:PQM589899 QAI589897:QAI589899 QKE589897:QKE589899 QUA589897:QUA589899 RDW589897:RDW589899 RNS589897:RNS589899 RXO589897:RXO589899 SHK589897:SHK589899 SRG589897:SRG589899 TBC589897:TBC589899 TKY589897:TKY589899 TUU589897:TUU589899 UEQ589897:UEQ589899 UOM589897:UOM589899 UYI589897:UYI589899 VIE589897:VIE589899 VSA589897:VSA589899 WBW589897:WBW589899 WLS589897:WLS589899 WVO589897:WVO589899 G655433:G655435 JC655433:JC655435 SY655433:SY655435 ACU655433:ACU655435 AMQ655433:AMQ655435 AWM655433:AWM655435 BGI655433:BGI655435 BQE655433:BQE655435 CAA655433:CAA655435 CJW655433:CJW655435 CTS655433:CTS655435 DDO655433:DDO655435 DNK655433:DNK655435 DXG655433:DXG655435 EHC655433:EHC655435 EQY655433:EQY655435 FAU655433:FAU655435 FKQ655433:FKQ655435 FUM655433:FUM655435 GEI655433:GEI655435 GOE655433:GOE655435 GYA655433:GYA655435 HHW655433:HHW655435 HRS655433:HRS655435 IBO655433:IBO655435 ILK655433:ILK655435 IVG655433:IVG655435 JFC655433:JFC655435 JOY655433:JOY655435 JYU655433:JYU655435 KIQ655433:KIQ655435 KSM655433:KSM655435 LCI655433:LCI655435 LME655433:LME655435 LWA655433:LWA655435 MFW655433:MFW655435 MPS655433:MPS655435 MZO655433:MZO655435 NJK655433:NJK655435 NTG655433:NTG655435 ODC655433:ODC655435 OMY655433:OMY655435 OWU655433:OWU655435 PGQ655433:PGQ655435 PQM655433:PQM655435 QAI655433:QAI655435 QKE655433:QKE655435 QUA655433:QUA655435 RDW655433:RDW655435 RNS655433:RNS655435 RXO655433:RXO655435 SHK655433:SHK655435 SRG655433:SRG655435 TBC655433:TBC655435 TKY655433:TKY655435 TUU655433:TUU655435 UEQ655433:UEQ655435 UOM655433:UOM655435 UYI655433:UYI655435 VIE655433:VIE655435 VSA655433:VSA655435 WBW655433:WBW655435 WLS655433:WLS655435 WVO655433:WVO655435 G720969:G720971 JC720969:JC720971 SY720969:SY720971 ACU720969:ACU720971 AMQ720969:AMQ720971 AWM720969:AWM720971 BGI720969:BGI720971 BQE720969:BQE720971 CAA720969:CAA720971 CJW720969:CJW720971 CTS720969:CTS720971 DDO720969:DDO720971 DNK720969:DNK720971 DXG720969:DXG720971 EHC720969:EHC720971 EQY720969:EQY720971 FAU720969:FAU720971 FKQ720969:FKQ720971 FUM720969:FUM720971 GEI720969:GEI720971 GOE720969:GOE720971 GYA720969:GYA720971 HHW720969:HHW720971 HRS720969:HRS720971 IBO720969:IBO720971 ILK720969:ILK720971 IVG720969:IVG720971 JFC720969:JFC720971 JOY720969:JOY720971 JYU720969:JYU720971 KIQ720969:KIQ720971 KSM720969:KSM720971 LCI720969:LCI720971 LME720969:LME720971 LWA720969:LWA720971 MFW720969:MFW720971 MPS720969:MPS720971 MZO720969:MZO720971 NJK720969:NJK720971 NTG720969:NTG720971 ODC720969:ODC720971 OMY720969:OMY720971 OWU720969:OWU720971 PGQ720969:PGQ720971 PQM720969:PQM720971 QAI720969:QAI720971 QKE720969:QKE720971 QUA720969:QUA720971 RDW720969:RDW720971 RNS720969:RNS720971 RXO720969:RXO720971 SHK720969:SHK720971 SRG720969:SRG720971 TBC720969:TBC720971 TKY720969:TKY720971 TUU720969:TUU720971 UEQ720969:UEQ720971 UOM720969:UOM720971 UYI720969:UYI720971 VIE720969:VIE720971 VSA720969:VSA720971 WBW720969:WBW720971 WLS720969:WLS720971 WVO720969:WVO720971 G786505:G786507 JC786505:JC786507 SY786505:SY786507 ACU786505:ACU786507 AMQ786505:AMQ786507 AWM786505:AWM786507 BGI786505:BGI786507 BQE786505:BQE786507 CAA786505:CAA786507 CJW786505:CJW786507 CTS786505:CTS786507 DDO786505:DDO786507 DNK786505:DNK786507 DXG786505:DXG786507 EHC786505:EHC786507 EQY786505:EQY786507 FAU786505:FAU786507 FKQ786505:FKQ786507 FUM786505:FUM786507 GEI786505:GEI786507 GOE786505:GOE786507 GYA786505:GYA786507 HHW786505:HHW786507 HRS786505:HRS786507 IBO786505:IBO786507 ILK786505:ILK786507 IVG786505:IVG786507 JFC786505:JFC786507 JOY786505:JOY786507 JYU786505:JYU786507 KIQ786505:KIQ786507 KSM786505:KSM786507 LCI786505:LCI786507 LME786505:LME786507 LWA786505:LWA786507 MFW786505:MFW786507 MPS786505:MPS786507 MZO786505:MZO786507 NJK786505:NJK786507 NTG786505:NTG786507 ODC786505:ODC786507 OMY786505:OMY786507 OWU786505:OWU786507 PGQ786505:PGQ786507 PQM786505:PQM786507 QAI786505:QAI786507 QKE786505:QKE786507 QUA786505:QUA786507 RDW786505:RDW786507 RNS786505:RNS786507 RXO786505:RXO786507 SHK786505:SHK786507 SRG786505:SRG786507 TBC786505:TBC786507 TKY786505:TKY786507 TUU786505:TUU786507 UEQ786505:UEQ786507 UOM786505:UOM786507 UYI786505:UYI786507 VIE786505:VIE786507 VSA786505:VSA786507 WBW786505:WBW786507 WLS786505:WLS786507 WVO786505:WVO786507 G852041:G852043 JC852041:JC852043 SY852041:SY852043 ACU852041:ACU852043 AMQ852041:AMQ852043 AWM852041:AWM852043 BGI852041:BGI852043 BQE852041:BQE852043 CAA852041:CAA852043 CJW852041:CJW852043 CTS852041:CTS852043 DDO852041:DDO852043 DNK852041:DNK852043 DXG852041:DXG852043 EHC852041:EHC852043 EQY852041:EQY852043 FAU852041:FAU852043 FKQ852041:FKQ852043 FUM852041:FUM852043 GEI852041:GEI852043 GOE852041:GOE852043 GYA852041:GYA852043 HHW852041:HHW852043 HRS852041:HRS852043 IBO852041:IBO852043 ILK852041:ILK852043 IVG852041:IVG852043 JFC852041:JFC852043 JOY852041:JOY852043 JYU852041:JYU852043 KIQ852041:KIQ852043 KSM852041:KSM852043 LCI852041:LCI852043 LME852041:LME852043 LWA852041:LWA852043 MFW852041:MFW852043 MPS852041:MPS852043 MZO852041:MZO852043 NJK852041:NJK852043 NTG852041:NTG852043 ODC852041:ODC852043 OMY852041:OMY852043 OWU852041:OWU852043 PGQ852041:PGQ852043 PQM852041:PQM852043 QAI852041:QAI852043 QKE852041:QKE852043 QUA852041:QUA852043 RDW852041:RDW852043 RNS852041:RNS852043 RXO852041:RXO852043 SHK852041:SHK852043 SRG852041:SRG852043 TBC852041:TBC852043 TKY852041:TKY852043 TUU852041:TUU852043 UEQ852041:UEQ852043 UOM852041:UOM852043 UYI852041:UYI852043 VIE852041:VIE852043 VSA852041:VSA852043 WBW852041:WBW852043 WLS852041:WLS852043 WVO852041:WVO852043 G917577:G917579 JC917577:JC917579 SY917577:SY917579 ACU917577:ACU917579 AMQ917577:AMQ917579 AWM917577:AWM917579 BGI917577:BGI917579 BQE917577:BQE917579 CAA917577:CAA917579 CJW917577:CJW917579 CTS917577:CTS917579 DDO917577:DDO917579 DNK917577:DNK917579 DXG917577:DXG917579 EHC917577:EHC917579 EQY917577:EQY917579 FAU917577:FAU917579 FKQ917577:FKQ917579 FUM917577:FUM917579 GEI917577:GEI917579 GOE917577:GOE917579 GYA917577:GYA917579 HHW917577:HHW917579 HRS917577:HRS917579 IBO917577:IBO917579 ILK917577:ILK917579 IVG917577:IVG917579 JFC917577:JFC917579 JOY917577:JOY917579 JYU917577:JYU917579 KIQ917577:KIQ917579 KSM917577:KSM917579 LCI917577:LCI917579 LME917577:LME917579 LWA917577:LWA917579 MFW917577:MFW917579 MPS917577:MPS917579 MZO917577:MZO917579 NJK917577:NJK917579 NTG917577:NTG917579 ODC917577:ODC917579 OMY917577:OMY917579 OWU917577:OWU917579 PGQ917577:PGQ917579 PQM917577:PQM917579 QAI917577:QAI917579 QKE917577:QKE917579 QUA917577:QUA917579 RDW917577:RDW917579 RNS917577:RNS917579 RXO917577:RXO917579 SHK917577:SHK917579 SRG917577:SRG917579 TBC917577:TBC917579 TKY917577:TKY917579 TUU917577:TUU917579 UEQ917577:UEQ917579 UOM917577:UOM917579 UYI917577:UYI917579 VIE917577:VIE917579 VSA917577:VSA917579 WBW917577:WBW917579 WLS917577:WLS917579 WVO917577:WVO917579 G983113:G983115 JC983113:JC983115 SY983113:SY983115 ACU983113:ACU983115 AMQ983113:AMQ983115 AWM983113:AWM983115 BGI983113:BGI983115 BQE983113:BQE983115 CAA983113:CAA983115 CJW983113:CJW983115 CTS983113:CTS983115 DDO983113:DDO983115 DNK983113:DNK983115 DXG983113:DXG983115 EHC983113:EHC983115 EQY983113:EQY983115 FAU983113:FAU983115 FKQ983113:FKQ983115 FUM983113:FUM983115 GEI983113:GEI983115 GOE983113:GOE983115 GYA983113:GYA983115 HHW983113:HHW983115 HRS983113:HRS983115 IBO983113:IBO983115 ILK983113:ILK983115 IVG983113:IVG983115 JFC983113:JFC983115 JOY983113:JOY983115 JYU983113:JYU983115 KIQ983113:KIQ983115 KSM983113:KSM983115 LCI983113:LCI983115 LME983113:LME983115 LWA983113:LWA983115 MFW983113:MFW983115 MPS983113:MPS983115 MZO983113:MZO983115 NJK983113:NJK983115 NTG983113:NTG983115 ODC983113:ODC983115 OMY983113:OMY983115 OWU983113:OWU983115 PGQ983113:PGQ983115 PQM983113:PQM983115 QAI983113:QAI983115 QKE983113:QKE983115 QUA983113:QUA983115 RDW983113:RDW983115 RNS983113:RNS983115 RXO983113:RXO983115 SHK983113:SHK983115 SRG983113:SRG983115 TBC983113:TBC983115 TKY983113:TKY983115 TUU983113:TUU983115 UEQ983113:UEQ983115 UOM983113:UOM983115 UYI983113:UYI983115 VIE983113:VIE983115 VSA983113:VSA983115 WBW983113:WBW983115 WLS983113:WLS983115 WVO983113:WVO983115 G109 JC109 SY109 ACU109 AMQ109 AWM109 BGI109 BQE109 CAA109 CJW109 CTS109 DDO109 DNK109 DXG109 EHC109 EQY109 FAU109 FKQ109 FUM109 GEI109 GOE109 GYA109 HHW109 HRS109 IBO109 ILK109 IVG109 JFC109 JOY109 JYU109 KIQ109 KSM109 LCI109 LME109 LWA109 MFW109 MPS109 MZO109 NJK109 NTG109 ODC109 OMY109 OWU109 PGQ109 PQM109 QAI109 QKE109 QUA109 RDW109 RNS109 RXO109 SHK109 SRG109 TBC109 TKY109 TUU109 UEQ109 UOM109 UYI109 VIE109 VSA109 WBW109 WLS109 WVO109 G65645 JC65645 SY65645 ACU65645 AMQ65645 AWM65645 BGI65645 BQE65645 CAA65645 CJW65645 CTS65645 DDO65645 DNK65645 DXG65645 EHC65645 EQY65645 FAU65645 FKQ65645 FUM65645 GEI65645 GOE65645 GYA65645 HHW65645 HRS65645 IBO65645 ILK65645 IVG65645 JFC65645 JOY65645 JYU65645 KIQ65645 KSM65645 LCI65645 LME65645 LWA65645 MFW65645 MPS65645 MZO65645 NJK65645 NTG65645 ODC65645 OMY65645 OWU65645 PGQ65645 PQM65645 QAI65645 QKE65645 QUA65645 RDW65645 RNS65645 RXO65645 SHK65645 SRG65645 TBC65645 TKY65645 TUU65645 UEQ65645 UOM65645 UYI65645 VIE65645 VSA65645 WBW65645 WLS65645 WVO65645 G131181 JC131181 SY131181 ACU131181 AMQ131181 AWM131181 BGI131181 BQE131181 CAA131181 CJW131181 CTS131181 DDO131181 DNK131181 DXG131181 EHC131181 EQY131181 FAU131181 FKQ131181 FUM131181 GEI131181 GOE131181 GYA131181 HHW131181 HRS131181 IBO131181 ILK131181 IVG131181 JFC131181 JOY131181 JYU131181 KIQ131181 KSM131181 LCI131181 LME131181 LWA131181 MFW131181 MPS131181 MZO131181 NJK131181 NTG131181 ODC131181 OMY131181 OWU131181 PGQ131181 PQM131181 QAI131181 QKE131181 QUA131181 RDW131181 RNS131181 RXO131181 SHK131181 SRG131181 TBC131181 TKY131181 TUU131181 UEQ131181 UOM131181 UYI131181 VIE131181 VSA131181 WBW131181 WLS131181 WVO131181 G196717 JC196717 SY196717 ACU196717 AMQ196717 AWM196717 BGI196717 BQE196717 CAA196717 CJW196717 CTS196717 DDO196717 DNK196717 DXG196717 EHC196717 EQY196717 FAU196717 FKQ196717 FUM196717 GEI196717 GOE196717 GYA196717 HHW196717 HRS196717 IBO196717 ILK196717 IVG196717 JFC196717 JOY196717 JYU196717 KIQ196717 KSM196717 LCI196717 LME196717 LWA196717 MFW196717 MPS196717 MZO196717 NJK196717 NTG196717 ODC196717 OMY196717 OWU196717 PGQ196717 PQM196717 QAI196717 QKE196717 QUA196717 RDW196717 RNS196717 RXO196717 SHK196717 SRG196717 TBC196717 TKY196717 TUU196717 UEQ196717 UOM196717 UYI196717 VIE196717 VSA196717 WBW196717 WLS196717 WVO196717 G262253 JC262253 SY262253 ACU262253 AMQ262253 AWM262253 BGI262253 BQE262253 CAA262253 CJW262253 CTS262253 DDO262253 DNK262253 DXG262253 EHC262253 EQY262253 FAU262253 FKQ262253 FUM262253 GEI262253 GOE262253 GYA262253 HHW262253 HRS262253 IBO262253 ILK262253 IVG262253 JFC262253 JOY262253 JYU262253 KIQ262253 KSM262253 LCI262253 LME262253 LWA262253 MFW262253 MPS262253 MZO262253 NJK262253 NTG262253 ODC262253 OMY262253 OWU262253 PGQ262253 PQM262253 QAI262253 QKE262253 QUA262253 RDW262253 RNS262253 RXO262253 SHK262253 SRG262253 TBC262253 TKY262253 TUU262253 UEQ262253 UOM262253 UYI262253 VIE262253 VSA262253 WBW262253 WLS262253 WVO262253 G327789 JC327789 SY327789 ACU327789 AMQ327789 AWM327789 BGI327789 BQE327789 CAA327789 CJW327789 CTS327789 DDO327789 DNK327789 DXG327789 EHC327789 EQY327789 FAU327789 FKQ327789 FUM327789 GEI327789 GOE327789 GYA327789 HHW327789 HRS327789 IBO327789 ILK327789 IVG327789 JFC327789 JOY327789 JYU327789 KIQ327789 KSM327789 LCI327789 LME327789 LWA327789 MFW327789 MPS327789 MZO327789 NJK327789 NTG327789 ODC327789 OMY327789 OWU327789 PGQ327789 PQM327789 QAI327789 QKE327789 QUA327789 RDW327789 RNS327789 RXO327789 SHK327789 SRG327789 TBC327789 TKY327789 TUU327789 UEQ327789 UOM327789 UYI327789 VIE327789 VSA327789 WBW327789 WLS327789 WVO327789 G393325 JC393325 SY393325 ACU393325 AMQ393325 AWM393325 BGI393325 BQE393325 CAA393325 CJW393325 CTS393325 DDO393325 DNK393325 DXG393325 EHC393325 EQY393325 FAU393325 FKQ393325 FUM393325 GEI393325 GOE393325 GYA393325 HHW393325 HRS393325 IBO393325 ILK393325 IVG393325 JFC393325 JOY393325 JYU393325 KIQ393325 KSM393325 LCI393325 LME393325 LWA393325 MFW393325 MPS393325 MZO393325 NJK393325 NTG393325 ODC393325 OMY393325 OWU393325 PGQ393325 PQM393325 QAI393325 QKE393325 QUA393325 RDW393325 RNS393325 RXO393325 SHK393325 SRG393325 TBC393325 TKY393325 TUU393325 UEQ393325 UOM393325 UYI393325 VIE393325 VSA393325 WBW393325 WLS393325 WVO393325 G458861 JC458861 SY458861 ACU458861 AMQ458861 AWM458861 BGI458861 BQE458861 CAA458861 CJW458861 CTS458861 DDO458861 DNK458861 DXG458861 EHC458861 EQY458861 FAU458861 FKQ458861 FUM458861 GEI458861 GOE458861 GYA458861 HHW458861 HRS458861 IBO458861 ILK458861 IVG458861 JFC458861 JOY458861 JYU458861 KIQ458861 KSM458861 LCI458861 LME458861 LWA458861 MFW458861 MPS458861 MZO458861 NJK458861 NTG458861 ODC458861 OMY458861 OWU458861 PGQ458861 PQM458861 QAI458861 QKE458861 QUA458861 RDW458861 RNS458861 RXO458861 SHK458861 SRG458861 TBC458861 TKY458861 TUU458861 UEQ458861 UOM458861 UYI458861 VIE458861 VSA458861 WBW458861 WLS458861 WVO458861 G524397 JC524397 SY524397 ACU524397 AMQ524397 AWM524397 BGI524397 BQE524397 CAA524397 CJW524397 CTS524397 DDO524397 DNK524397 DXG524397 EHC524397 EQY524397 FAU524397 FKQ524397 FUM524397 GEI524397 GOE524397 GYA524397 HHW524397 HRS524397 IBO524397 ILK524397 IVG524397 JFC524397 JOY524397 JYU524397 KIQ524397 KSM524397 LCI524397 LME524397 LWA524397 MFW524397 MPS524397 MZO524397 NJK524397 NTG524397 ODC524397 OMY524397 OWU524397 PGQ524397 PQM524397 QAI524397 QKE524397 QUA524397 RDW524397 RNS524397 RXO524397 SHK524397 SRG524397 TBC524397 TKY524397 TUU524397 UEQ524397 UOM524397 UYI524397 VIE524397 VSA524397 WBW524397 WLS524397 WVO524397 G589933 JC589933 SY589933 ACU589933 AMQ589933 AWM589933 BGI589933 BQE589933 CAA589933 CJW589933 CTS589933 DDO589933 DNK589933 DXG589933 EHC589933 EQY589933 FAU589933 FKQ589933 FUM589933 GEI589933 GOE589933 GYA589933 HHW589933 HRS589933 IBO589933 ILK589933 IVG589933 JFC589933 JOY589933 JYU589933 KIQ589933 KSM589933 LCI589933 LME589933 LWA589933 MFW589933 MPS589933 MZO589933 NJK589933 NTG589933 ODC589933 OMY589933 OWU589933 PGQ589933 PQM589933 QAI589933 QKE589933 QUA589933 RDW589933 RNS589933 RXO589933 SHK589933 SRG589933 TBC589933 TKY589933 TUU589933 UEQ589933 UOM589933 UYI589933 VIE589933 VSA589933 WBW589933 WLS589933 WVO589933 G655469 JC655469 SY655469 ACU655469 AMQ655469 AWM655469 BGI655469 BQE655469 CAA655469 CJW655469 CTS655469 DDO655469 DNK655469 DXG655469 EHC655469 EQY655469 FAU655469 FKQ655469 FUM655469 GEI655469 GOE655469 GYA655469 HHW655469 HRS655469 IBO655469 ILK655469 IVG655469 JFC655469 JOY655469 JYU655469 KIQ655469 KSM655469 LCI655469 LME655469 LWA655469 MFW655469 MPS655469 MZO655469 NJK655469 NTG655469 ODC655469 OMY655469 OWU655469 PGQ655469 PQM655469 QAI655469 QKE655469 QUA655469 RDW655469 RNS655469 RXO655469 SHK655469 SRG655469 TBC655469 TKY655469 TUU655469 UEQ655469 UOM655469 UYI655469 VIE655469 VSA655469 WBW655469 WLS655469 WVO655469 G721005 JC721005 SY721005 ACU721005 AMQ721005 AWM721005 BGI721005 BQE721005 CAA721005 CJW721005 CTS721005 DDO721005 DNK721005 DXG721005 EHC721005 EQY721005 FAU721005 FKQ721005 FUM721005 GEI721005 GOE721005 GYA721005 HHW721005 HRS721005 IBO721005 ILK721005 IVG721005 JFC721005 JOY721005 JYU721005 KIQ721005 KSM721005 LCI721005 LME721005 LWA721005 MFW721005 MPS721005 MZO721005 NJK721005 NTG721005 ODC721005 OMY721005 OWU721005 PGQ721005 PQM721005 QAI721005 QKE721005 QUA721005 RDW721005 RNS721005 RXO721005 SHK721005 SRG721005 TBC721005 TKY721005 TUU721005 UEQ721005 UOM721005 UYI721005 VIE721005 VSA721005 WBW721005 WLS721005 WVO721005 G786541 JC786541 SY786541 ACU786541 AMQ786541 AWM786541 BGI786541 BQE786541 CAA786541 CJW786541 CTS786541 DDO786541 DNK786541 DXG786541 EHC786541 EQY786541 FAU786541 FKQ786541 FUM786541 GEI786541 GOE786541 GYA786541 HHW786541 HRS786541 IBO786541 ILK786541 IVG786541 JFC786541 JOY786541 JYU786541 KIQ786541 KSM786541 LCI786541 LME786541 LWA786541 MFW786541 MPS786541 MZO786541 NJK786541 NTG786541 ODC786541 OMY786541 OWU786541 PGQ786541 PQM786541 QAI786541 QKE786541 QUA786541 RDW786541 RNS786541 RXO786541 SHK786541 SRG786541 TBC786541 TKY786541 TUU786541 UEQ786541 UOM786541 UYI786541 VIE786541 VSA786541 WBW786541 WLS786541 WVO786541 G852077 JC852077 SY852077 ACU852077 AMQ852077 AWM852077 BGI852077 BQE852077 CAA852077 CJW852077 CTS852077 DDO852077 DNK852077 DXG852077 EHC852077 EQY852077 FAU852077 FKQ852077 FUM852077 GEI852077 GOE852077 GYA852077 HHW852077 HRS852077 IBO852077 ILK852077 IVG852077 JFC852077 JOY852077 JYU852077 KIQ852077 KSM852077 LCI852077 LME852077 LWA852077 MFW852077 MPS852077 MZO852077 NJK852077 NTG852077 ODC852077 OMY852077 OWU852077 PGQ852077 PQM852077 QAI852077 QKE852077 QUA852077 RDW852077 RNS852077 RXO852077 SHK852077 SRG852077 TBC852077 TKY852077 TUU852077 UEQ852077 UOM852077 UYI852077 VIE852077 VSA852077 WBW852077 WLS852077 WVO852077 G917613 JC917613 SY917613 ACU917613 AMQ917613 AWM917613 BGI917613 BQE917613 CAA917613 CJW917613 CTS917613 DDO917613 DNK917613 DXG917613 EHC917613 EQY917613 FAU917613 FKQ917613 FUM917613 GEI917613 GOE917613 GYA917613 HHW917613 HRS917613 IBO917613 ILK917613 IVG917613 JFC917613 JOY917613 JYU917613 KIQ917613 KSM917613 LCI917613 LME917613 LWA917613 MFW917613 MPS917613 MZO917613 NJK917613 NTG917613 ODC917613 OMY917613 OWU917613 PGQ917613 PQM917613 QAI917613 QKE917613 QUA917613 RDW917613 RNS917613 RXO917613 SHK917613 SRG917613 TBC917613 TKY917613 TUU917613 UEQ917613 UOM917613 UYI917613 VIE917613 VSA917613 WBW917613 WLS917613 WVO917613 G983149 JC983149 SY983149 ACU983149 AMQ983149 AWM983149 BGI983149 BQE983149 CAA983149 CJW983149 CTS983149 DDO983149 DNK983149 DXG983149 EHC983149 EQY983149 FAU983149 FKQ983149 FUM983149 GEI983149 GOE983149 GYA983149 HHW983149 HRS983149 IBO983149 ILK983149 IVG983149 JFC983149 JOY983149 JYU983149 KIQ983149 KSM983149 LCI983149 LME983149 LWA983149 MFW983149 MPS983149 MZO983149 NJK983149 NTG983149 ODC983149 OMY983149 OWU983149 PGQ983149 PQM983149 QAI983149 QKE983149 QUA983149 RDW983149 RNS983149 RXO983149 SHK983149 SRG983149 TBC983149 TKY983149 TUU983149 UEQ983149 UOM983149 UYI983149 VIE983149 VSA983149 WBW983149 WLS983149 WVO983149 G144 JC144 SY144 ACU144 AMQ144 AWM144 BGI144 BQE144 CAA144 CJW144 CTS144 DDO144 DNK144 DXG144 EHC144 EQY144 FAU144 FKQ144 FUM144 GEI144 GOE144 GYA144 HHW144 HRS144 IBO144 ILK144 IVG144 JFC144 JOY144 JYU144 KIQ144 KSM144 LCI144 LME144 LWA144 MFW144 MPS144 MZO144 NJK144 NTG144 ODC144 OMY144 OWU144 PGQ144 PQM144 QAI144 QKE144 QUA144 RDW144 RNS144 RXO144 SHK144 SRG144 TBC144 TKY144 TUU144 UEQ144 UOM144 UYI144 VIE144 VSA144 WBW144 WLS144 WVO144 G65680 JC65680 SY65680 ACU65680 AMQ65680 AWM65680 BGI65680 BQE65680 CAA65680 CJW65680 CTS65680 DDO65680 DNK65680 DXG65680 EHC65680 EQY65680 FAU65680 FKQ65680 FUM65680 GEI65680 GOE65680 GYA65680 HHW65680 HRS65680 IBO65680 ILK65680 IVG65680 JFC65680 JOY65680 JYU65680 KIQ65680 KSM65680 LCI65680 LME65680 LWA65680 MFW65680 MPS65680 MZO65680 NJK65680 NTG65680 ODC65680 OMY65680 OWU65680 PGQ65680 PQM65680 QAI65680 QKE65680 QUA65680 RDW65680 RNS65680 RXO65680 SHK65680 SRG65680 TBC65680 TKY65680 TUU65680 UEQ65680 UOM65680 UYI65680 VIE65680 VSA65680 WBW65680 WLS65680 WVO65680 G131216 JC131216 SY131216 ACU131216 AMQ131216 AWM131216 BGI131216 BQE131216 CAA131216 CJW131216 CTS131216 DDO131216 DNK131216 DXG131216 EHC131216 EQY131216 FAU131216 FKQ131216 FUM131216 GEI131216 GOE131216 GYA131216 HHW131216 HRS131216 IBO131216 ILK131216 IVG131216 JFC131216 JOY131216 JYU131216 KIQ131216 KSM131216 LCI131216 LME131216 LWA131216 MFW131216 MPS131216 MZO131216 NJK131216 NTG131216 ODC131216 OMY131216 OWU131216 PGQ131216 PQM131216 QAI131216 QKE131216 QUA131216 RDW131216 RNS131216 RXO131216 SHK131216 SRG131216 TBC131216 TKY131216 TUU131216 UEQ131216 UOM131216 UYI131216 VIE131216 VSA131216 WBW131216 WLS131216 WVO131216 G196752 JC196752 SY196752 ACU196752 AMQ196752 AWM196752 BGI196752 BQE196752 CAA196752 CJW196752 CTS196752 DDO196752 DNK196752 DXG196752 EHC196752 EQY196752 FAU196752 FKQ196752 FUM196752 GEI196752 GOE196752 GYA196752 HHW196752 HRS196752 IBO196752 ILK196752 IVG196752 JFC196752 JOY196752 JYU196752 KIQ196752 KSM196752 LCI196752 LME196752 LWA196752 MFW196752 MPS196752 MZO196752 NJK196752 NTG196752 ODC196752 OMY196752 OWU196752 PGQ196752 PQM196752 QAI196752 QKE196752 QUA196752 RDW196752 RNS196752 RXO196752 SHK196752 SRG196752 TBC196752 TKY196752 TUU196752 UEQ196752 UOM196752 UYI196752 VIE196752 VSA196752 WBW196752 WLS196752 WVO196752 G262288 JC262288 SY262288 ACU262288 AMQ262288 AWM262288 BGI262288 BQE262288 CAA262288 CJW262288 CTS262288 DDO262288 DNK262288 DXG262288 EHC262288 EQY262288 FAU262288 FKQ262288 FUM262288 GEI262288 GOE262288 GYA262288 HHW262288 HRS262288 IBO262288 ILK262288 IVG262288 JFC262288 JOY262288 JYU262288 KIQ262288 KSM262288 LCI262288 LME262288 LWA262288 MFW262288 MPS262288 MZO262288 NJK262288 NTG262288 ODC262288 OMY262288 OWU262288 PGQ262288 PQM262288 QAI262288 QKE262288 QUA262288 RDW262288 RNS262288 RXO262288 SHK262288 SRG262288 TBC262288 TKY262288 TUU262288 UEQ262288 UOM262288 UYI262288 VIE262288 VSA262288 WBW262288 WLS262288 WVO262288 G327824 JC327824 SY327824 ACU327824 AMQ327824 AWM327824 BGI327824 BQE327824 CAA327824 CJW327824 CTS327824 DDO327824 DNK327824 DXG327824 EHC327824 EQY327824 FAU327824 FKQ327824 FUM327824 GEI327824 GOE327824 GYA327824 HHW327824 HRS327824 IBO327824 ILK327824 IVG327824 JFC327824 JOY327824 JYU327824 KIQ327824 KSM327824 LCI327824 LME327824 LWA327824 MFW327824 MPS327824 MZO327824 NJK327824 NTG327824 ODC327824 OMY327824 OWU327824 PGQ327824 PQM327824 QAI327824 QKE327824 QUA327824 RDW327824 RNS327824 RXO327824 SHK327824 SRG327824 TBC327824 TKY327824 TUU327824 UEQ327824 UOM327824 UYI327824 VIE327824 VSA327824 WBW327824 WLS327824 WVO327824 G393360 JC393360 SY393360 ACU393360 AMQ393360 AWM393360 BGI393360 BQE393360 CAA393360 CJW393360 CTS393360 DDO393360 DNK393360 DXG393360 EHC393360 EQY393360 FAU393360 FKQ393360 FUM393360 GEI393360 GOE393360 GYA393360 HHW393360 HRS393360 IBO393360 ILK393360 IVG393360 JFC393360 JOY393360 JYU393360 KIQ393360 KSM393360 LCI393360 LME393360 LWA393360 MFW393360 MPS393360 MZO393360 NJK393360 NTG393360 ODC393360 OMY393360 OWU393360 PGQ393360 PQM393360 QAI393360 QKE393360 QUA393360 RDW393360 RNS393360 RXO393360 SHK393360 SRG393360 TBC393360 TKY393360 TUU393360 UEQ393360 UOM393360 UYI393360 VIE393360 VSA393360 WBW393360 WLS393360 WVO393360 G458896 JC458896 SY458896 ACU458896 AMQ458896 AWM458896 BGI458896 BQE458896 CAA458896 CJW458896 CTS458896 DDO458896 DNK458896 DXG458896 EHC458896 EQY458896 FAU458896 FKQ458896 FUM458896 GEI458896 GOE458896 GYA458896 HHW458896 HRS458896 IBO458896 ILK458896 IVG458896 JFC458896 JOY458896 JYU458896 KIQ458896 KSM458896 LCI458896 LME458896 LWA458896 MFW458896 MPS458896 MZO458896 NJK458896 NTG458896 ODC458896 OMY458896 OWU458896 PGQ458896 PQM458896 QAI458896 QKE458896 QUA458896 RDW458896 RNS458896 RXO458896 SHK458896 SRG458896 TBC458896 TKY458896 TUU458896 UEQ458896 UOM458896 UYI458896 VIE458896 VSA458896 WBW458896 WLS458896 WVO458896 G524432 JC524432 SY524432 ACU524432 AMQ524432 AWM524432 BGI524432 BQE524432 CAA524432 CJW524432 CTS524432 DDO524432 DNK524432 DXG524432 EHC524432 EQY524432 FAU524432 FKQ524432 FUM524432 GEI524432 GOE524432 GYA524432 HHW524432 HRS524432 IBO524432 ILK524432 IVG524432 JFC524432 JOY524432 JYU524432 KIQ524432 KSM524432 LCI524432 LME524432 LWA524432 MFW524432 MPS524432 MZO524432 NJK524432 NTG524432 ODC524432 OMY524432 OWU524432 PGQ524432 PQM524432 QAI524432 QKE524432 QUA524432 RDW524432 RNS524432 RXO524432 SHK524432 SRG524432 TBC524432 TKY524432 TUU524432 UEQ524432 UOM524432 UYI524432 VIE524432 VSA524432 WBW524432 WLS524432 WVO524432 G589968 JC589968 SY589968 ACU589968 AMQ589968 AWM589968 BGI589968 BQE589968 CAA589968 CJW589968 CTS589968 DDO589968 DNK589968 DXG589968 EHC589968 EQY589968 FAU589968 FKQ589968 FUM589968 GEI589968 GOE589968 GYA589968 HHW589968 HRS589968 IBO589968 ILK589968 IVG589968 JFC589968 JOY589968 JYU589968 KIQ589968 KSM589968 LCI589968 LME589968 LWA589968 MFW589968 MPS589968 MZO589968 NJK589968 NTG589968 ODC589968 OMY589968 OWU589968 PGQ589968 PQM589968 QAI589968 QKE589968 QUA589968 RDW589968 RNS589968 RXO589968 SHK589968 SRG589968 TBC589968 TKY589968 TUU589968 UEQ589968 UOM589968 UYI589968 VIE589968 VSA589968 WBW589968 WLS589968 WVO589968 G655504 JC655504 SY655504 ACU655504 AMQ655504 AWM655504 BGI655504 BQE655504 CAA655504 CJW655504 CTS655504 DDO655504 DNK655504 DXG655504 EHC655504 EQY655504 FAU655504 FKQ655504 FUM655504 GEI655504 GOE655504 GYA655504 HHW655504 HRS655504 IBO655504 ILK655504 IVG655504 JFC655504 JOY655504 JYU655504 KIQ655504 KSM655504 LCI655504 LME655504 LWA655504 MFW655504 MPS655504 MZO655504 NJK655504 NTG655504 ODC655504 OMY655504 OWU655504 PGQ655504 PQM655504 QAI655504 QKE655504 QUA655504 RDW655504 RNS655504 RXO655504 SHK655504 SRG655504 TBC655504 TKY655504 TUU655504 UEQ655504 UOM655504 UYI655504 VIE655504 VSA655504 WBW655504 WLS655504 WVO655504 G721040 JC721040 SY721040 ACU721040 AMQ721040 AWM721040 BGI721040 BQE721040 CAA721040 CJW721040 CTS721040 DDO721040 DNK721040 DXG721040 EHC721040 EQY721040 FAU721040 FKQ721040 FUM721040 GEI721040 GOE721040 GYA721040 HHW721040 HRS721040 IBO721040 ILK721040 IVG721040 JFC721040 JOY721040 JYU721040 KIQ721040 KSM721040 LCI721040 LME721040 LWA721040 MFW721040 MPS721040 MZO721040 NJK721040 NTG721040 ODC721040 OMY721040 OWU721040 PGQ721040 PQM721040 QAI721040 QKE721040 QUA721040 RDW721040 RNS721040 RXO721040 SHK721040 SRG721040 TBC721040 TKY721040 TUU721040 UEQ721040 UOM721040 UYI721040 VIE721040 VSA721040 WBW721040 WLS721040 WVO721040 G786576 JC786576 SY786576 ACU786576 AMQ786576 AWM786576 BGI786576 BQE786576 CAA786576 CJW786576 CTS786576 DDO786576 DNK786576 DXG786576 EHC786576 EQY786576 FAU786576 FKQ786576 FUM786576 GEI786576 GOE786576 GYA786576 HHW786576 HRS786576 IBO786576 ILK786576 IVG786576 JFC786576 JOY786576 JYU786576 KIQ786576 KSM786576 LCI786576 LME786576 LWA786576 MFW786576 MPS786576 MZO786576 NJK786576 NTG786576 ODC786576 OMY786576 OWU786576 PGQ786576 PQM786576 QAI786576 QKE786576 QUA786576 RDW786576 RNS786576 RXO786576 SHK786576 SRG786576 TBC786576 TKY786576 TUU786576 UEQ786576 UOM786576 UYI786576 VIE786576 VSA786576 WBW786576 WLS786576 WVO786576 G852112 JC852112 SY852112 ACU852112 AMQ852112 AWM852112 BGI852112 BQE852112 CAA852112 CJW852112 CTS852112 DDO852112 DNK852112 DXG852112 EHC852112 EQY852112 FAU852112 FKQ852112 FUM852112 GEI852112 GOE852112 GYA852112 HHW852112 HRS852112 IBO852112 ILK852112 IVG852112 JFC852112 JOY852112 JYU852112 KIQ852112 KSM852112 LCI852112 LME852112 LWA852112 MFW852112 MPS852112 MZO852112 NJK852112 NTG852112 ODC852112 OMY852112 OWU852112 PGQ852112 PQM852112 QAI852112 QKE852112 QUA852112 RDW852112 RNS852112 RXO852112 SHK852112 SRG852112 TBC852112 TKY852112 TUU852112 UEQ852112 UOM852112 UYI852112 VIE852112 VSA852112 WBW852112 WLS852112 WVO852112 G917648 JC917648 SY917648 ACU917648 AMQ917648 AWM917648 BGI917648 BQE917648 CAA917648 CJW917648 CTS917648 DDO917648 DNK917648 DXG917648 EHC917648 EQY917648 FAU917648 FKQ917648 FUM917648 GEI917648 GOE917648 GYA917648 HHW917648 HRS917648 IBO917648 ILK917648 IVG917648 JFC917648 JOY917648 JYU917648 KIQ917648 KSM917648 LCI917648 LME917648 LWA917648 MFW917648 MPS917648 MZO917648 NJK917648 NTG917648 ODC917648 OMY917648 OWU917648 PGQ917648 PQM917648 QAI917648 QKE917648 QUA917648 RDW917648 RNS917648 RXO917648 SHK917648 SRG917648 TBC917648 TKY917648 TUU917648 UEQ917648 UOM917648 UYI917648 VIE917648 VSA917648 WBW917648 WLS917648 WVO917648 G983184 JC983184 SY983184 ACU983184 AMQ983184 AWM983184 BGI983184 BQE983184 CAA983184 CJW983184 CTS983184 DDO983184 DNK983184 DXG983184 EHC983184 EQY983184 FAU983184 FKQ983184 FUM983184 GEI983184 GOE983184 GYA983184 HHW983184 HRS983184 IBO983184 ILK983184 IVG983184 JFC983184 JOY983184 JYU983184 KIQ983184 KSM983184 LCI983184 LME983184 LWA983184 MFW983184 MPS983184 MZO983184 NJK983184 NTG983184 ODC983184 OMY983184 OWU983184 PGQ983184 PQM983184 QAI983184 QKE983184 QUA983184 RDW983184 RNS983184 RXO983184 SHK983184 SRG983184 TBC983184 TKY983184 TUU983184 UEQ983184 UOM983184 UYI983184 VIE983184 VSA983184 WBW983184 WLS983184 WVO983184 G185 JC185 SY185 ACU185 AMQ185 AWM185 BGI185 BQE185 CAA185 CJW185 CTS185 DDO185 DNK185 DXG185 EHC185 EQY185 FAU185 FKQ185 FUM185 GEI185 GOE185 GYA185 HHW185 HRS185 IBO185 ILK185 IVG185 JFC185 JOY185 JYU185 KIQ185 KSM185 LCI185 LME185 LWA185 MFW185 MPS185 MZO185 NJK185 NTG185 ODC185 OMY185 OWU185 PGQ185 PQM185 QAI185 QKE185 QUA185 RDW185 RNS185 RXO185 SHK185 SRG185 TBC185 TKY185 TUU185 UEQ185 UOM185 UYI185 VIE185 VSA185 WBW185 WLS185 WVO185 G65721 JC65721 SY65721 ACU65721 AMQ65721 AWM65721 BGI65721 BQE65721 CAA65721 CJW65721 CTS65721 DDO65721 DNK65721 DXG65721 EHC65721 EQY65721 FAU65721 FKQ65721 FUM65721 GEI65721 GOE65721 GYA65721 HHW65721 HRS65721 IBO65721 ILK65721 IVG65721 JFC65721 JOY65721 JYU65721 KIQ65721 KSM65721 LCI65721 LME65721 LWA65721 MFW65721 MPS65721 MZO65721 NJK65721 NTG65721 ODC65721 OMY65721 OWU65721 PGQ65721 PQM65721 QAI65721 QKE65721 QUA65721 RDW65721 RNS65721 RXO65721 SHK65721 SRG65721 TBC65721 TKY65721 TUU65721 UEQ65721 UOM65721 UYI65721 VIE65721 VSA65721 WBW65721 WLS65721 WVO65721 G131257 JC131257 SY131257 ACU131257 AMQ131257 AWM131257 BGI131257 BQE131257 CAA131257 CJW131257 CTS131257 DDO131257 DNK131257 DXG131257 EHC131257 EQY131257 FAU131257 FKQ131257 FUM131257 GEI131257 GOE131257 GYA131257 HHW131257 HRS131257 IBO131257 ILK131257 IVG131257 JFC131257 JOY131257 JYU131257 KIQ131257 KSM131257 LCI131257 LME131257 LWA131257 MFW131257 MPS131257 MZO131257 NJK131257 NTG131257 ODC131257 OMY131257 OWU131257 PGQ131257 PQM131257 QAI131257 QKE131257 QUA131257 RDW131257 RNS131257 RXO131257 SHK131257 SRG131257 TBC131257 TKY131257 TUU131257 UEQ131257 UOM131257 UYI131257 VIE131257 VSA131257 WBW131257 WLS131257 WVO131257 G196793 JC196793 SY196793 ACU196793 AMQ196793 AWM196793 BGI196793 BQE196793 CAA196793 CJW196793 CTS196793 DDO196793 DNK196793 DXG196793 EHC196793 EQY196793 FAU196793 FKQ196793 FUM196793 GEI196793 GOE196793 GYA196793 HHW196793 HRS196793 IBO196793 ILK196793 IVG196793 JFC196793 JOY196793 JYU196793 KIQ196793 KSM196793 LCI196793 LME196793 LWA196793 MFW196793 MPS196793 MZO196793 NJK196793 NTG196793 ODC196793 OMY196793 OWU196793 PGQ196793 PQM196793 QAI196793 QKE196793 QUA196793 RDW196793 RNS196793 RXO196793 SHK196793 SRG196793 TBC196793 TKY196793 TUU196793 UEQ196793 UOM196793 UYI196793 VIE196793 VSA196793 WBW196793 WLS196793 WVO196793 G262329 JC262329 SY262329 ACU262329 AMQ262329 AWM262329 BGI262329 BQE262329 CAA262329 CJW262329 CTS262329 DDO262329 DNK262329 DXG262329 EHC262329 EQY262329 FAU262329 FKQ262329 FUM262329 GEI262329 GOE262329 GYA262329 HHW262329 HRS262329 IBO262329 ILK262329 IVG262329 JFC262329 JOY262329 JYU262329 KIQ262329 KSM262329 LCI262329 LME262329 LWA262329 MFW262329 MPS262329 MZO262329 NJK262329 NTG262329 ODC262329 OMY262329 OWU262329 PGQ262329 PQM262329 QAI262329 QKE262329 QUA262329 RDW262329 RNS262329 RXO262329 SHK262329 SRG262329 TBC262329 TKY262329 TUU262329 UEQ262329 UOM262329 UYI262329 VIE262329 VSA262329 WBW262329 WLS262329 WVO262329 G327865 JC327865 SY327865 ACU327865 AMQ327865 AWM327865 BGI327865 BQE327865 CAA327865 CJW327865 CTS327865 DDO327865 DNK327865 DXG327865 EHC327865 EQY327865 FAU327865 FKQ327865 FUM327865 GEI327865 GOE327865 GYA327865 HHW327865 HRS327865 IBO327865 ILK327865 IVG327865 JFC327865 JOY327865 JYU327865 KIQ327865 KSM327865 LCI327865 LME327865 LWA327865 MFW327865 MPS327865 MZO327865 NJK327865 NTG327865 ODC327865 OMY327865 OWU327865 PGQ327865 PQM327865 QAI327865 QKE327865 QUA327865 RDW327865 RNS327865 RXO327865 SHK327865 SRG327865 TBC327865 TKY327865 TUU327865 UEQ327865 UOM327865 UYI327865 VIE327865 VSA327865 WBW327865 WLS327865 WVO327865 G393401 JC393401 SY393401 ACU393401 AMQ393401 AWM393401 BGI393401 BQE393401 CAA393401 CJW393401 CTS393401 DDO393401 DNK393401 DXG393401 EHC393401 EQY393401 FAU393401 FKQ393401 FUM393401 GEI393401 GOE393401 GYA393401 HHW393401 HRS393401 IBO393401 ILK393401 IVG393401 JFC393401 JOY393401 JYU393401 KIQ393401 KSM393401 LCI393401 LME393401 LWA393401 MFW393401 MPS393401 MZO393401 NJK393401 NTG393401 ODC393401 OMY393401 OWU393401 PGQ393401 PQM393401 QAI393401 QKE393401 QUA393401 RDW393401 RNS393401 RXO393401 SHK393401 SRG393401 TBC393401 TKY393401 TUU393401 UEQ393401 UOM393401 UYI393401 VIE393401 VSA393401 WBW393401 WLS393401 WVO393401 G458937 JC458937 SY458937 ACU458937 AMQ458937 AWM458937 BGI458937 BQE458937 CAA458937 CJW458937 CTS458937 DDO458937 DNK458937 DXG458937 EHC458937 EQY458937 FAU458937 FKQ458937 FUM458937 GEI458937 GOE458937 GYA458937 HHW458937 HRS458937 IBO458937 ILK458937 IVG458937 JFC458937 JOY458937 JYU458937 KIQ458937 KSM458937 LCI458937 LME458937 LWA458937 MFW458937 MPS458937 MZO458937 NJK458937 NTG458937 ODC458937 OMY458937 OWU458937 PGQ458937 PQM458937 QAI458937 QKE458937 QUA458937 RDW458937 RNS458937 RXO458937 SHK458937 SRG458937 TBC458937 TKY458937 TUU458937 UEQ458937 UOM458937 UYI458937 VIE458937 VSA458937 WBW458937 WLS458937 WVO458937 G524473 JC524473 SY524473 ACU524473 AMQ524473 AWM524473 BGI524473 BQE524473 CAA524473 CJW524473 CTS524473 DDO524473 DNK524473 DXG524473 EHC524473 EQY524473 FAU524473 FKQ524473 FUM524473 GEI524473 GOE524473 GYA524473 HHW524473 HRS524473 IBO524473 ILK524473 IVG524473 JFC524473 JOY524473 JYU524473 KIQ524473 KSM524473 LCI524473 LME524473 LWA524473 MFW524473 MPS524473 MZO524473 NJK524473 NTG524473 ODC524473 OMY524473 OWU524473 PGQ524473 PQM524473 QAI524473 QKE524473 QUA524473 RDW524473 RNS524473 RXO524473 SHK524473 SRG524473 TBC524473 TKY524473 TUU524473 UEQ524473 UOM524473 UYI524473 VIE524473 VSA524473 WBW524473 WLS524473 WVO524473 G590009 JC590009 SY590009 ACU590009 AMQ590009 AWM590009 BGI590009 BQE590009 CAA590009 CJW590009 CTS590009 DDO590009 DNK590009 DXG590009 EHC590009 EQY590009 FAU590009 FKQ590009 FUM590009 GEI590009 GOE590009 GYA590009 HHW590009 HRS590009 IBO590009 ILK590009 IVG590009 JFC590009 JOY590009 JYU590009 KIQ590009 KSM590009 LCI590009 LME590009 LWA590009 MFW590009 MPS590009 MZO590009 NJK590009 NTG590009 ODC590009 OMY590009 OWU590009 PGQ590009 PQM590009 QAI590009 QKE590009 QUA590009 RDW590009 RNS590009 RXO590009 SHK590009 SRG590009 TBC590009 TKY590009 TUU590009 UEQ590009 UOM590009 UYI590009 VIE590009 VSA590009 WBW590009 WLS590009 WVO590009 G655545 JC655545 SY655545 ACU655545 AMQ655545 AWM655545 BGI655545 BQE655545 CAA655545 CJW655545 CTS655545 DDO655545 DNK655545 DXG655545 EHC655545 EQY655545 FAU655545 FKQ655545 FUM655545 GEI655545 GOE655545 GYA655545 HHW655545 HRS655545 IBO655545 ILK655545 IVG655545 JFC655545 JOY655545 JYU655545 KIQ655545 KSM655545 LCI655545 LME655545 LWA655545 MFW655545 MPS655545 MZO655545 NJK655545 NTG655545 ODC655545 OMY655545 OWU655545 PGQ655545 PQM655545 QAI655545 QKE655545 QUA655545 RDW655545 RNS655545 RXO655545 SHK655545 SRG655545 TBC655545 TKY655545 TUU655545 UEQ655545 UOM655545 UYI655545 VIE655545 VSA655545 WBW655545 WLS655545 WVO655545 G721081 JC721081 SY721081 ACU721081 AMQ721081 AWM721081 BGI721081 BQE721081 CAA721081 CJW721081 CTS721081 DDO721081 DNK721081 DXG721081 EHC721081 EQY721081 FAU721081 FKQ721081 FUM721081 GEI721081 GOE721081 GYA721081 HHW721081 HRS721081 IBO721081 ILK721081 IVG721081 JFC721081 JOY721081 JYU721081 KIQ721081 KSM721081 LCI721081 LME721081 LWA721081 MFW721081 MPS721081 MZO721081 NJK721081 NTG721081 ODC721081 OMY721081 OWU721081 PGQ721081 PQM721081 QAI721081 QKE721081 QUA721081 RDW721081 RNS721081 RXO721081 SHK721081 SRG721081 TBC721081 TKY721081 TUU721081 UEQ721081 UOM721081 UYI721081 VIE721081 VSA721081 WBW721081 WLS721081 WVO721081 G786617 JC786617 SY786617 ACU786617 AMQ786617 AWM786617 BGI786617 BQE786617 CAA786617 CJW786617 CTS786617 DDO786617 DNK786617 DXG786617 EHC786617 EQY786617 FAU786617 FKQ786617 FUM786617 GEI786617 GOE786617 GYA786617 HHW786617 HRS786617 IBO786617 ILK786617 IVG786617 JFC786617 JOY786617 JYU786617 KIQ786617 KSM786617 LCI786617 LME786617 LWA786617 MFW786617 MPS786617 MZO786617 NJK786617 NTG786617 ODC786617 OMY786617 OWU786617 PGQ786617 PQM786617 QAI786617 QKE786617 QUA786617 RDW786617 RNS786617 RXO786617 SHK786617 SRG786617 TBC786617 TKY786617 TUU786617 UEQ786617 UOM786617 UYI786617 VIE786617 VSA786617 WBW786617 WLS786617 WVO786617 G852153 JC852153 SY852153 ACU852153 AMQ852153 AWM852153 BGI852153 BQE852153 CAA852153 CJW852153 CTS852153 DDO852153 DNK852153 DXG852153 EHC852153 EQY852153 FAU852153 FKQ852153 FUM852153 GEI852153 GOE852153 GYA852153 HHW852153 HRS852153 IBO852153 ILK852153 IVG852153 JFC852153 JOY852153 JYU852153 KIQ852153 KSM852153 LCI852153 LME852153 LWA852153 MFW852153 MPS852153 MZO852153 NJK852153 NTG852153 ODC852153 OMY852153 OWU852153 PGQ852153 PQM852153 QAI852153 QKE852153 QUA852153 RDW852153 RNS852153 RXO852153 SHK852153 SRG852153 TBC852153 TKY852153 TUU852153 UEQ852153 UOM852153 UYI852153 VIE852153 VSA852153 WBW852153 WLS852153 WVO852153 G917689 JC917689 SY917689 ACU917689 AMQ917689 AWM917689 BGI917689 BQE917689 CAA917689 CJW917689 CTS917689 DDO917689 DNK917689 DXG917689 EHC917689 EQY917689 FAU917689 FKQ917689 FUM917689 GEI917689 GOE917689 GYA917689 HHW917689 HRS917689 IBO917689 ILK917689 IVG917689 JFC917689 JOY917689 JYU917689 KIQ917689 KSM917689 LCI917689 LME917689 LWA917689 MFW917689 MPS917689 MZO917689 NJK917689 NTG917689 ODC917689 OMY917689 OWU917689 PGQ917689 PQM917689 QAI917689 QKE917689 QUA917689 RDW917689 RNS917689 RXO917689 SHK917689 SRG917689 TBC917689 TKY917689 TUU917689 UEQ917689 UOM917689 UYI917689 VIE917689 VSA917689 WBW917689 WLS917689 WVO917689 G983225 JC983225 SY983225 ACU983225 AMQ983225 AWM983225 BGI983225 BQE983225 CAA983225 CJW983225 CTS983225 DDO983225 DNK983225 DXG983225 EHC983225 EQY983225 FAU983225 FKQ983225 FUM983225 GEI983225 GOE983225 GYA983225 HHW983225 HRS983225 IBO983225 ILK983225 IVG983225 JFC983225 JOY983225 JYU983225 KIQ983225 KSM983225 LCI983225 LME983225 LWA983225 MFW983225 MPS983225 MZO983225 NJK983225 NTG983225 ODC983225 OMY983225 OWU983225 PGQ983225 PQM983225 QAI983225 QKE983225 QUA983225 RDW983225 RNS983225 RXO983225 SHK983225 SRG983225 TBC983225 TKY983225 TUU983225 UEQ983225 UOM983225 UYI983225 VIE983225 VSA983225 WBW983225 WLS983225 WVO983225 G10:G14 JC10:JC14 SY10:SY14 ACU10:ACU14 AMQ10:AMQ14 AWM10:AWM14 BGI10:BGI14 BQE10:BQE14 CAA10:CAA14 CJW10:CJW14 CTS10:CTS14 DDO10:DDO14 DNK10:DNK14 DXG10:DXG14 EHC10:EHC14 EQY10:EQY14 FAU10:FAU14 FKQ10:FKQ14 FUM10:FUM14 GEI10:GEI14 GOE10:GOE14 GYA10:GYA14 HHW10:HHW14 HRS10:HRS14 IBO10:IBO14 ILK10:ILK14 IVG10:IVG14 JFC10:JFC14 JOY10:JOY14 JYU10:JYU14 KIQ10:KIQ14 KSM10:KSM14 LCI10:LCI14 LME10:LME14 LWA10:LWA14 MFW10:MFW14 MPS10:MPS14 MZO10:MZO14 NJK10:NJK14 NTG10:NTG14 ODC10:ODC14 OMY10:OMY14 OWU10:OWU14 PGQ10:PGQ14 PQM10:PQM14 QAI10:QAI14 QKE10:QKE14 QUA10:QUA14 RDW10:RDW14 RNS10:RNS14 RXO10:RXO14 SHK10:SHK14 SRG10:SRG14 TBC10:TBC14 TKY10:TKY14 TUU10:TUU14 UEQ10:UEQ14 UOM10:UOM14 UYI10:UYI14 VIE10:VIE14 VSA10:VSA14 WBW10:WBW14 WLS10:WLS14 WVO10:WVO14 G65546:G65550 JC65546:JC65550 SY65546:SY65550 ACU65546:ACU65550 AMQ65546:AMQ65550 AWM65546:AWM65550 BGI65546:BGI65550 BQE65546:BQE65550 CAA65546:CAA65550 CJW65546:CJW65550 CTS65546:CTS65550 DDO65546:DDO65550 DNK65546:DNK65550 DXG65546:DXG65550 EHC65546:EHC65550 EQY65546:EQY65550 FAU65546:FAU65550 FKQ65546:FKQ65550 FUM65546:FUM65550 GEI65546:GEI65550 GOE65546:GOE65550 GYA65546:GYA65550 HHW65546:HHW65550 HRS65546:HRS65550 IBO65546:IBO65550 ILK65546:ILK65550 IVG65546:IVG65550 JFC65546:JFC65550 JOY65546:JOY65550 JYU65546:JYU65550 KIQ65546:KIQ65550 KSM65546:KSM65550 LCI65546:LCI65550 LME65546:LME65550 LWA65546:LWA65550 MFW65546:MFW65550 MPS65546:MPS65550 MZO65546:MZO65550 NJK65546:NJK65550 NTG65546:NTG65550 ODC65546:ODC65550 OMY65546:OMY65550 OWU65546:OWU65550 PGQ65546:PGQ65550 PQM65546:PQM65550 QAI65546:QAI65550 QKE65546:QKE65550 QUA65546:QUA65550 RDW65546:RDW65550 RNS65546:RNS65550 RXO65546:RXO65550 SHK65546:SHK65550 SRG65546:SRG65550 TBC65546:TBC65550 TKY65546:TKY65550 TUU65546:TUU65550 UEQ65546:UEQ65550 UOM65546:UOM65550 UYI65546:UYI65550 VIE65546:VIE65550 VSA65546:VSA65550 WBW65546:WBW65550 WLS65546:WLS65550 WVO65546:WVO65550 G131082:G131086 JC131082:JC131086 SY131082:SY131086 ACU131082:ACU131086 AMQ131082:AMQ131086 AWM131082:AWM131086 BGI131082:BGI131086 BQE131082:BQE131086 CAA131082:CAA131086 CJW131082:CJW131086 CTS131082:CTS131086 DDO131082:DDO131086 DNK131082:DNK131086 DXG131082:DXG131086 EHC131082:EHC131086 EQY131082:EQY131086 FAU131082:FAU131086 FKQ131082:FKQ131086 FUM131082:FUM131086 GEI131082:GEI131086 GOE131082:GOE131086 GYA131082:GYA131086 HHW131082:HHW131086 HRS131082:HRS131086 IBO131082:IBO131086 ILK131082:ILK131086 IVG131082:IVG131086 JFC131082:JFC131086 JOY131082:JOY131086 JYU131082:JYU131086 KIQ131082:KIQ131086 KSM131082:KSM131086 LCI131082:LCI131086 LME131082:LME131086 LWA131082:LWA131086 MFW131082:MFW131086 MPS131082:MPS131086 MZO131082:MZO131086 NJK131082:NJK131086 NTG131082:NTG131086 ODC131082:ODC131086 OMY131082:OMY131086 OWU131082:OWU131086 PGQ131082:PGQ131086 PQM131082:PQM131086 QAI131082:QAI131086 QKE131082:QKE131086 QUA131082:QUA131086 RDW131082:RDW131086 RNS131082:RNS131086 RXO131082:RXO131086 SHK131082:SHK131086 SRG131082:SRG131086 TBC131082:TBC131086 TKY131082:TKY131086 TUU131082:TUU131086 UEQ131082:UEQ131086 UOM131082:UOM131086 UYI131082:UYI131086 VIE131082:VIE131086 VSA131082:VSA131086 WBW131082:WBW131086 WLS131082:WLS131086 WVO131082:WVO131086 G196618:G196622 JC196618:JC196622 SY196618:SY196622 ACU196618:ACU196622 AMQ196618:AMQ196622 AWM196618:AWM196622 BGI196618:BGI196622 BQE196618:BQE196622 CAA196618:CAA196622 CJW196618:CJW196622 CTS196618:CTS196622 DDO196618:DDO196622 DNK196618:DNK196622 DXG196618:DXG196622 EHC196618:EHC196622 EQY196618:EQY196622 FAU196618:FAU196622 FKQ196618:FKQ196622 FUM196618:FUM196622 GEI196618:GEI196622 GOE196618:GOE196622 GYA196618:GYA196622 HHW196618:HHW196622 HRS196618:HRS196622 IBO196618:IBO196622 ILK196618:ILK196622 IVG196618:IVG196622 JFC196618:JFC196622 JOY196618:JOY196622 JYU196618:JYU196622 KIQ196618:KIQ196622 KSM196618:KSM196622 LCI196618:LCI196622 LME196618:LME196622 LWA196618:LWA196622 MFW196618:MFW196622 MPS196618:MPS196622 MZO196618:MZO196622 NJK196618:NJK196622 NTG196618:NTG196622 ODC196618:ODC196622 OMY196618:OMY196622 OWU196618:OWU196622 PGQ196618:PGQ196622 PQM196618:PQM196622 QAI196618:QAI196622 QKE196618:QKE196622 QUA196618:QUA196622 RDW196618:RDW196622 RNS196618:RNS196622 RXO196618:RXO196622 SHK196618:SHK196622 SRG196618:SRG196622 TBC196618:TBC196622 TKY196618:TKY196622 TUU196618:TUU196622 UEQ196618:UEQ196622 UOM196618:UOM196622 UYI196618:UYI196622 VIE196618:VIE196622 VSA196618:VSA196622 WBW196618:WBW196622 WLS196618:WLS196622 WVO196618:WVO196622 G262154:G262158 JC262154:JC262158 SY262154:SY262158 ACU262154:ACU262158 AMQ262154:AMQ262158 AWM262154:AWM262158 BGI262154:BGI262158 BQE262154:BQE262158 CAA262154:CAA262158 CJW262154:CJW262158 CTS262154:CTS262158 DDO262154:DDO262158 DNK262154:DNK262158 DXG262154:DXG262158 EHC262154:EHC262158 EQY262154:EQY262158 FAU262154:FAU262158 FKQ262154:FKQ262158 FUM262154:FUM262158 GEI262154:GEI262158 GOE262154:GOE262158 GYA262154:GYA262158 HHW262154:HHW262158 HRS262154:HRS262158 IBO262154:IBO262158 ILK262154:ILK262158 IVG262154:IVG262158 JFC262154:JFC262158 JOY262154:JOY262158 JYU262154:JYU262158 KIQ262154:KIQ262158 KSM262154:KSM262158 LCI262154:LCI262158 LME262154:LME262158 LWA262154:LWA262158 MFW262154:MFW262158 MPS262154:MPS262158 MZO262154:MZO262158 NJK262154:NJK262158 NTG262154:NTG262158 ODC262154:ODC262158 OMY262154:OMY262158 OWU262154:OWU262158 PGQ262154:PGQ262158 PQM262154:PQM262158 QAI262154:QAI262158 QKE262154:QKE262158 QUA262154:QUA262158 RDW262154:RDW262158 RNS262154:RNS262158 RXO262154:RXO262158 SHK262154:SHK262158 SRG262154:SRG262158 TBC262154:TBC262158 TKY262154:TKY262158 TUU262154:TUU262158 UEQ262154:UEQ262158 UOM262154:UOM262158 UYI262154:UYI262158 VIE262154:VIE262158 VSA262154:VSA262158 WBW262154:WBW262158 WLS262154:WLS262158 WVO262154:WVO262158 G327690:G327694 JC327690:JC327694 SY327690:SY327694 ACU327690:ACU327694 AMQ327690:AMQ327694 AWM327690:AWM327694 BGI327690:BGI327694 BQE327690:BQE327694 CAA327690:CAA327694 CJW327690:CJW327694 CTS327690:CTS327694 DDO327690:DDO327694 DNK327690:DNK327694 DXG327690:DXG327694 EHC327690:EHC327694 EQY327690:EQY327694 FAU327690:FAU327694 FKQ327690:FKQ327694 FUM327690:FUM327694 GEI327690:GEI327694 GOE327690:GOE327694 GYA327690:GYA327694 HHW327690:HHW327694 HRS327690:HRS327694 IBO327690:IBO327694 ILK327690:ILK327694 IVG327690:IVG327694 JFC327690:JFC327694 JOY327690:JOY327694 JYU327690:JYU327694 KIQ327690:KIQ327694 KSM327690:KSM327694 LCI327690:LCI327694 LME327690:LME327694 LWA327690:LWA327694 MFW327690:MFW327694 MPS327690:MPS327694 MZO327690:MZO327694 NJK327690:NJK327694 NTG327690:NTG327694 ODC327690:ODC327694 OMY327690:OMY327694 OWU327690:OWU327694 PGQ327690:PGQ327694 PQM327690:PQM327694 QAI327690:QAI327694 QKE327690:QKE327694 QUA327690:QUA327694 RDW327690:RDW327694 RNS327690:RNS327694 RXO327690:RXO327694 SHK327690:SHK327694 SRG327690:SRG327694 TBC327690:TBC327694 TKY327690:TKY327694 TUU327690:TUU327694 UEQ327690:UEQ327694 UOM327690:UOM327694 UYI327690:UYI327694 VIE327690:VIE327694 VSA327690:VSA327694 WBW327690:WBW327694 WLS327690:WLS327694 WVO327690:WVO327694 G393226:G393230 JC393226:JC393230 SY393226:SY393230 ACU393226:ACU393230 AMQ393226:AMQ393230 AWM393226:AWM393230 BGI393226:BGI393230 BQE393226:BQE393230 CAA393226:CAA393230 CJW393226:CJW393230 CTS393226:CTS393230 DDO393226:DDO393230 DNK393226:DNK393230 DXG393226:DXG393230 EHC393226:EHC393230 EQY393226:EQY393230 FAU393226:FAU393230 FKQ393226:FKQ393230 FUM393226:FUM393230 GEI393226:GEI393230 GOE393226:GOE393230 GYA393226:GYA393230 HHW393226:HHW393230 HRS393226:HRS393230 IBO393226:IBO393230 ILK393226:ILK393230 IVG393226:IVG393230 JFC393226:JFC393230 JOY393226:JOY393230 JYU393226:JYU393230 KIQ393226:KIQ393230 KSM393226:KSM393230 LCI393226:LCI393230 LME393226:LME393230 LWA393226:LWA393230 MFW393226:MFW393230 MPS393226:MPS393230 MZO393226:MZO393230 NJK393226:NJK393230 NTG393226:NTG393230 ODC393226:ODC393230 OMY393226:OMY393230 OWU393226:OWU393230 PGQ393226:PGQ393230 PQM393226:PQM393230 QAI393226:QAI393230 QKE393226:QKE393230 QUA393226:QUA393230 RDW393226:RDW393230 RNS393226:RNS393230 RXO393226:RXO393230 SHK393226:SHK393230 SRG393226:SRG393230 TBC393226:TBC393230 TKY393226:TKY393230 TUU393226:TUU393230 UEQ393226:UEQ393230 UOM393226:UOM393230 UYI393226:UYI393230 VIE393226:VIE393230 VSA393226:VSA393230 WBW393226:WBW393230 WLS393226:WLS393230 WVO393226:WVO393230 G458762:G458766 JC458762:JC458766 SY458762:SY458766 ACU458762:ACU458766 AMQ458762:AMQ458766 AWM458762:AWM458766 BGI458762:BGI458766 BQE458762:BQE458766 CAA458762:CAA458766 CJW458762:CJW458766 CTS458762:CTS458766 DDO458762:DDO458766 DNK458762:DNK458766 DXG458762:DXG458766 EHC458762:EHC458766 EQY458762:EQY458766 FAU458762:FAU458766 FKQ458762:FKQ458766 FUM458762:FUM458766 GEI458762:GEI458766 GOE458762:GOE458766 GYA458762:GYA458766 HHW458762:HHW458766 HRS458762:HRS458766 IBO458762:IBO458766 ILK458762:ILK458766 IVG458762:IVG458766 JFC458762:JFC458766 JOY458762:JOY458766 JYU458762:JYU458766 KIQ458762:KIQ458766 KSM458762:KSM458766 LCI458762:LCI458766 LME458762:LME458766 LWA458762:LWA458766 MFW458762:MFW458766 MPS458762:MPS458766 MZO458762:MZO458766 NJK458762:NJK458766 NTG458762:NTG458766 ODC458762:ODC458766 OMY458762:OMY458766 OWU458762:OWU458766 PGQ458762:PGQ458766 PQM458762:PQM458766 QAI458762:QAI458766 QKE458762:QKE458766 QUA458762:QUA458766 RDW458762:RDW458766 RNS458762:RNS458766 RXO458762:RXO458766 SHK458762:SHK458766 SRG458762:SRG458766 TBC458762:TBC458766 TKY458762:TKY458766 TUU458762:TUU458766 UEQ458762:UEQ458766 UOM458762:UOM458766 UYI458762:UYI458766 VIE458762:VIE458766 VSA458762:VSA458766 WBW458762:WBW458766 WLS458762:WLS458766 WVO458762:WVO458766 G524298:G524302 JC524298:JC524302 SY524298:SY524302 ACU524298:ACU524302 AMQ524298:AMQ524302 AWM524298:AWM524302 BGI524298:BGI524302 BQE524298:BQE524302 CAA524298:CAA524302 CJW524298:CJW524302 CTS524298:CTS524302 DDO524298:DDO524302 DNK524298:DNK524302 DXG524298:DXG524302 EHC524298:EHC524302 EQY524298:EQY524302 FAU524298:FAU524302 FKQ524298:FKQ524302 FUM524298:FUM524302 GEI524298:GEI524302 GOE524298:GOE524302 GYA524298:GYA524302 HHW524298:HHW524302 HRS524298:HRS524302 IBO524298:IBO524302 ILK524298:ILK524302 IVG524298:IVG524302 JFC524298:JFC524302 JOY524298:JOY524302 JYU524298:JYU524302 KIQ524298:KIQ524302 KSM524298:KSM524302 LCI524298:LCI524302 LME524298:LME524302 LWA524298:LWA524302 MFW524298:MFW524302 MPS524298:MPS524302 MZO524298:MZO524302 NJK524298:NJK524302 NTG524298:NTG524302 ODC524298:ODC524302 OMY524298:OMY524302 OWU524298:OWU524302 PGQ524298:PGQ524302 PQM524298:PQM524302 QAI524298:QAI524302 QKE524298:QKE524302 QUA524298:QUA524302 RDW524298:RDW524302 RNS524298:RNS524302 RXO524298:RXO524302 SHK524298:SHK524302 SRG524298:SRG524302 TBC524298:TBC524302 TKY524298:TKY524302 TUU524298:TUU524302 UEQ524298:UEQ524302 UOM524298:UOM524302 UYI524298:UYI524302 VIE524298:VIE524302 VSA524298:VSA524302 WBW524298:WBW524302 WLS524298:WLS524302 WVO524298:WVO524302 G589834:G589838 JC589834:JC589838 SY589834:SY589838 ACU589834:ACU589838 AMQ589834:AMQ589838 AWM589834:AWM589838 BGI589834:BGI589838 BQE589834:BQE589838 CAA589834:CAA589838 CJW589834:CJW589838 CTS589834:CTS589838 DDO589834:DDO589838 DNK589834:DNK589838 DXG589834:DXG589838 EHC589834:EHC589838 EQY589834:EQY589838 FAU589834:FAU589838 FKQ589834:FKQ589838 FUM589834:FUM589838 GEI589834:GEI589838 GOE589834:GOE589838 GYA589834:GYA589838 HHW589834:HHW589838 HRS589834:HRS589838 IBO589834:IBO589838 ILK589834:ILK589838 IVG589834:IVG589838 JFC589834:JFC589838 JOY589834:JOY589838 JYU589834:JYU589838 KIQ589834:KIQ589838 KSM589834:KSM589838 LCI589834:LCI589838 LME589834:LME589838 LWA589834:LWA589838 MFW589834:MFW589838 MPS589834:MPS589838 MZO589834:MZO589838 NJK589834:NJK589838 NTG589834:NTG589838 ODC589834:ODC589838 OMY589834:OMY589838 OWU589834:OWU589838 PGQ589834:PGQ589838 PQM589834:PQM589838 QAI589834:QAI589838 QKE589834:QKE589838 QUA589834:QUA589838 RDW589834:RDW589838 RNS589834:RNS589838 RXO589834:RXO589838 SHK589834:SHK589838 SRG589834:SRG589838 TBC589834:TBC589838 TKY589834:TKY589838 TUU589834:TUU589838 UEQ589834:UEQ589838 UOM589834:UOM589838 UYI589834:UYI589838 VIE589834:VIE589838 VSA589834:VSA589838 WBW589834:WBW589838 WLS589834:WLS589838 WVO589834:WVO589838 G655370:G655374 JC655370:JC655374 SY655370:SY655374 ACU655370:ACU655374 AMQ655370:AMQ655374 AWM655370:AWM655374 BGI655370:BGI655374 BQE655370:BQE655374 CAA655370:CAA655374 CJW655370:CJW655374 CTS655370:CTS655374 DDO655370:DDO655374 DNK655370:DNK655374 DXG655370:DXG655374 EHC655370:EHC655374 EQY655370:EQY655374 FAU655370:FAU655374 FKQ655370:FKQ655374 FUM655370:FUM655374 GEI655370:GEI655374 GOE655370:GOE655374 GYA655370:GYA655374 HHW655370:HHW655374 HRS655370:HRS655374 IBO655370:IBO655374 ILK655370:ILK655374 IVG655370:IVG655374 JFC655370:JFC655374 JOY655370:JOY655374 JYU655370:JYU655374 KIQ655370:KIQ655374 KSM655370:KSM655374 LCI655370:LCI655374 LME655370:LME655374 LWA655370:LWA655374 MFW655370:MFW655374 MPS655370:MPS655374 MZO655370:MZO655374 NJK655370:NJK655374 NTG655370:NTG655374 ODC655370:ODC655374 OMY655370:OMY655374 OWU655370:OWU655374 PGQ655370:PGQ655374 PQM655370:PQM655374 QAI655370:QAI655374 QKE655370:QKE655374 QUA655370:QUA655374 RDW655370:RDW655374 RNS655370:RNS655374 RXO655370:RXO655374 SHK655370:SHK655374 SRG655370:SRG655374 TBC655370:TBC655374 TKY655370:TKY655374 TUU655370:TUU655374 UEQ655370:UEQ655374 UOM655370:UOM655374 UYI655370:UYI655374 VIE655370:VIE655374 VSA655370:VSA655374 WBW655370:WBW655374 WLS655370:WLS655374 WVO655370:WVO655374 G720906:G720910 JC720906:JC720910 SY720906:SY720910 ACU720906:ACU720910 AMQ720906:AMQ720910 AWM720906:AWM720910 BGI720906:BGI720910 BQE720906:BQE720910 CAA720906:CAA720910 CJW720906:CJW720910 CTS720906:CTS720910 DDO720906:DDO720910 DNK720906:DNK720910 DXG720906:DXG720910 EHC720906:EHC720910 EQY720906:EQY720910 FAU720906:FAU720910 FKQ720906:FKQ720910 FUM720906:FUM720910 GEI720906:GEI720910 GOE720906:GOE720910 GYA720906:GYA720910 HHW720906:HHW720910 HRS720906:HRS720910 IBO720906:IBO720910 ILK720906:ILK720910 IVG720906:IVG720910 JFC720906:JFC720910 JOY720906:JOY720910 JYU720906:JYU720910 KIQ720906:KIQ720910 KSM720906:KSM720910 LCI720906:LCI720910 LME720906:LME720910 LWA720906:LWA720910 MFW720906:MFW720910 MPS720906:MPS720910 MZO720906:MZO720910 NJK720906:NJK720910 NTG720906:NTG720910 ODC720906:ODC720910 OMY720906:OMY720910 OWU720906:OWU720910 PGQ720906:PGQ720910 PQM720906:PQM720910 QAI720906:QAI720910 QKE720906:QKE720910 QUA720906:QUA720910 RDW720906:RDW720910 RNS720906:RNS720910 RXO720906:RXO720910 SHK720906:SHK720910 SRG720906:SRG720910 TBC720906:TBC720910 TKY720906:TKY720910 TUU720906:TUU720910 UEQ720906:UEQ720910 UOM720906:UOM720910 UYI720906:UYI720910 VIE720906:VIE720910 VSA720906:VSA720910 WBW720906:WBW720910 WLS720906:WLS720910 WVO720906:WVO720910 G786442:G786446 JC786442:JC786446 SY786442:SY786446 ACU786442:ACU786446 AMQ786442:AMQ786446 AWM786442:AWM786446 BGI786442:BGI786446 BQE786442:BQE786446 CAA786442:CAA786446 CJW786442:CJW786446 CTS786442:CTS786446 DDO786442:DDO786446 DNK786442:DNK786446 DXG786442:DXG786446 EHC786442:EHC786446 EQY786442:EQY786446 FAU786442:FAU786446 FKQ786442:FKQ786446 FUM786442:FUM786446 GEI786442:GEI786446 GOE786442:GOE786446 GYA786442:GYA786446 HHW786442:HHW786446 HRS786442:HRS786446 IBO786442:IBO786446 ILK786442:ILK786446 IVG786442:IVG786446 JFC786442:JFC786446 JOY786442:JOY786446 JYU786442:JYU786446 KIQ786442:KIQ786446 KSM786442:KSM786446 LCI786442:LCI786446 LME786442:LME786446 LWA786442:LWA786446 MFW786442:MFW786446 MPS786442:MPS786446 MZO786442:MZO786446 NJK786442:NJK786446 NTG786442:NTG786446 ODC786442:ODC786446 OMY786442:OMY786446 OWU786442:OWU786446 PGQ786442:PGQ786446 PQM786442:PQM786446 QAI786442:QAI786446 QKE786442:QKE786446 QUA786442:QUA786446 RDW786442:RDW786446 RNS786442:RNS786446 RXO786442:RXO786446 SHK786442:SHK786446 SRG786442:SRG786446 TBC786442:TBC786446 TKY786442:TKY786446 TUU786442:TUU786446 UEQ786442:UEQ786446 UOM786442:UOM786446 UYI786442:UYI786446 VIE786442:VIE786446 VSA786442:VSA786446 WBW786442:WBW786446 WLS786442:WLS786446 WVO786442:WVO786446 G851978:G851982 JC851978:JC851982 SY851978:SY851982 ACU851978:ACU851982 AMQ851978:AMQ851982 AWM851978:AWM851982 BGI851978:BGI851982 BQE851978:BQE851982 CAA851978:CAA851982 CJW851978:CJW851982 CTS851978:CTS851982 DDO851978:DDO851982 DNK851978:DNK851982 DXG851978:DXG851982 EHC851978:EHC851982 EQY851978:EQY851982 FAU851978:FAU851982 FKQ851978:FKQ851982 FUM851978:FUM851982 GEI851978:GEI851982 GOE851978:GOE851982 GYA851978:GYA851982 HHW851978:HHW851982 HRS851978:HRS851982 IBO851978:IBO851982 ILK851978:ILK851982 IVG851978:IVG851982 JFC851978:JFC851982 JOY851978:JOY851982 JYU851978:JYU851982 KIQ851978:KIQ851982 KSM851978:KSM851982 LCI851978:LCI851982 LME851978:LME851982 LWA851978:LWA851982 MFW851978:MFW851982 MPS851978:MPS851982 MZO851978:MZO851982 NJK851978:NJK851982 NTG851978:NTG851982 ODC851978:ODC851982 OMY851978:OMY851982 OWU851978:OWU851982 PGQ851978:PGQ851982 PQM851978:PQM851982 QAI851978:QAI851982 QKE851978:QKE851982 QUA851978:QUA851982 RDW851978:RDW851982 RNS851978:RNS851982 RXO851978:RXO851982 SHK851978:SHK851982 SRG851978:SRG851982 TBC851978:TBC851982 TKY851978:TKY851982 TUU851978:TUU851982 UEQ851978:UEQ851982 UOM851978:UOM851982 UYI851978:UYI851982 VIE851978:VIE851982 VSA851978:VSA851982 WBW851978:WBW851982 WLS851978:WLS851982 WVO851978:WVO851982 G917514:G917518 JC917514:JC917518 SY917514:SY917518 ACU917514:ACU917518 AMQ917514:AMQ917518 AWM917514:AWM917518 BGI917514:BGI917518 BQE917514:BQE917518 CAA917514:CAA917518 CJW917514:CJW917518 CTS917514:CTS917518 DDO917514:DDO917518 DNK917514:DNK917518 DXG917514:DXG917518 EHC917514:EHC917518 EQY917514:EQY917518 FAU917514:FAU917518 FKQ917514:FKQ917518 FUM917514:FUM917518 GEI917514:GEI917518 GOE917514:GOE917518 GYA917514:GYA917518 HHW917514:HHW917518 HRS917514:HRS917518 IBO917514:IBO917518 ILK917514:ILK917518 IVG917514:IVG917518 JFC917514:JFC917518 JOY917514:JOY917518 JYU917514:JYU917518 KIQ917514:KIQ917518 KSM917514:KSM917518 LCI917514:LCI917518 LME917514:LME917518 LWA917514:LWA917518 MFW917514:MFW917518 MPS917514:MPS917518 MZO917514:MZO917518 NJK917514:NJK917518 NTG917514:NTG917518 ODC917514:ODC917518 OMY917514:OMY917518 OWU917514:OWU917518 PGQ917514:PGQ917518 PQM917514:PQM917518 QAI917514:QAI917518 QKE917514:QKE917518 QUA917514:QUA917518 RDW917514:RDW917518 RNS917514:RNS917518 RXO917514:RXO917518 SHK917514:SHK917518 SRG917514:SRG917518 TBC917514:TBC917518 TKY917514:TKY917518 TUU917514:TUU917518 UEQ917514:UEQ917518 UOM917514:UOM917518 UYI917514:UYI917518 VIE917514:VIE917518 VSA917514:VSA917518 WBW917514:WBW917518 WLS917514:WLS917518 WVO917514:WVO917518 G983050:G983054 JC983050:JC983054 SY983050:SY983054 ACU983050:ACU983054 AMQ983050:AMQ983054 AWM983050:AWM983054 BGI983050:BGI983054 BQE983050:BQE983054 CAA983050:CAA983054 CJW983050:CJW983054 CTS983050:CTS983054 DDO983050:DDO983054 DNK983050:DNK983054 DXG983050:DXG983054 EHC983050:EHC983054 EQY983050:EQY983054 FAU983050:FAU983054 FKQ983050:FKQ983054 FUM983050:FUM983054 GEI983050:GEI983054 GOE983050:GOE983054 GYA983050:GYA983054 HHW983050:HHW983054 HRS983050:HRS983054 IBO983050:IBO983054 ILK983050:ILK983054 IVG983050:IVG983054 JFC983050:JFC983054 JOY983050:JOY983054 JYU983050:JYU983054 KIQ983050:KIQ983054 KSM983050:KSM983054 LCI983050:LCI983054 LME983050:LME983054 LWA983050:LWA983054 MFW983050:MFW983054 MPS983050:MPS983054 MZO983050:MZO983054 NJK983050:NJK983054 NTG983050:NTG983054 ODC983050:ODC983054 OMY983050:OMY983054 OWU983050:OWU983054 PGQ983050:PGQ983054 PQM983050:PQM983054 QAI983050:QAI983054 QKE983050:QKE983054 QUA983050:QUA983054 RDW983050:RDW983054 RNS983050:RNS983054 RXO983050:RXO983054 SHK983050:SHK983054 SRG983050:SRG983054 TBC983050:TBC983054 TKY983050:TKY983054 TUU983050:TUU983054 UEQ983050:UEQ983054 UOM983050:UOM983054 UYI983050:UYI983054 VIE983050:VIE983054 VSA983050:VSA983054 WBW983050:WBW983054 WLS983050:WLS983054 WVO983050:WVO983054 G17:G43 JC17:JC43 SY17:SY43 ACU17:ACU43 AMQ17:AMQ43 AWM17:AWM43 BGI17:BGI43 BQE17:BQE43 CAA17:CAA43 CJW17:CJW43 CTS17:CTS43 DDO17:DDO43 DNK17:DNK43 DXG17:DXG43 EHC17:EHC43 EQY17:EQY43 FAU17:FAU43 FKQ17:FKQ43 FUM17:FUM43 GEI17:GEI43 GOE17:GOE43 GYA17:GYA43 HHW17:HHW43 HRS17:HRS43 IBO17:IBO43 ILK17:ILK43 IVG17:IVG43 JFC17:JFC43 JOY17:JOY43 JYU17:JYU43 KIQ17:KIQ43 KSM17:KSM43 LCI17:LCI43 LME17:LME43 LWA17:LWA43 MFW17:MFW43 MPS17:MPS43 MZO17:MZO43 NJK17:NJK43 NTG17:NTG43 ODC17:ODC43 OMY17:OMY43 OWU17:OWU43 PGQ17:PGQ43 PQM17:PQM43 QAI17:QAI43 QKE17:QKE43 QUA17:QUA43 RDW17:RDW43 RNS17:RNS43 RXO17:RXO43 SHK17:SHK43 SRG17:SRG43 TBC17:TBC43 TKY17:TKY43 TUU17:TUU43 UEQ17:UEQ43 UOM17:UOM43 UYI17:UYI43 VIE17:VIE43 VSA17:VSA43 WBW17:WBW43 WLS17:WLS43 WVO17:WVO43 G65553:G65579 JC65553:JC65579 SY65553:SY65579 ACU65553:ACU65579 AMQ65553:AMQ65579 AWM65553:AWM65579 BGI65553:BGI65579 BQE65553:BQE65579 CAA65553:CAA65579 CJW65553:CJW65579 CTS65553:CTS65579 DDO65553:DDO65579 DNK65553:DNK65579 DXG65553:DXG65579 EHC65553:EHC65579 EQY65553:EQY65579 FAU65553:FAU65579 FKQ65553:FKQ65579 FUM65553:FUM65579 GEI65553:GEI65579 GOE65553:GOE65579 GYA65553:GYA65579 HHW65553:HHW65579 HRS65553:HRS65579 IBO65553:IBO65579 ILK65553:ILK65579 IVG65553:IVG65579 JFC65553:JFC65579 JOY65553:JOY65579 JYU65553:JYU65579 KIQ65553:KIQ65579 KSM65553:KSM65579 LCI65553:LCI65579 LME65553:LME65579 LWA65553:LWA65579 MFW65553:MFW65579 MPS65553:MPS65579 MZO65553:MZO65579 NJK65553:NJK65579 NTG65553:NTG65579 ODC65553:ODC65579 OMY65553:OMY65579 OWU65553:OWU65579 PGQ65553:PGQ65579 PQM65553:PQM65579 QAI65553:QAI65579 QKE65553:QKE65579 QUA65553:QUA65579 RDW65553:RDW65579 RNS65553:RNS65579 RXO65553:RXO65579 SHK65553:SHK65579 SRG65553:SRG65579 TBC65553:TBC65579 TKY65553:TKY65579 TUU65553:TUU65579 UEQ65553:UEQ65579 UOM65553:UOM65579 UYI65553:UYI65579 VIE65553:VIE65579 VSA65553:VSA65579 WBW65553:WBW65579 WLS65553:WLS65579 WVO65553:WVO65579 G131089:G131115 JC131089:JC131115 SY131089:SY131115 ACU131089:ACU131115 AMQ131089:AMQ131115 AWM131089:AWM131115 BGI131089:BGI131115 BQE131089:BQE131115 CAA131089:CAA131115 CJW131089:CJW131115 CTS131089:CTS131115 DDO131089:DDO131115 DNK131089:DNK131115 DXG131089:DXG131115 EHC131089:EHC131115 EQY131089:EQY131115 FAU131089:FAU131115 FKQ131089:FKQ131115 FUM131089:FUM131115 GEI131089:GEI131115 GOE131089:GOE131115 GYA131089:GYA131115 HHW131089:HHW131115 HRS131089:HRS131115 IBO131089:IBO131115 ILK131089:ILK131115 IVG131089:IVG131115 JFC131089:JFC131115 JOY131089:JOY131115 JYU131089:JYU131115 KIQ131089:KIQ131115 KSM131089:KSM131115 LCI131089:LCI131115 LME131089:LME131115 LWA131089:LWA131115 MFW131089:MFW131115 MPS131089:MPS131115 MZO131089:MZO131115 NJK131089:NJK131115 NTG131089:NTG131115 ODC131089:ODC131115 OMY131089:OMY131115 OWU131089:OWU131115 PGQ131089:PGQ131115 PQM131089:PQM131115 QAI131089:QAI131115 QKE131089:QKE131115 QUA131089:QUA131115 RDW131089:RDW131115 RNS131089:RNS131115 RXO131089:RXO131115 SHK131089:SHK131115 SRG131089:SRG131115 TBC131089:TBC131115 TKY131089:TKY131115 TUU131089:TUU131115 UEQ131089:UEQ131115 UOM131089:UOM131115 UYI131089:UYI131115 VIE131089:VIE131115 VSA131089:VSA131115 WBW131089:WBW131115 WLS131089:WLS131115 WVO131089:WVO131115 G196625:G196651 JC196625:JC196651 SY196625:SY196651 ACU196625:ACU196651 AMQ196625:AMQ196651 AWM196625:AWM196651 BGI196625:BGI196651 BQE196625:BQE196651 CAA196625:CAA196651 CJW196625:CJW196651 CTS196625:CTS196651 DDO196625:DDO196651 DNK196625:DNK196651 DXG196625:DXG196651 EHC196625:EHC196651 EQY196625:EQY196651 FAU196625:FAU196651 FKQ196625:FKQ196651 FUM196625:FUM196651 GEI196625:GEI196651 GOE196625:GOE196651 GYA196625:GYA196651 HHW196625:HHW196651 HRS196625:HRS196651 IBO196625:IBO196651 ILK196625:ILK196651 IVG196625:IVG196651 JFC196625:JFC196651 JOY196625:JOY196651 JYU196625:JYU196651 KIQ196625:KIQ196651 KSM196625:KSM196651 LCI196625:LCI196651 LME196625:LME196651 LWA196625:LWA196651 MFW196625:MFW196651 MPS196625:MPS196651 MZO196625:MZO196651 NJK196625:NJK196651 NTG196625:NTG196651 ODC196625:ODC196651 OMY196625:OMY196651 OWU196625:OWU196651 PGQ196625:PGQ196651 PQM196625:PQM196651 QAI196625:QAI196651 QKE196625:QKE196651 QUA196625:QUA196651 RDW196625:RDW196651 RNS196625:RNS196651 RXO196625:RXO196651 SHK196625:SHK196651 SRG196625:SRG196651 TBC196625:TBC196651 TKY196625:TKY196651 TUU196625:TUU196651 UEQ196625:UEQ196651 UOM196625:UOM196651 UYI196625:UYI196651 VIE196625:VIE196651 VSA196625:VSA196651 WBW196625:WBW196651 WLS196625:WLS196651 WVO196625:WVO196651 G262161:G262187 JC262161:JC262187 SY262161:SY262187 ACU262161:ACU262187 AMQ262161:AMQ262187 AWM262161:AWM262187 BGI262161:BGI262187 BQE262161:BQE262187 CAA262161:CAA262187 CJW262161:CJW262187 CTS262161:CTS262187 DDO262161:DDO262187 DNK262161:DNK262187 DXG262161:DXG262187 EHC262161:EHC262187 EQY262161:EQY262187 FAU262161:FAU262187 FKQ262161:FKQ262187 FUM262161:FUM262187 GEI262161:GEI262187 GOE262161:GOE262187 GYA262161:GYA262187 HHW262161:HHW262187 HRS262161:HRS262187 IBO262161:IBO262187 ILK262161:ILK262187 IVG262161:IVG262187 JFC262161:JFC262187 JOY262161:JOY262187 JYU262161:JYU262187 KIQ262161:KIQ262187 KSM262161:KSM262187 LCI262161:LCI262187 LME262161:LME262187 LWA262161:LWA262187 MFW262161:MFW262187 MPS262161:MPS262187 MZO262161:MZO262187 NJK262161:NJK262187 NTG262161:NTG262187 ODC262161:ODC262187 OMY262161:OMY262187 OWU262161:OWU262187 PGQ262161:PGQ262187 PQM262161:PQM262187 QAI262161:QAI262187 QKE262161:QKE262187 QUA262161:QUA262187 RDW262161:RDW262187 RNS262161:RNS262187 RXO262161:RXO262187 SHK262161:SHK262187 SRG262161:SRG262187 TBC262161:TBC262187 TKY262161:TKY262187 TUU262161:TUU262187 UEQ262161:UEQ262187 UOM262161:UOM262187 UYI262161:UYI262187 VIE262161:VIE262187 VSA262161:VSA262187 WBW262161:WBW262187 WLS262161:WLS262187 WVO262161:WVO262187 G327697:G327723 JC327697:JC327723 SY327697:SY327723 ACU327697:ACU327723 AMQ327697:AMQ327723 AWM327697:AWM327723 BGI327697:BGI327723 BQE327697:BQE327723 CAA327697:CAA327723 CJW327697:CJW327723 CTS327697:CTS327723 DDO327697:DDO327723 DNK327697:DNK327723 DXG327697:DXG327723 EHC327697:EHC327723 EQY327697:EQY327723 FAU327697:FAU327723 FKQ327697:FKQ327723 FUM327697:FUM327723 GEI327697:GEI327723 GOE327697:GOE327723 GYA327697:GYA327723 HHW327697:HHW327723 HRS327697:HRS327723 IBO327697:IBO327723 ILK327697:ILK327723 IVG327697:IVG327723 JFC327697:JFC327723 JOY327697:JOY327723 JYU327697:JYU327723 KIQ327697:KIQ327723 KSM327697:KSM327723 LCI327697:LCI327723 LME327697:LME327723 LWA327697:LWA327723 MFW327697:MFW327723 MPS327697:MPS327723 MZO327697:MZO327723 NJK327697:NJK327723 NTG327697:NTG327723 ODC327697:ODC327723 OMY327697:OMY327723 OWU327697:OWU327723 PGQ327697:PGQ327723 PQM327697:PQM327723 QAI327697:QAI327723 QKE327697:QKE327723 QUA327697:QUA327723 RDW327697:RDW327723 RNS327697:RNS327723 RXO327697:RXO327723 SHK327697:SHK327723 SRG327697:SRG327723 TBC327697:TBC327723 TKY327697:TKY327723 TUU327697:TUU327723 UEQ327697:UEQ327723 UOM327697:UOM327723 UYI327697:UYI327723 VIE327697:VIE327723 VSA327697:VSA327723 WBW327697:WBW327723 WLS327697:WLS327723 WVO327697:WVO327723 G393233:G393259 JC393233:JC393259 SY393233:SY393259 ACU393233:ACU393259 AMQ393233:AMQ393259 AWM393233:AWM393259 BGI393233:BGI393259 BQE393233:BQE393259 CAA393233:CAA393259 CJW393233:CJW393259 CTS393233:CTS393259 DDO393233:DDO393259 DNK393233:DNK393259 DXG393233:DXG393259 EHC393233:EHC393259 EQY393233:EQY393259 FAU393233:FAU393259 FKQ393233:FKQ393259 FUM393233:FUM393259 GEI393233:GEI393259 GOE393233:GOE393259 GYA393233:GYA393259 HHW393233:HHW393259 HRS393233:HRS393259 IBO393233:IBO393259 ILK393233:ILK393259 IVG393233:IVG393259 JFC393233:JFC393259 JOY393233:JOY393259 JYU393233:JYU393259 KIQ393233:KIQ393259 KSM393233:KSM393259 LCI393233:LCI393259 LME393233:LME393259 LWA393233:LWA393259 MFW393233:MFW393259 MPS393233:MPS393259 MZO393233:MZO393259 NJK393233:NJK393259 NTG393233:NTG393259 ODC393233:ODC393259 OMY393233:OMY393259 OWU393233:OWU393259 PGQ393233:PGQ393259 PQM393233:PQM393259 QAI393233:QAI393259 QKE393233:QKE393259 QUA393233:QUA393259 RDW393233:RDW393259 RNS393233:RNS393259 RXO393233:RXO393259 SHK393233:SHK393259 SRG393233:SRG393259 TBC393233:TBC393259 TKY393233:TKY393259 TUU393233:TUU393259 UEQ393233:UEQ393259 UOM393233:UOM393259 UYI393233:UYI393259 VIE393233:VIE393259 VSA393233:VSA393259 WBW393233:WBW393259 WLS393233:WLS393259 WVO393233:WVO393259 G458769:G458795 JC458769:JC458795 SY458769:SY458795 ACU458769:ACU458795 AMQ458769:AMQ458795 AWM458769:AWM458795 BGI458769:BGI458795 BQE458769:BQE458795 CAA458769:CAA458795 CJW458769:CJW458795 CTS458769:CTS458795 DDO458769:DDO458795 DNK458769:DNK458795 DXG458769:DXG458795 EHC458769:EHC458795 EQY458769:EQY458795 FAU458769:FAU458795 FKQ458769:FKQ458795 FUM458769:FUM458795 GEI458769:GEI458795 GOE458769:GOE458795 GYA458769:GYA458795 HHW458769:HHW458795 HRS458769:HRS458795 IBO458769:IBO458795 ILK458769:ILK458795 IVG458769:IVG458795 JFC458769:JFC458795 JOY458769:JOY458795 JYU458769:JYU458795 KIQ458769:KIQ458795 KSM458769:KSM458795 LCI458769:LCI458795 LME458769:LME458795 LWA458769:LWA458795 MFW458769:MFW458795 MPS458769:MPS458795 MZO458769:MZO458795 NJK458769:NJK458795 NTG458769:NTG458795 ODC458769:ODC458795 OMY458769:OMY458795 OWU458769:OWU458795 PGQ458769:PGQ458795 PQM458769:PQM458795 QAI458769:QAI458795 QKE458769:QKE458795 QUA458769:QUA458795 RDW458769:RDW458795 RNS458769:RNS458795 RXO458769:RXO458795 SHK458769:SHK458795 SRG458769:SRG458795 TBC458769:TBC458795 TKY458769:TKY458795 TUU458769:TUU458795 UEQ458769:UEQ458795 UOM458769:UOM458795 UYI458769:UYI458795 VIE458769:VIE458795 VSA458769:VSA458795 WBW458769:WBW458795 WLS458769:WLS458795 WVO458769:WVO458795 G524305:G524331 JC524305:JC524331 SY524305:SY524331 ACU524305:ACU524331 AMQ524305:AMQ524331 AWM524305:AWM524331 BGI524305:BGI524331 BQE524305:BQE524331 CAA524305:CAA524331 CJW524305:CJW524331 CTS524305:CTS524331 DDO524305:DDO524331 DNK524305:DNK524331 DXG524305:DXG524331 EHC524305:EHC524331 EQY524305:EQY524331 FAU524305:FAU524331 FKQ524305:FKQ524331 FUM524305:FUM524331 GEI524305:GEI524331 GOE524305:GOE524331 GYA524305:GYA524331 HHW524305:HHW524331 HRS524305:HRS524331 IBO524305:IBO524331 ILK524305:ILK524331 IVG524305:IVG524331 JFC524305:JFC524331 JOY524305:JOY524331 JYU524305:JYU524331 KIQ524305:KIQ524331 KSM524305:KSM524331 LCI524305:LCI524331 LME524305:LME524331 LWA524305:LWA524331 MFW524305:MFW524331 MPS524305:MPS524331 MZO524305:MZO524331 NJK524305:NJK524331 NTG524305:NTG524331 ODC524305:ODC524331 OMY524305:OMY524331 OWU524305:OWU524331 PGQ524305:PGQ524331 PQM524305:PQM524331 QAI524305:QAI524331 QKE524305:QKE524331 QUA524305:QUA524331 RDW524305:RDW524331 RNS524305:RNS524331 RXO524305:RXO524331 SHK524305:SHK524331 SRG524305:SRG524331 TBC524305:TBC524331 TKY524305:TKY524331 TUU524305:TUU524331 UEQ524305:UEQ524331 UOM524305:UOM524331 UYI524305:UYI524331 VIE524305:VIE524331 VSA524305:VSA524331 WBW524305:WBW524331 WLS524305:WLS524331 WVO524305:WVO524331 G589841:G589867 JC589841:JC589867 SY589841:SY589867 ACU589841:ACU589867 AMQ589841:AMQ589867 AWM589841:AWM589867 BGI589841:BGI589867 BQE589841:BQE589867 CAA589841:CAA589867 CJW589841:CJW589867 CTS589841:CTS589867 DDO589841:DDO589867 DNK589841:DNK589867 DXG589841:DXG589867 EHC589841:EHC589867 EQY589841:EQY589867 FAU589841:FAU589867 FKQ589841:FKQ589867 FUM589841:FUM589867 GEI589841:GEI589867 GOE589841:GOE589867 GYA589841:GYA589867 HHW589841:HHW589867 HRS589841:HRS589867 IBO589841:IBO589867 ILK589841:ILK589867 IVG589841:IVG589867 JFC589841:JFC589867 JOY589841:JOY589867 JYU589841:JYU589867 KIQ589841:KIQ589867 KSM589841:KSM589867 LCI589841:LCI589867 LME589841:LME589867 LWA589841:LWA589867 MFW589841:MFW589867 MPS589841:MPS589867 MZO589841:MZO589867 NJK589841:NJK589867 NTG589841:NTG589867 ODC589841:ODC589867 OMY589841:OMY589867 OWU589841:OWU589867 PGQ589841:PGQ589867 PQM589841:PQM589867 QAI589841:QAI589867 QKE589841:QKE589867 QUA589841:QUA589867 RDW589841:RDW589867 RNS589841:RNS589867 RXO589841:RXO589867 SHK589841:SHK589867 SRG589841:SRG589867 TBC589841:TBC589867 TKY589841:TKY589867 TUU589841:TUU589867 UEQ589841:UEQ589867 UOM589841:UOM589867 UYI589841:UYI589867 VIE589841:VIE589867 VSA589841:VSA589867 WBW589841:WBW589867 WLS589841:WLS589867 WVO589841:WVO589867 G655377:G655403 JC655377:JC655403 SY655377:SY655403 ACU655377:ACU655403 AMQ655377:AMQ655403 AWM655377:AWM655403 BGI655377:BGI655403 BQE655377:BQE655403 CAA655377:CAA655403 CJW655377:CJW655403 CTS655377:CTS655403 DDO655377:DDO655403 DNK655377:DNK655403 DXG655377:DXG655403 EHC655377:EHC655403 EQY655377:EQY655403 FAU655377:FAU655403 FKQ655377:FKQ655403 FUM655377:FUM655403 GEI655377:GEI655403 GOE655377:GOE655403 GYA655377:GYA655403 HHW655377:HHW655403 HRS655377:HRS655403 IBO655377:IBO655403 ILK655377:ILK655403 IVG655377:IVG655403 JFC655377:JFC655403 JOY655377:JOY655403 JYU655377:JYU655403 KIQ655377:KIQ655403 KSM655377:KSM655403 LCI655377:LCI655403 LME655377:LME655403 LWA655377:LWA655403 MFW655377:MFW655403 MPS655377:MPS655403 MZO655377:MZO655403 NJK655377:NJK655403 NTG655377:NTG655403 ODC655377:ODC655403 OMY655377:OMY655403 OWU655377:OWU655403 PGQ655377:PGQ655403 PQM655377:PQM655403 QAI655377:QAI655403 QKE655377:QKE655403 QUA655377:QUA655403 RDW655377:RDW655403 RNS655377:RNS655403 RXO655377:RXO655403 SHK655377:SHK655403 SRG655377:SRG655403 TBC655377:TBC655403 TKY655377:TKY655403 TUU655377:TUU655403 UEQ655377:UEQ655403 UOM655377:UOM655403 UYI655377:UYI655403 VIE655377:VIE655403 VSA655377:VSA655403 WBW655377:WBW655403 WLS655377:WLS655403 WVO655377:WVO655403 G720913:G720939 JC720913:JC720939 SY720913:SY720939 ACU720913:ACU720939 AMQ720913:AMQ720939 AWM720913:AWM720939 BGI720913:BGI720939 BQE720913:BQE720939 CAA720913:CAA720939 CJW720913:CJW720939 CTS720913:CTS720939 DDO720913:DDO720939 DNK720913:DNK720939 DXG720913:DXG720939 EHC720913:EHC720939 EQY720913:EQY720939 FAU720913:FAU720939 FKQ720913:FKQ720939 FUM720913:FUM720939 GEI720913:GEI720939 GOE720913:GOE720939 GYA720913:GYA720939 HHW720913:HHW720939 HRS720913:HRS720939 IBO720913:IBO720939 ILK720913:ILK720939 IVG720913:IVG720939 JFC720913:JFC720939 JOY720913:JOY720939 JYU720913:JYU720939 KIQ720913:KIQ720939 KSM720913:KSM720939 LCI720913:LCI720939 LME720913:LME720939 LWA720913:LWA720939 MFW720913:MFW720939 MPS720913:MPS720939 MZO720913:MZO720939 NJK720913:NJK720939 NTG720913:NTG720939 ODC720913:ODC720939 OMY720913:OMY720939 OWU720913:OWU720939 PGQ720913:PGQ720939 PQM720913:PQM720939 QAI720913:QAI720939 QKE720913:QKE720939 QUA720913:QUA720939 RDW720913:RDW720939 RNS720913:RNS720939 RXO720913:RXO720939 SHK720913:SHK720939 SRG720913:SRG720939 TBC720913:TBC720939 TKY720913:TKY720939 TUU720913:TUU720939 UEQ720913:UEQ720939 UOM720913:UOM720939 UYI720913:UYI720939 VIE720913:VIE720939 VSA720913:VSA720939 WBW720913:WBW720939 WLS720913:WLS720939 WVO720913:WVO720939 G786449:G786475 JC786449:JC786475 SY786449:SY786475 ACU786449:ACU786475 AMQ786449:AMQ786475 AWM786449:AWM786475 BGI786449:BGI786475 BQE786449:BQE786475 CAA786449:CAA786475 CJW786449:CJW786475 CTS786449:CTS786475 DDO786449:DDO786475 DNK786449:DNK786475 DXG786449:DXG786475 EHC786449:EHC786475 EQY786449:EQY786475 FAU786449:FAU786475 FKQ786449:FKQ786475 FUM786449:FUM786475 GEI786449:GEI786475 GOE786449:GOE786475 GYA786449:GYA786475 HHW786449:HHW786475 HRS786449:HRS786475 IBO786449:IBO786475 ILK786449:ILK786475 IVG786449:IVG786475 JFC786449:JFC786475 JOY786449:JOY786475 JYU786449:JYU786475 KIQ786449:KIQ786475 KSM786449:KSM786475 LCI786449:LCI786475 LME786449:LME786475 LWA786449:LWA786475 MFW786449:MFW786475 MPS786449:MPS786475 MZO786449:MZO786475 NJK786449:NJK786475 NTG786449:NTG786475 ODC786449:ODC786475 OMY786449:OMY786475 OWU786449:OWU786475 PGQ786449:PGQ786475 PQM786449:PQM786475 QAI786449:QAI786475 QKE786449:QKE786475 QUA786449:QUA786475 RDW786449:RDW786475 RNS786449:RNS786475 RXO786449:RXO786475 SHK786449:SHK786475 SRG786449:SRG786475 TBC786449:TBC786475 TKY786449:TKY786475 TUU786449:TUU786475 UEQ786449:UEQ786475 UOM786449:UOM786475 UYI786449:UYI786475 VIE786449:VIE786475 VSA786449:VSA786475 WBW786449:WBW786475 WLS786449:WLS786475 WVO786449:WVO786475 G851985:G852011 JC851985:JC852011 SY851985:SY852011 ACU851985:ACU852011 AMQ851985:AMQ852011 AWM851985:AWM852011 BGI851985:BGI852011 BQE851985:BQE852011 CAA851985:CAA852011 CJW851985:CJW852011 CTS851985:CTS852011 DDO851985:DDO852011 DNK851985:DNK852011 DXG851985:DXG852011 EHC851985:EHC852011 EQY851985:EQY852011 FAU851985:FAU852011 FKQ851985:FKQ852011 FUM851985:FUM852011 GEI851985:GEI852011 GOE851985:GOE852011 GYA851985:GYA852011 HHW851985:HHW852011 HRS851985:HRS852011 IBO851985:IBO852011 ILK851985:ILK852011 IVG851985:IVG852011 JFC851985:JFC852011 JOY851985:JOY852011 JYU851985:JYU852011 KIQ851985:KIQ852011 KSM851985:KSM852011 LCI851985:LCI852011 LME851985:LME852011 LWA851985:LWA852011 MFW851985:MFW852011 MPS851985:MPS852011 MZO851985:MZO852011 NJK851985:NJK852011 NTG851985:NTG852011 ODC851985:ODC852011 OMY851985:OMY852011 OWU851985:OWU852011 PGQ851985:PGQ852011 PQM851985:PQM852011 QAI851985:QAI852011 QKE851985:QKE852011 QUA851985:QUA852011 RDW851985:RDW852011 RNS851985:RNS852011 RXO851985:RXO852011 SHK851985:SHK852011 SRG851985:SRG852011 TBC851985:TBC852011 TKY851985:TKY852011 TUU851985:TUU852011 UEQ851985:UEQ852011 UOM851985:UOM852011 UYI851985:UYI852011 VIE851985:VIE852011 VSA851985:VSA852011 WBW851985:WBW852011 WLS851985:WLS852011 WVO851985:WVO852011 G917521:G917547 JC917521:JC917547 SY917521:SY917547 ACU917521:ACU917547 AMQ917521:AMQ917547 AWM917521:AWM917547 BGI917521:BGI917547 BQE917521:BQE917547 CAA917521:CAA917547 CJW917521:CJW917547 CTS917521:CTS917547 DDO917521:DDO917547 DNK917521:DNK917547 DXG917521:DXG917547 EHC917521:EHC917547 EQY917521:EQY917547 FAU917521:FAU917547 FKQ917521:FKQ917547 FUM917521:FUM917547 GEI917521:GEI917547 GOE917521:GOE917547 GYA917521:GYA917547 HHW917521:HHW917547 HRS917521:HRS917547 IBO917521:IBO917547 ILK917521:ILK917547 IVG917521:IVG917547 JFC917521:JFC917547 JOY917521:JOY917547 JYU917521:JYU917547 KIQ917521:KIQ917547 KSM917521:KSM917547 LCI917521:LCI917547 LME917521:LME917547 LWA917521:LWA917547 MFW917521:MFW917547 MPS917521:MPS917547 MZO917521:MZO917547 NJK917521:NJK917547 NTG917521:NTG917547 ODC917521:ODC917547 OMY917521:OMY917547 OWU917521:OWU917547 PGQ917521:PGQ917547 PQM917521:PQM917547 QAI917521:QAI917547 QKE917521:QKE917547 QUA917521:QUA917547 RDW917521:RDW917547 RNS917521:RNS917547 RXO917521:RXO917547 SHK917521:SHK917547 SRG917521:SRG917547 TBC917521:TBC917547 TKY917521:TKY917547 TUU917521:TUU917547 UEQ917521:UEQ917547 UOM917521:UOM917547 UYI917521:UYI917547 VIE917521:VIE917547 VSA917521:VSA917547 WBW917521:WBW917547 WLS917521:WLS917547 WVO917521:WVO917547 G983057:G983083 JC983057:JC983083 SY983057:SY983083 ACU983057:ACU983083 AMQ983057:AMQ983083 AWM983057:AWM983083 BGI983057:BGI983083 BQE983057:BQE983083 CAA983057:CAA983083 CJW983057:CJW983083 CTS983057:CTS983083 DDO983057:DDO983083 DNK983057:DNK983083 DXG983057:DXG983083 EHC983057:EHC983083 EQY983057:EQY983083 FAU983057:FAU983083 FKQ983057:FKQ983083 FUM983057:FUM983083 GEI983057:GEI983083 GOE983057:GOE983083 GYA983057:GYA983083 HHW983057:HHW983083 HRS983057:HRS983083 IBO983057:IBO983083 ILK983057:ILK983083 IVG983057:IVG983083 JFC983057:JFC983083 JOY983057:JOY983083 JYU983057:JYU983083 KIQ983057:KIQ983083 KSM983057:KSM983083 LCI983057:LCI983083 LME983057:LME983083 LWA983057:LWA983083 MFW983057:MFW983083 MPS983057:MPS983083 MZO983057:MZO983083 NJK983057:NJK983083 NTG983057:NTG983083 ODC983057:ODC983083 OMY983057:OMY983083 OWU983057:OWU983083 PGQ983057:PGQ983083 PQM983057:PQM983083 QAI983057:QAI983083 QKE983057:QKE983083 QUA983057:QUA983083 RDW983057:RDW983083 RNS983057:RNS983083 RXO983057:RXO983083 SHK983057:SHK983083 SRG983057:SRG983083 TBC983057:TBC983083 TKY983057:TKY983083 TUU983057:TUU983083 UEQ983057:UEQ983083 UOM983057:UOM983083 UYI983057:UYI983083 VIE983057:VIE983083 VSA983057:VSA983083 WBW983057:WBW983083 WLS983057:WLS983083 WVO983057:WVO983083 G46:G49 JC46:JC49 SY46:SY49 ACU46:ACU49 AMQ46:AMQ49 AWM46:AWM49 BGI46:BGI49 BQE46:BQE49 CAA46:CAA49 CJW46:CJW49 CTS46:CTS49 DDO46:DDO49 DNK46:DNK49 DXG46:DXG49 EHC46:EHC49 EQY46:EQY49 FAU46:FAU49 FKQ46:FKQ49 FUM46:FUM49 GEI46:GEI49 GOE46:GOE49 GYA46:GYA49 HHW46:HHW49 HRS46:HRS49 IBO46:IBO49 ILK46:ILK49 IVG46:IVG49 JFC46:JFC49 JOY46:JOY49 JYU46:JYU49 KIQ46:KIQ49 KSM46:KSM49 LCI46:LCI49 LME46:LME49 LWA46:LWA49 MFW46:MFW49 MPS46:MPS49 MZO46:MZO49 NJK46:NJK49 NTG46:NTG49 ODC46:ODC49 OMY46:OMY49 OWU46:OWU49 PGQ46:PGQ49 PQM46:PQM49 QAI46:QAI49 QKE46:QKE49 QUA46:QUA49 RDW46:RDW49 RNS46:RNS49 RXO46:RXO49 SHK46:SHK49 SRG46:SRG49 TBC46:TBC49 TKY46:TKY49 TUU46:TUU49 UEQ46:UEQ49 UOM46:UOM49 UYI46:UYI49 VIE46:VIE49 VSA46:VSA49 WBW46:WBW49 WLS46:WLS49 WVO46:WVO49 G65582:G65585 JC65582:JC65585 SY65582:SY65585 ACU65582:ACU65585 AMQ65582:AMQ65585 AWM65582:AWM65585 BGI65582:BGI65585 BQE65582:BQE65585 CAA65582:CAA65585 CJW65582:CJW65585 CTS65582:CTS65585 DDO65582:DDO65585 DNK65582:DNK65585 DXG65582:DXG65585 EHC65582:EHC65585 EQY65582:EQY65585 FAU65582:FAU65585 FKQ65582:FKQ65585 FUM65582:FUM65585 GEI65582:GEI65585 GOE65582:GOE65585 GYA65582:GYA65585 HHW65582:HHW65585 HRS65582:HRS65585 IBO65582:IBO65585 ILK65582:ILK65585 IVG65582:IVG65585 JFC65582:JFC65585 JOY65582:JOY65585 JYU65582:JYU65585 KIQ65582:KIQ65585 KSM65582:KSM65585 LCI65582:LCI65585 LME65582:LME65585 LWA65582:LWA65585 MFW65582:MFW65585 MPS65582:MPS65585 MZO65582:MZO65585 NJK65582:NJK65585 NTG65582:NTG65585 ODC65582:ODC65585 OMY65582:OMY65585 OWU65582:OWU65585 PGQ65582:PGQ65585 PQM65582:PQM65585 QAI65582:QAI65585 QKE65582:QKE65585 QUA65582:QUA65585 RDW65582:RDW65585 RNS65582:RNS65585 RXO65582:RXO65585 SHK65582:SHK65585 SRG65582:SRG65585 TBC65582:TBC65585 TKY65582:TKY65585 TUU65582:TUU65585 UEQ65582:UEQ65585 UOM65582:UOM65585 UYI65582:UYI65585 VIE65582:VIE65585 VSA65582:VSA65585 WBW65582:WBW65585 WLS65582:WLS65585 WVO65582:WVO65585 G131118:G131121 JC131118:JC131121 SY131118:SY131121 ACU131118:ACU131121 AMQ131118:AMQ131121 AWM131118:AWM131121 BGI131118:BGI131121 BQE131118:BQE131121 CAA131118:CAA131121 CJW131118:CJW131121 CTS131118:CTS131121 DDO131118:DDO131121 DNK131118:DNK131121 DXG131118:DXG131121 EHC131118:EHC131121 EQY131118:EQY131121 FAU131118:FAU131121 FKQ131118:FKQ131121 FUM131118:FUM131121 GEI131118:GEI131121 GOE131118:GOE131121 GYA131118:GYA131121 HHW131118:HHW131121 HRS131118:HRS131121 IBO131118:IBO131121 ILK131118:ILK131121 IVG131118:IVG131121 JFC131118:JFC131121 JOY131118:JOY131121 JYU131118:JYU131121 KIQ131118:KIQ131121 KSM131118:KSM131121 LCI131118:LCI131121 LME131118:LME131121 LWA131118:LWA131121 MFW131118:MFW131121 MPS131118:MPS131121 MZO131118:MZO131121 NJK131118:NJK131121 NTG131118:NTG131121 ODC131118:ODC131121 OMY131118:OMY131121 OWU131118:OWU131121 PGQ131118:PGQ131121 PQM131118:PQM131121 QAI131118:QAI131121 QKE131118:QKE131121 QUA131118:QUA131121 RDW131118:RDW131121 RNS131118:RNS131121 RXO131118:RXO131121 SHK131118:SHK131121 SRG131118:SRG131121 TBC131118:TBC131121 TKY131118:TKY131121 TUU131118:TUU131121 UEQ131118:UEQ131121 UOM131118:UOM131121 UYI131118:UYI131121 VIE131118:VIE131121 VSA131118:VSA131121 WBW131118:WBW131121 WLS131118:WLS131121 WVO131118:WVO131121 G196654:G196657 JC196654:JC196657 SY196654:SY196657 ACU196654:ACU196657 AMQ196654:AMQ196657 AWM196654:AWM196657 BGI196654:BGI196657 BQE196654:BQE196657 CAA196654:CAA196657 CJW196654:CJW196657 CTS196654:CTS196657 DDO196654:DDO196657 DNK196654:DNK196657 DXG196654:DXG196657 EHC196654:EHC196657 EQY196654:EQY196657 FAU196654:FAU196657 FKQ196654:FKQ196657 FUM196654:FUM196657 GEI196654:GEI196657 GOE196654:GOE196657 GYA196654:GYA196657 HHW196654:HHW196657 HRS196654:HRS196657 IBO196654:IBO196657 ILK196654:ILK196657 IVG196654:IVG196657 JFC196654:JFC196657 JOY196654:JOY196657 JYU196654:JYU196657 KIQ196654:KIQ196657 KSM196654:KSM196657 LCI196654:LCI196657 LME196654:LME196657 LWA196654:LWA196657 MFW196654:MFW196657 MPS196654:MPS196657 MZO196654:MZO196657 NJK196654:NJK196657 NTG196654:NTG196657 ODC196654:ODC196657 OMY196654:OMY196657 OWU196654:OWU196657 PGQ196654:PGQ196657 PQM196654:PQM196657 QAI196654:QAI196657 QKE196654:QKE196657 QUA196654:QUA196657 RDW196654:RDW196657 RNS196654:RNS196657 RXO196654:RXO196657 SHK196654:SHK196657 SRG196654:SRG196657 TBC196654:TBC196657 TKY196654:TKY196657 TUU196654:TUU196657 UEQ196654:UEQ196657 UOM196654:UOM196657 UYI196654:UYI196657 VIE196654:VIE196657 VSA196654:VSA196657 WBW196654:WBW196657 WLS196654:WLS196657 WVO196654:WVO196657 G262190:G262193 JC262190:JC262193 SY262190:SY262193 ACU262190:ACU262193 AMQ262190:AMQ262193 AWM262190:AWM262193 BGI262190:BGI262193 BQE262190:BQE262193 CAA262190:CAA262193 CJW262190:CJW262193 CTS262190:CTS262193 DDO262190:DDO262193 DNK262190:DNK262193 DXG262190:DXG262193 EHC262190:EHC262193 EQY262190:EQY262193 FAU262190:FAU262193 FKQ262190:FKQ262193 FUM262190:FUM262193 GEI262190:GEI262193 GOE262190:GOE262193 GYA262190:GYA262193 HHW262190:HHW262193 HRS262190:HRS262193 IBO262190:IBO262193 ILK262190:ILK262193 IVG262190:IVG262193 JFC262190:JFC262193 JOY262190:JOY262193 JYU262190:JYU262193 KIQ262190:KIQ262193 KSM262190:KSM262193 LCI262190:LCI262193 LME262190:LME262193 LWA262190:LWA262193 MFW262190:MFW262193 MPS262190:MPS262193 MZO262190:MZO262193 NJK262190:NJK262193 NTG262190:NTG262193 ODC262190:ODC262193 OMY262190:OMY262193 OWU262190:OWU262193 PGQ262190:PGQ262193 PQM262190:PQM262193 QAI262190:QAI262193 QKE262190:QKE262193 QUA262190:QUA262193 RDW262190:RDW262193 RNS262190:RNS262193 RXO262190:RXO262193 SHK262190:SHK262193 SRG262190:SRG262193 TBC262190:TBC262193 TKY262190:TKY262193 TUU262190:TUU262193 UEQ262190:UEQ262193 UOM262190:UOM262193 UYI262190:UYI262193 VIE262190:VIE262193 VSA262190:VSA262193 WBW262190:WBW262193 WLS262190:WLS262193 WVO262190:WVO262193 G327726:G327729 JC327726:JC327729 SY327726:SY327729 ACU327726:ACU327729 AMQ327726:AMQ327729 AWM327726:AWM327729 BGI327726:BGI327729 BQE327726:BQE327729 CAA327726:CAA327729 CJW327726:CJW327729 CTS327726:CTS327729 DDO327726:DDO327729 DNK327726:DNK327729 DXG327726:DXG327729 EHC327726:EHC327729 EQY327726:EQY327729 FAU327726:FAU327729 FKQ327726:FKQ327729 FUM327726:FUM327729 GEI327726:GEI327729 GOE327726:GOE327729 GYA327726:GYA327729 HHW327726:HHW327729 HRS327726:HRS327729 IBO327726:IBO327729 ILK327726:ILK327729 IVG327726:IVG327729 JFC327726:JFC327729 JOY327726:JOY327729 JYU327726:JYU327729 KIQ327726:KIQ327729 KSM327726:KSM327729 LCI327726:LCI327729 LME327726:LME327729 LWA327726:LWA327729 MFW327726:MFW327729 MPS327726:MPS327729 MZO327726:MZO327729 NJK327726:NJK327729 NTG327726:NTG327729 ODC327726:ODC327729 OMY327726:OMY327729 OWU327726:OWU327729 PGQ327726:PGQ327729 PQM327726:PQM327729 QAI327726:QAI327729 QKE327726:QKE327729 QUA327726:QUA327729 RDW327726:RDW327729 RNS327726:RNS327729 RXO327726:RXO327729 SHK327726:SHK327729 SRG327726:SRG327729 TBC327726:TBC327729 TKY327726:TKY327729 TUU327726:TUU327729 UEQ327726:UEQ327729 UOM327726:UOM327729 UYI327726:UYI327729 VIE327726:VIE327729 VSA327726:VSA327729 WBW327726:WBW327729 WLS327726:WLS327729 WVO327726:WVO327729 G393262:G393265 JC393262:JC393265 SY393262:SY393265 ACU393262:ACU393265 AMQ393262:AMQ393265 AWM393262:AWM393265 BGI393262:BGI393265 BQE393262:BQE393265 CAA393262:CAA393265 CJW393262:CJW393265 CTS393262:CTS393265 DDO393262:DDO393265 DNK393262:DNK393265 DXG393262:DXG393265 EHC393262:EHC393265 EQY393262:EQY393265 FAU393262:FAU393265 FKQ393262:FKQ393265 FUM393262:FUM393265 GEI393262:GEI393265 GOE393262:GOE393265 GYA393262:GYA393265 HHW393262:HHW393265 HRS393262:HRS393265 IBO393262:IBO393265 ILK393262:ILK393265 IVG393262:IVG393265 JFC393262:JFC393265 JOY393262:JOY393265 JYU393262:JYU393265 KIQ393262:KIQ393265 KSM393262:KSM393265 LCI393262:LCI393265 LME393262:LME393265 LWA393262:LWA393265 MFW393262:MFW393265 MPS393262:MPS393265 MZO393262:MZO393265 NJK393262:NJK393265 NTG393262:NTG393265 ODC393262:ODC393265 OMY393262:OMY393265 OWU393262:OWU393265 PGQ393262:PGQ393265 PQM393262:PQM393265 QAI393262:QAI393265 QKE393262:QKE393265 QUA393262:QUA393265 RDW393262:RDW393265 RNS393262:RNS393265 RXO393262:RXO393265 SHK393262:SHK393265 SRG393262:SRG393265 TBC393262:TBC393265 TKY393262:TKY393265 TUU393262:TUU393265 UEQ393262:UEQ393265 UOM393262:UOM393265 UYI393262:UYI393265 VIE393262:VIE393265 VSA393262:VSA393265 WBW393262:WBW393265 WLS393262:WLS393265 WVO393262:WVO393265 G458798:G458801 JC458798:JC458801 SY458798:SY458801 ACU458798:ACU458801 AMQ458798:AMQ458801 AWM458798:AWM458801 BGI458798:BGI458801 BQE458798:BQE458801 CAA458798:CAA458801 CJW458798:CJW458801 CTS458798:CTS458801 DDO458798:DDO458801 DNK458798:DNK458801 DXG458798:DXG458801 EHC458798:EHC458801 EQY458798:EQY458801 FAU458798:FAU458801 FKQ458798:FKQ458801 FUM458798:FUM458801 GEI458798:GEI458801 GOE458798:GOE458801 GYA458798:GYA458801 HHW458798:HHW458801 HRS458798:HRS458801 IBO458798:IBO458801 ILK458798:ILK458801 IVG458798:IVG458801 JFC458798:JFC458801 JOY458798:JOY458801 JYU458798:JYU458801 KIQ458798:KIQ458801 KSM458798:KSM458801 LCI458798:LCI458801 LME458798:LME458801 LWA458798:LWA458801 MFW458798:MFW458801 MPS458798:MPS458801 MZO458798:MZO458801 NJK458798:NJK458801 NTG458798:NTG458801 ODC458798:ODC458801 OMY458798:OMY458801 OWU458798:OWU458801 PGQ458798:PGQ458801 PQM458798:PQM458801 QAI458798:QAI458801 QKE458798:QKE458801 QUA458798:QUA458801 RDW458798:RDW458801 RNS458798:RNS458801 RXO458798:RXO458801 SHK458798:SHK458801 SRG458798:SRG458801 TBC458798:TBC458801 TKY458798:TKY458801 TUU458798:TUU458801 UEQ458798:UEQ458801 UOM458798:UOM458801 UYI458798:UYI458801 VIE458798:VIE458801 VSA458798:VSA458801 WBW458798:WBW458801 WLS458798:WLS458801 WVO458798:WVO458801 G524334:G524337 JC524334:JC524337 SY524334:SY524337 ACU524334:ACU524337 AMQ524334:AMQ524337 AWM524334:AWM524337 BGI524334:BGI524337 BQE524334:BQE524337 CAA524334:CAA524337 CJW524334:CJW524337 CTS524334:CTS524337 DDO524334:DDO524337 DNK524334:DNK524337 DXG524334:DXG524337 EHC524334:EHC524337 EQY524334:EQY524337 FAU524334:FAU524337 FKQ524334:FKQ524337 FUM524334:FUM524337 GEI524334:GEI524337 GOE524334:GOE524337 GYA524334:GYA524337 HHW524334:HHW524337 HRS524334:HRS524337 IBO524334:IBO524337 ILK524334:ILK524337 IVG524334:IVG524337 JFC524334:JFC524337 JOY524334:JOY524337 JYU524334:JYU524337 KIQ524334:KIQ524337 KSM524334:KSM524337 LCI524334:LCI524337 LME524334:LME524337 LWA524334:LWA524337 MFW524334:MFW524337 MPS524334:MPS524337 MZO524334:MZO524337 NJK524334:NJK524337 NTG524334:NTG524337 ODC524334:ODC524337 OMY524334:OMY524337 OWU524334:OWU524337 PGQ524334:PGQ524337 PQM524334:PQM524337 QAI524334:QAI524337 QKE524334:QKE524337 QUA524334:QUA524337 RDW524334:RDW524337 RNS524334:RNS524337 RXO524334:RXO524337 SHK524334:SHK524337 SRG524334:SRG524337 TBC524334:TBC524337 TKY524334:TKY524337 TUU524334:TUU524337 UEQ524334:UEQ524337 UOM524334:UOM524337 UYI524334:UYI524337 VIE524334:VIE524337 VSA524334:VSA524337 WBW524334:WBW524337 WLS524334:WLS524337 WVO524334:WVO524337 G589870:G589873 JC589870:JC589873 SY589870:SY589873 ACU589870:ACU589873 AMQ589870:AMQ589873 AWM589870:AWM589873 BGI589870:BGI589873 BQE589870:BQE589873 CAA589870:CAA589873 CJW589870:CJW589873 CTS589870:CTS589873 DDO589870:DDO589873 DNK589870:DNK589873 DXG589870:DXG589873 EHC589870:EHC589873 EQY589870:EQY589873 FAU589870:FAU589873 FKQ589870:FKQ589873 FUM589870:FUM589873 GEI589870:GEI589873 GOE589870:GOE589873 GYA589870:GYA589873 HHW589870:HHW589873 HRS589870:HRS589873 IBO589870:IBO589873 ILK589870:ILK589873 IVG589870:IVG589873 JFC589870:JFC589873 JOY589870:JOY589873 JYU589870:JYU589873 KIQ589870:KIQ589873 KSM589870:KSM589873 LCI589870:LCI589873 LME589870:LME589873 LWA589870:LWA589873 MFW589870:MFW589873 MPS589870:MPS589873 MZO589870:MZO589873 NJK589870:NJK589873 NTG589870:NTG589873 ODC589870:ODC589873 OMY589870:OMY589873 OWU589870:OWU589873 PGQ589870:PGQ589873 PQM589870:PQM589873 QAI589870:QAI589873 QKE589870:QKE589873 QUA589870:QUA589873 RDW589870:RDW589873 RNS589870:RNS589873 RXO589870:RXO589873 SHK589870:SHK589873 SRG589870:SRG589873 TBC589870:TBC589873 TKY589870:TKY589873 TUU589870:TUU589873 UEQ589870:UEQ589873 UOM589870:UOM589873 UYI589870:UYI589873 VIE589870:VIE589873 VSA589870:VSA589873 WBW589870:WBW589873 WLS589870:WLS589873 WVO589870:WVO589873 G655406:G655409 JC655406:JC655409 SY655406:SY655409 ACU655406:ACU655409 AMQ655406:AMQ655409 AWM655406:AWM655409 BGI655406:BGI655409 BQE655406:BQE655409 CAA655406:CAA655409 CJW655406:CJW655409 CTS655406:CTS655409 DDO655406:DDO655409 DNK655406:DNK655409 DXG655406:DXG655409 EHC655406:EHC655409 EQY655406:EQY655409 FAU655406:FAU655409 FKQ655406:FKQ655409 FUM655406:FUM655409 GEI655406:GEI655409 GOE655406:GOE655409 GYA655406:GYA655409 HHW655406:HHW655409 HRS655406:HRS655409 IBO655406:IBO655409 ILK655406:ILK655409 IVG655406:IVG655409 JFC655406:JFC655409 JOY655406:JOY655409 JYU655406:JYU655409 KIQ655406:KIQ655409 KSM655406:KSM655409 LCI655406:LCI655409 LME655406:LME655409 LWA655406:LWA655409 MFW655406:MFW655409 MPS655406:MPS655409 MZO655406:MZO655409 NJK655406:NJK655409 NTG655406:NTG655409 ODC655406:ODC655409 OMY655406:OMY655409 OWU655406:OWU655409 PGQ655406:PGQ655409 PQM655406:PQM655409 QAI655406:QAI655409 QKE655406:QKE655409 QUA655406:QUA655409 RDW655406:RDW655409 RNS655406:RNS655409 RXO655406:RXO655409 SHK655406:SHK655409 SRG655406:SRG655409 TBC655406:TBC655409 TKY655406:TKY655409 TUU655406:TUU655409 UEQ655406:UEQ655409 UOM655406:UOM655409 UYI655406:UYI655409 VIE655406:VIE655409 VSA655406:VSA655409 WBW655406:WBW655409 WLS655406:WLS655409 WVO655406:WVO655409 G720942:G720945 JC720942:JC720945 SY720942:SY720945 ACU720942:ACU720945 AMQ720942:AMQ720945 AWM720942:AWM720945 BGI720942:BGI720945 BQE720942:BQE720945 CAA720942:CAA720945 CJW720942:CJW720945 CTS720942:CTS720945 DDO720942:DDO720945 DNK720942:DNK720945 DXG720942:DXG720945 EHC720942:EHC720945 EQY720942:EQY720945 FAU720942:FAU720945 FKQ720942:FKQ720945 FUM720942:FUM720945 GEI720942:GEI720945 GOE720942:GOE720945 GYA720942:GYA720945 HHW720942:HHW720945 HRS720942:HRS720945 IBO720942:IBO720945 ILK720942:ILK720945 IVG720942:IVG720945 JFC720942:JFC720945 JOY720942:JOY720945 JYU720942:JYU720945 KIQ720942:KIQ720945 KSM720942:KSM720945 LCI720942:LCI720945 LME720942:LME720945 LWA720942:LWA720945 MFW720942:MFW720945 MPS720942:MPS720945 MZO720942:MZO720945 NJK720942:NJK720945 NTG720942:NTG720945 ODC720942:ODC720945 OMY720942:OMY720945 OWU720942:OWU720945 PGQ720942:PGQ720945 PQM720942:PQM720945 QAI720942:QAI720945 QKE720942:QKE720945 QUA720942:QUA720945 RDW720942:RDW720945 RNS720942:RNS720945 RXO720942:RXO720945 SHK720942:SHK720945 SRG720942:SRG720945 TBC720942:TBC720945 TKY720942:TKY720945 TUU720942:TUU720945 UEQ720942:UEQ720945 UOM720942:UOM720945 UYI720942:UYI720945 VIE720942:VIE720945 VSA720942:VSA720945 WBW720942:WBW720945 WLS720942:WLS720945 WVO720942:WVO720945 G786478:G786481 JC786478:JC786481 SY786478:SY786481 ACU786478:ACU786481 AMQ786478:AMQ786481 AWM786478:AWM786481 BGI786478:BGI786481 BQE786478:BQE786481 CAA786478:CAA786481 CJW786478:CJW786481 CTS786478:CTS786481 DDO786478:DDO786481 DNK786478:DNK786481 DXG786478:DXG786481 EHC786478:EHC786481 EQY786478:EQY786481 FAU786478:FAU786481 FKQ786478:FKQ786481 FUM786478:FUM786481 GEI786478:GEI786481 GOE786478:GOE786481 GYA786478:GYA786481 HHW786478:HHW786481 HRS786478:HRS786481 IBO786478:IBO786481 ILK786478:ILK786481 IVG786478:IVG786481 JFC786478:JFC786481 JOY786478:JOY786481 JYU786478:JYU786481 KIQ786478:KIQ786481 KSM786478:KSM786481 LCI786478:LCI786481 LME786478:LME786481 LWA786478:LWA786481 MFW786478:MFW786481 MPS786478:MPS786481 MZO786478:MZO786481 NJK786478:NJK786481 NTG786478:NTG786481 ODC786478:ODC786481 OMY786478:OMY786481 OWU786478:OWU786481 PGQ786478:PGQ786481 PQM786478:PQM786481 QAI786478:QAI786481 QKE786478:QKE786481 QUA786478:QUA786481 RDW786478:RDW786481 RNS786478:RNS786481 RXO786478:RXO786481 SHK786478:SHK786481 SRG786478:SRG786481 TBC786478:TBC786481 TKY786478:TKY786481 TUU786478:TUU786481 UEQ786478:UEQ786481 UOM786478:UOM786481 UYI786478:UYI786481 VIE786478:VIE786481 VSA786478:VSA786481 WBW786478:WBW786481 WLS786478:WLS786481 WVO786478:WVO786481 G852014:G852017 JC852014:JC852017 SY852014:SY852017 ACU852014:ACU852017 AMQ852014:AMQ852017 AWM852014:AWM852017 BGI852014:BGI852017 BQE852014:BQE852017 CAA852014:CAA852017 CJW852014:CJW852017 CTS852014:CTS852017 DDO852014:DDO852017 DNK852014:DNK852017 DXG852014:DXG852017 EHC852014:EHC852017 EQY852014:EQY852017 FAU852014:FAU852017 FKQ852014:FKQ852017 FUM852014:FUM852017 GEI852014:GEI852017 GOE852014:GOE852017 GYA852014:GYA852017 HHW852014:HHW852017 HRS852014:HRS852017 IBO852014:IBO852017 ILK852014:ILK852017 IVG852014:IVG852017 JFC852014:JFC852017 JOY852014:JOY852017 JYU852014:JYU852017 KIQ852014:KIQ852017 KSM852014:KSM852017 LCI852014:LCI852017 LME852014:LME852017 LWA852014:LWA852017 MFW852014:MFW852017 MPS852014:MPS852017 MZO852014:MZO852017 NJK852014:NJK852017 NTG852014:NTG852017 ODC852014:ODC852017 OMY852014:OMY852017 OWU852014:OWU852017 PGQ852014:PGQ852017 PQM852014:PQM852017 QAI852014:QAI852017 QKE852014:QKE852017 QUA852014:QUA852017 RDW852014:RDW852017 RNS852014:RNS852017 RXO852014:RXO852017 SHK852014:SHK852017 SRG852014:SRG852017 TBC852014:TBC852017 TKY852014:TKY852017 TUU852014:TUU852017 UEQ852014:UEQ852017 UOM852014:UOM852017 UYI852014:UYI852017 VIE852014:VIE852017 VSA852014:VSA852017 WBW852014:WBW852017 WLS852014:WLS852017 WVO852014:WVO852017 G917550:G917553 JC917550:JC917553 SY917550:SY917553 ACU917550:ACU917553 AMQ917550:AMQ917553 AWM917550:AWM917553 BGI917550:BGI917553 BQE917550:BQE917553 CAA917550:CAA917553 CJW917550:CJW917553 CTS917550:CTS917553 DDO917550:DDO917553 DNK917550:DNK917553 DXG917550:DXG917553 EHC917550:EHC917553 EQY917550:EQY917553 FAU917550:FAU917553 FKQ917550:FKQ917553 FUM917550:FUM917553 GEI917550:GEI917553 GOE917550:GOE917553 GYA917550:GYA917553 HHW917550:HHW917553 HRS917550:HRS917553 IBO917550:IBO917553 ILK917550:ILK917553 IVG917550:IVG917553 JFC917550:JFC917553 JOY917550:JOY917553 JYU917550:JYU917553 KIQ917550:KIQ917553 KSM917550:KSM917553 LCI917550:LCI917553 LME917550:LME917553 LWA917550:LWA917553 MFW917550:MFW917553 MPS917550:MPS917553 MZO917550:MZO917553 NJK917550:NJK917553 NTG917550:NTG917553 ODC917550:ODC917553 OMY917550:OMY917553 OWU917550:OWU917553 PGQ917550:PGQ917553 PQM917550:PQM917553 QAI917550:QAI917553 QKE917550:QKE917553 QUA917550:QUA917553 RDW917550:RDW917553 RNS917550:RNS917553 RXO917550:RXO917553 SHK917550:SHK917553 SRG917550:SRG917553 TBC917550:TBC917553 TKY917550:TKY917553 TUU917550:TUU917553 UEQ917550:UEQ917553 UOM917550:UOM917553 UYI917550:UYI917553 VIE917550:VIE917553 VSA917550:VSA917553 WBW917550:WBW917553 WLS917550:WLS917553 WVO917550:WVO917553 G983086:G983089 JC983086:JC983089 SY983086:SY983089 ACU983086:ACU983089 AMQ983086:AMQ983089 AWM983086:AWM983089 BGI983086:BGI983089 BQE983086:BQE983089 CAA983086:CAA983089 CJW983086:CJW983089 CTS983086:CTS983089 DDO983086:DDO983089 DNK983086:DNK983089 DXG983086:DXG983089 EHC983086:EHC983089 EQY983086:EQY983089 FAU983086:FAU983089 FKQ983086:FKQ983089 FUM983086:FUM983089 GEI983086:GEI983089 GOE983086:GOE983089 GYA983086:GYA983089 HHW983086:HHW983089 HRS983086:HRS983089 IBO983086:IBO983089 ILK983086:ILK983089 IVG983086:IVG983089 JFC983086:JFC983089 JOY983086:JOY983089 JYU983086:JYU983089 KIQ983086:KIQ983089 KSM983086:KSM983089 LCI983086:LCI983089 LME983086:LME983089 LWA983086:LWA983089 MFW983086:MFW983089 MPS983086:MPS983089 MZO983086:MZO983089 NJK983086:NJK983089 NTG983086:NTG983089 ODC983086:ODC983089 OMY983086:OMY983089 OWU983086:OWU983089 PGQ983086:PGQ983089 PQM983086:PQM983089 QAI983086:QAI983089 QKE983086:QKE983089 QUA983086:QUA983089 RDW983086:RDW983089 RNS983086:RNS983089 RXO983086:RXO983089 SHK983086:SHK983089 SRG983086:SRG983089 TBC983086:TBC983089 TKY983086:TKY983089 TUU983086:TUU983089 UEQ983086:UEQ983089 UOM983086:UOM983089 UYI983086:UYI983089 VIE983086:VIE983089 VSA983086:VSA983089 WBW983086:WBW983089 WLS983086:WLS983089 WVO983086:WVO983089 G138 JC138 SY138 ACU138 AMQ138 AWM138 BGI138 BQE138 CAA138 CJW138 CTS138 DDO138 DNK138 DXG138 EHC138 EQY138 FAU138 FKQ138 FUM138 GEI138 GOE138 GYA138 HHW138 HRS138 IBO138 ILK138 IVG138 JFC138 JOY138 JYU138 KIQ138 KSM138 LCI138 LME138 LWA138 MFW138 MPS138 MZO138 NJK138 NTG138 ODC138 OMY138 OWU138 PGQ138 PQM138 QAI138 QKE138 QUA138 RDW138 RNS138 RXO138 SHK138 SRG138 TBC138 TKY138 TUU138 UEQ138 UOM138 UYI138 VIE138 VSA138 WBW138 WLS138 WVO138 G65674 JC65674 SY65674 ACU65674 AMQ65674 AWM65674 BGI65674 BQE65674 CAA65674 CJW65674 CTS65674 DDO65674 DNK65674 DXG65674 EHC65674 EQY65674 FAU65674 FKQ65674 FUM65674 GEI65674 GOE65674 GYA65674 HHW65674 HRS65674 IBO65674 ILK65674 IVG65674 JFC65674 JOY65674 JYU65674 KIQ65674 KSM65674 LCI65674 LME65674 LWA65674 MFW65674 MPS65674 MZO65674 NJK65674 NTG65674 ODC65674 OMY65674 OWU65674 PGQ65674 PQM65674 QAI65674 QKE65674 QUA65674 RDW65674 RNS65674 RXO65674 SHK65674 SRG65674 TBC65674 TKY65674 TUU65674 UEQ65674 UOM65674 UYI65674 VIE65674 VSA65674 WBW65674 WLS65674 WVO65674 G131210 JC131210 SY131210 ACU131210 AMQ131210 AWM131210 BGI131210 BQE131210 CAA131210 CJW131210 CTS131210 DDO131210 DNK131210 DXG131210 EHC131210 EQY131210 FAU131210 FKQ131210 FUM131210 GEI131210 GOE131210 GYA131210 HHW131210 HRS131210 IBO131210 ILK131210 IVG131210 JFC131210 JOY131210 JYU131210 KIQ131210 KSM131210 LCI131210 LME131210 LWA131210 MFW131210 MPS131210 MZO131210 NJK131210 NTG131210 ODC131210 OMY131210 OWU131210 PGQ131210 PQM131210 QAI131210 QKE131210 QUA131210 RDW131210 RNS131210 RXO131210 SHK131210 SRG131210 TBC131210 TKY131210 TUU131210 UEQ131210 UOM131210 UYI131210 VIE131210 VSA131210 WBW131210 WLS131210 WVO131210 G196746 JC196746 SY196746 ACU196746 AMQ196746 AWM196746 BGI196746 BQE196746 CAA196746 CJW196746 CTS196746 DDO196746 DNK196746 DXG196746 EHC196746 EQY196746 FAU196746 FKQ196746 FUM196746 GEI196746 GOE196746 GYA196746 HHW196746 HRS196746 IBO196746 ILK196746 IVG196746 JFC196746 JOY196746 JYU196746 KIQ196746 KSM196746 LCI196746 LME196746 LWA196746 MFW196746 MPS196746 MZO196746 NJK196746 NTG196746 ODC196746 OMY196746 OWU196746 PGQ196746 PQM196746 QAI196746 QKE196746 QUA196746 RDW196746 RNS196746 RXO196746 SHK196746 SRG196746 TBC196746 TKY196746 TUU196746 UEQ196746 UOM196746 UYI196746 VIE196746 VSA196746 WBW196746 WLS196746 WVO196746 G262282 JC262282 SY262282 ACU262282 AMQ262282 AWM262282 BGI262282 BQE262282 CAA262282 CJW262282 CTS262282 DDO262282 DNK262282 DXG262282 EHC262282 EQY262282 FAU262282 FKQ262282 FUM262282 GEI262282 GOE262282 GYA262282 HHW262282 HRS262282 IBO262282 ILK262282 IVG262282 JFC262282 JOY262282 JYU262282 KIQ262282 KSM262282 LCI262282 LME262282 LWA262282 MFW262282 MPS262282 MZO262282 NJK262282 NTG262282 ODC262282 OMY262282 OWU262282 PGQ262282 PQM262282 QAI262282 QKE262282 QUA262282 RDW262282 RNS262282 RXO262282 SHK262282 SRG262282 TBC262282 TKY262282 TUU262282 UEQ262282 UOM262282 UYI262282 VIE262282 VSA262282 WBW262282 WLS262282 WVO262282 G327818 JC327818 SY327818 ACU327818 AMQ327818 AWM327818 BGI327818 BQE327818 CAA327818 CJW327818 CTS327818 DDO327818 DNK327818 DXG327818 EHC327818 EQY327818 FAU327818 FKQ327818 FUM327818 GEI327818 GOE327818 GYA327818 HHW327818 HRS327818 IBO327818 ILK327818 IVG327818 JFC327818 JOY327818 JYU327818 KIQ327818 KSM327818 LCI327818 LME327818 LWA327818 MFW327818 MPS327818 MZO327818 NJK327818 NTG327818 ODC327818 OMY327818 OWU327818 PGQ327818 PQM327818 QAI327818 QKE327818 QUA327818 RDW327818 RNS327818 RXO327818 SHK327818 SRG327818 TBC327818 TKY327818 TUU327818 UEQ327818 UOM327818 UYI327818 VIE327818 VSA327818 WBW327818 WLS327818 WVO327818 G393354 JC393354 SY393354 ACU393354 AMQ393354 AWM393354 BGI393354 BQE393354 CAA393354 CJW393354 CTS393354 DDO393354 DNK393354 DXG393354 EHC393354 EQY393354 FAU393354 FKQ393354 FUM393354 GEI393354 GOE393354 GYA393354 HHW393354 HRS393354 IBO393354 ILK393354 IVG393354 JFC393354 JOY393354 JYU393354 KIQ393354 KSM393354 LCI393354 LME393354 LWA393354 MFW393354 MPS393354 MZO393354 NJK393354 NTG393354 ODC393354 OMY393354 OWU393354 PGQ393354 PQM393354 QAI393354 QKE393354 QUA393354 RDW393354 RNS393354 RXO393354 SHK393354 SRG393354 TBC393354 TKY393354 TUU393354 UEQ393354 UOM393354 UYI393354 VIE393354 VSA393354 WBW393354 WLS393354 WVO393354 G458890 JC458890 SY458890 ACU458890 AMQ458890 AWM458890 BGI458890 BQE458890 CAA458890 CJW458890 CTS458890 DDO458890 DNK458890 DXG458890 EHC458890 EQY458890 FAU458890 FKQ458890 FUM458890 GEI458890 GOE458890 GYA458890 HHW458890 HRS458890 IBO458890 ILK458890 IVG458890 JFC458890 JOY458890 JYU458890 KIQ458890 KSM458890 LCI458890 LME458890 LWA458890 MFW458890 MPS458890 MZO458890 NJK458890 NTG458890 ODC458890 OMY458890 OWU458890 PGQ458890 PQM458890 QAI458890 QKE458890 QUA458890 RDW458890 RNS458890 RXO458890 SHK458890 SRG458890 TBC458890 TKY458890 TUU458890 UEQ458890 UOM458890 UYI458890 VIE458890 VSA458890 WBW458890 WLS458890 WVO458890 G524426 JC524426 SY524426 ACU524426 AMQ524426 AWM524426 BGI524426 BQE524426 CAA524426 CJW524426 CTS524426 DDO524426 DNK524426 DXG524426 EHC524426 EQY524426 FAU524426 FKQ524426 FUM524426 GEI524426 GOE524426 GYA524426 HHW524426 HRS524426 IBO524426 ILK524426 IVG524426 JFC524426 JOY524426 JYU524426 KIQ524426 KSM524426 LCI524426 LME524426 LWA524426 MFW524426 MPS524426 MZO524426 NJK524426 NTG524426 ODC524426 OMY524426 OWU524426 PGQ524426 PQM524426 QAI524426 QKE524426 QUA524426 RDW524426 RNS524426 RXO524426 SHK524426 SRG524426 TBC524426 TKY524426 TUU524426 UEQ524426 UOM524426 UYI524426 VIE524426 VSA524426 WBW524426 WLS524426 WVO524426 G589962 JC589962 SY589962 ACU589962 AMQ589962 AWM589962 BGI589962 BQE589962 CAA589962 CJW589962 CTS589962 DDO589962 DNK589962 DXG589962 EHC589962 EQY589962 FAU589962 FKQ589962 FUM589962 GEI589962 GOE589962 GYA589962 HHW589962 HRS589962 IBO589962 ILK589962 IVG589962 JFC589962 JOY589962 JYU589962 KIQ589962 KSM589962 LCI589962 LME589962 LWA589962 MFW589962 MPS589962 MZO589962 NJK589962 NTG589962 ODC589962 OMY589962 OWU589962 PGQ589962 PQM589962 QAI589962 QKE589962 QUA589962 RDW589962 RNS589962 RXO589962 SHK589962 SRG589962 TBC589962 TKY589962 TUU589962 UEQ589962 UOM589962 UYI589962 VIE589962 VSA589962 WBW589962 WLS589962 WVO589962 G655498 JC655498 SY655498 ACU655498 AMQ655498 AWM655498 BGI655498 BQE655498 CAA655498 CJW655498 CTS655498 DDO655498 DNK655498 DXG655498 EHC655498 EQY655498 FAU655498 FKQ655498 FUM655498 GEI655498 GOE655498 GYA655498 HHW655498 HRS655498 IBO655498 ILK655498 IVG655498 JFC655498 JOY655498 JYU655498 KIQ655498 KSM655498 LCI655498 LME655498 LWA655498 MFW655498 MPS655498 MZO655498 NJK655498 NTG655498 ODC655498 OMY655498 OWU655498 PGQ655498 PQM655498 QAI655498 QKE655498 QUA655498 RDW655498 RNS655498 RXO655498 SHK655498 SRG655498 TBC655498 TKY655498 TUU655498 UEQ655498 UOM655498 UYI655498 VIE655498 VSA655498 WBW655498 WLS655498 WVO655498 G721034 JC721034 SY721034 ACU721034 AMQ721034 AWM721034 BGI721034 BQE721034 CAA721034 CJW721034 CTS721034 DDO721034 DNK721034 DXG721034 EHC721034 EQY721034 FAU721034 FKQ721034 FUM721034 GEI721034 GOE721034 GYA721034 HHW721034 HRS721034 IBO721034 ILK721034 IVG721034 JFC721034 JOY721034 JYU721034 KIQ721034 KSM721034 LCI721034 LME721034 LWA721034 MFW721034 MPS721034 MZO721034 NJK721034 NTG721034 ODC721034 OMY721034 OWU721034 PGQ721034 PQM721034 QAI721034 QKE721034 QUA721034 RDW721034 RNS721034 RXO721034 SHK721034 SRG721034 TBC721034 TKY721034 TUU721034 UEQ721034 UOM721034 UYI721034 VIE721034 VSA721034 WBW721034 WLS721034 WVO721034 G786570 JC786570 SY786570 ACU786570 AMQ786570 AWM786570 BGI786570 BQE786570 CAA786570 CJW786570 CTS786570 DDO786570 DNK786570 DXG786570 EHC786570 EQY786570 FAU786570 FKQ786570 FUM786570 GEI786570 GOE786570 GYA786570 HHW786570 HRS786570 IBO786570 ILK786570 IVG786570 JFC786570 JOY786570 JYU786570 KIQ786570 KSM786570 LCI786570 LME786570 LWA786570 MFW786570 MPS786570 MZO786570 NJK786570 NTG786570 ODC786570 OMY786570 OWU786570 PGQ786570 PQM786570 QAI786570 QKE786570 QUA786570 RDW786570 RNS786570 RXO786570 SHK786570 SRG786570 TBC786570 TKY786570 TUU786570 UEQ786570 UOM786570 UYI786570 VIE786570 VSA786570 WBW786570 WLS786570 WVO786570 G852106 JC852106 SY852106 ACU852106 AMQ852106 AWM852106 BGI852106 BQE852106 CAA852106 CJW852106 CTS852106 DDO852106 DNK852106 DXG852106 EHC852106 EQY852106 FAU852106 FKQ852106 FUM852106 GEI852106 GOE852106 GYA852106 HHW852106 HRS852106 IBO852106 ILK852106 IVG852106 JFC852106 JOY852106 JYU852106 KIQ852106 KSM852106 LCI852106 LME852106 LWA852106 MFW852106 MPS852106 MZO852106 NJK852106 NTG852106 ODC852106 OMY852106 OWU852106 PGQ852106 PQM852106 QAI852106 QKE852106 QUA852106 RDW852106 RNS852106 RXO852106 SHK852106 SRG852106 TBC852106 TKY852106 TUU852106 UEQ852106 UOM852106 UYI852106 VIE852106 VSA852106 WBW852106 WLS852106 WVO852106 G917642 JC917642 SY917642 ACU917642 AMQ917642 AWM917642 BGI917642 BQE917642 CAA917642 CJW917642 CTS917642 DDO917642 DNK917642 DXG917642 EHC917642 EQY917642 FAU917642 FKQ917642 FUM917642 GEI917642 GOE917642 GYA917642 HHW917642 HRS917642 IBO917642 ILK917642 IVG917642 JFC917642 JOY917642 JYU917642 KIQ917642 KSM917642 LCI917642 LME917642 LWA917642 MFW917642 MPS917642 MZO917642 NJK917642 NTG917642 ODC917642 OMY917642 OWU917642 PGQ917642 PQM917642 QAI917642 QKE917642 QUA917642 RDW917642 RNS917642 RXO917642 SHK917642 SRG917642 TBC917642 TKY917642 TUU917642 UEQ917642 UOM917642 UYI917642 VIE917642 VSA917642 WBW917642 WLS917642 WVO917642 G983178 JC983178 SY983178 ACU983178 AMQ983178 AWM983178 BGI983178 BQE983178 CAA983178 CJW983178 CTS983178 DDO983178 DNK983178 DXG983178 EHC983178 EQY983178 FAU983178 FKQ983178 FUM983178 GEI983178 GOE983178 GYA983178 HHW983178 HRS983178 IBO983178 ILK983178 IVG983178 JFC983178 JOY983178 JYU983178 KIQ983178 KSM983178 LCI983178 LME983178 LWA983178 MFW983178 MPS983178 MZO983178 NJK983178 NTG983178 ODC983178 OMY983178 OWU983178 PGQ983178 PQM983178 QAI983178 QKE983178 QUA983178 RDW983178 RNS983178 RXO983178 SHK983178 SRG983178 TBC983178 TKY983178 TUU983178 UEQ983178 UOM983178 UYI983178 VIE983178 VSA983178 WBW983178 WLS983178 WVO983178 G104 JC104 SY104 ACU104 AMQ104 AWM104 BGI104 BQE104 CAA104 CJW104 CTS104 DDO104 DNK104 DXG104 EHC104 EQY104 FAU104 FKQ104 FUM104 GEI104 GOE104 GYA104 HHW104 HRS104 IBO104 ILK104 IVG104 JFC104 JOY104 JYU104 KIQ104 KSM104 LCI104 LME104 LWA104 MFW104 MPS104 MZO104 NJK104 NTG104 ODC104 OMY104 OWU104 PGQ104 PQM104 QAI104 QKE104 QUA104 RDW104 RNS104 RXO104 SHK104 SRG104 TBC104 TKY104 TUU104 UEQ104 UOM104 UYI104 VIE104 VSA104 WBW104 WLS104 WVO104 G65640 JC65640 SY65640 ACU65640 AMQ65640 AWM65640 BGI65640 BQE65640 CAA65640 CJW65640 CTS65640 DDO65640 DNK65640 DXG65640 EHC65640 EQY65640 FAU65640 FKQ65640 FUM65640 GEI65640 GOE65640 GYA65640 HHW65640 HRS65640 IBO65640 ILK65640 IVG65640 JFC65640 JOY65640 JYU65640 KIQ65640 KSM65640 LCI65640 LME65640 LWA65640 MFW65640 MPS65640 MZO65640 NJK65640 NTG65640 ODC65640 OMY65640 OWU65640 PGQ65640 PQM65640 QAI65640 QKE65640 QUA65640 RDW65640 RNS65640 RXO65640 SHK65640 SRG65640 TBC65640 TKY65640 TUU65640 UEQ65640 UOM65640 UYI65640 VIE65640 VSA65640 WBW65640 WLS65640 WVO65640 G131176 JC131176 SY131176 ACU131176 AMQ131176 AWM131176 BGI131176 BQE131176 CAA131176 CJW131176 CTS131176 DDO131176 DNK131176 DXG131176 EHC131176 EQY131176 FAU131176 FKQ131176 FUM131176 GEI131176 GOE131176 GYA131176 HHW131176 HRS131176 IBO131176 ILK131176 IVG131176 JFC131176 JOY131176 JYU131176 KIQ131176 KSM131176 LCI131176 LME131176 LWA131176 MFW131176 MPS131176 MZO131176 NJK131176 NTG131176 ODC131176 OMY131176 OWU131176 PGQ131176 PQM131176 QAI131176 QKE131176 QUA131176 RDW131176 RNS131176 RXO131176 SHK131176 SRG131176 TBC131176 TKY131176 TUU131176 UEQ131176 UOM131176 UYI131176 VIE131176 VSA131176 WBW131176 WLS131176 WVO131176 G196712 JC196712 SY196712 ACU196712 AMQ196712 AWM196712 BGI196712 BQE196712 CAA196712 CJW196712 CTS196712 DDO196712 DNK196712 DXG196712 EHC196712 EQY196712 FAU196712 FKQ196712 FUM196712 GEI196712 GOE196712 GYA196712 HHW196712 HRS196712 IBO196712 ILK196712 IVG196712 JFC196712 JOY196712 JYU196712 KIQ196712 KSM196712 LCI196712 LME196712 LWA196712 MFW196712 MPS196712 MZO196712 NJK196712 NTG196712 ODC196712 OMY196712 OWU196712 PGQ196712 PQM196712 QAI196712 QKE196712 QUA196712 RDW196712 RNS196712 RXO196712 SHK196712 SRG196712 TBC196712 TKY196712 TUU196712 UEQ196712 UOM196712 UYI196712 VIE196712 VSA196712 WBW196712 WLS196712 WVO196712 G262248 JC262248 SY262248 ACU262248 AMQ262248 AWM262248 BGI262248 BQE262248 CAA262248 CJW262248 CTS262248 DDO262248 DNK262248 DXG262248 EHC262248 EQY262248 FAU262248 FKQ262248 FUM262248 GEI262248 GOE262248 GYA262248 HHW262248 HRS262248 IBO262248 ILK262248 IVG262248 JFC262248 JOY262248 JYU262248 KIQ262248 KSM262248 LCI262248 LME262248 LWA262248 MFW262248 MPS262248 MZO262248 NJK262248 NTG262248 ODC262248 OMY262248 OWU262248 PGQ262248 PQM262248 QAI262248 QKE262248 QUA262248 RDW262248 RNS262248 RXO262248 SHK262248 SRG262248 TBC262248 TKY262248 TUU262248 UEQ262248 UOM262248 UYI262248 VIE262248 VSA262248 WBW262248 WLS262248 WVO262248 G327784 JC327784 SY327784 ACU327784 AMQ327784 AWM327784 BGI327784 BQE327784 CAA327784 CJW327784 CTS327784 DDO327784 DNK327784 DXG327784 EHC327784 EQY327784 FAU327784 FKQ327784 FUM327784 GEI327784 GOE327784 GYA327784 HHW327784 HRS327784 IBO327784 ILK327784 IVG327784 JFC327784 JOY327784 JYU327784 KIQ327784 KSM327784 LCI327784 LME327784 LWA327784 MFW327784 MPS327784 MZO327784 NJK327784 NTG327784 ODC327784 OMY327784 OWU327784 PGQ327784 PQM327784 QAI327784 QKE327784 QUA327784 RDW327784 RNS327784 RXO327784 SHK327784 SRG327784 TBC327784 TKY327784 TUU327784 UEQ327784 UOM327784 UYI327784 VIE327784 VSA327784 WBW327784 WLS327784 WVO327784 G393320 JC393320 SY393320 ACU393320 AMQ393320 AWM393320 BGI393320 BQE393320 CAA393320 CJW393320 CTS393320 DDO393320 DNK393320 DXG393320 EHC393320 EQY393320 FAU393320 FKQ393320 FUM393320 GEI393320 GOE393320 GYA393320 HHW393320 HRS393320 IBO393320 ILK393320 IVG393320 JFC393320 JOY393320 JYU393320 KIQ393320 KSM393320 LCI393320 LME393320 LWA393320 MFW393320 MPS393320 MZO393320 NJK393320 NTG393320 ODC393320 OMY393320 OWU393320 PGQ393320 PQM393320 QAI393320 QKE393320 QUA393320 RDW393320 RNS393320 RXO393320 SHK393320 SRG393320 TBC393320 TKY393320 TUU393320 UEQ393320 UOM393320 UYI393320 VIE393320 VSA393320 WBW393320 WLS393320 WVO393320 G458856 JC458856 SY458856 ACU458856 AMQ458856 AWM458856 BGI458856 BQE458856 CAA458856 CJW458856 CTS458856 DDO458856 DNK458856 DXG458856 EHC458856 EQY458856 FAU458856 FKQ458856 FUM458856 GEI458856 GOE458856 GYA458856 HHW458856 HRS458856 IBO458856 ILK458856 IVG458856 JFC458856 JOY458856 JYU458856 KIQ458856 KSM458856 LCI458856 LME458856 LWA458856 MFW458856 MPS458856 MZO458856 NJK458856 NTG458856 ODC458856 OMY458856 OWU458856 PGQ458856 PQM458856 QAI458856 QKE458856 QUA458856 RDW458856 RNS458856 RXO458856 SHK458856 SRG458856 TBC458856 TKY458856 TUU458856 UEQ458856 UOM458856 UYI458856 VIE458856 VSA458856 WBW458856 WLS458856 WVO458856 G524392 JC524392 SY524392 ACU524392 AMQ524392 AWM524392 BGI524392 BQE524392 CAA524392 CJW524392 CTS524392 DDO524392 DNK524392 DXG524392 EHC524392 EQY524392 FAU524392 FKQ524392 FUM524392 GEI524392 GOE524392 GYA524392 HHW524392 HRS524392 IBO524392 ILK524392 IVG524392 JFC524392 JOY524392 JYU524392 KIQ524392 KSM524392 LCI524392 LME524392 LWA524392 MFW524392 MPS524392 MZO524392 NJK524392 NTG524392 ODC524392 OMY524392 OWU524392 PGQ524392 PQM524392 QAI524392 QKE524392 QUA524392 RDW524392 RNS524392 RXO524392 SHK524392 SRG524392 TBC524392 TKY524392 TUU524392 UEQ524392 UOM524392 UYI524392 VIE524392 VSA524392 WBW524392 WLS524392 WVO524392 G589928 JC589928 SY589928 ACU589928 AMQ589928 AWM589928 BGI589928 BQE589928 CAA589928 CJW589928 CTS589928 DDO589928 DNK589928 DXG589928 EHC589928 EQY589928 FAU589928 FKQ589928 FUM589928 GEI589928 GOE589928 GYA589928 HHW589928 HRS589928 IBO589928 ILK589928 IVG589928 JFC589928 JOY589928 JYU589928 KIQ589928 KSM589928 LCI589928 LME589928 LWA589928 MFW589928 MPS589928 MZO589928 NJK589928 NTG589928 ODC589928 OMY589928 OWU589928 PGQ589928 PQM589928 QAI589928 QKE589928 QUA589928 RDW589928 RNS589928 RXO589928 SHK589928 SRG589928 TBC589928 TKY589928 TUU589928 UEQ589928 UOM589928 UYI589928 VIE589928 VSA589928 WBW589928 WLS589928 WVO589928 G655464 JC655464 SY655464 ACU655464 AMQ655464 AWM655464 BGI655464 BQE655464 CAA655464 CJW655464 CTS655464 DDO655464 DNK655464 DXG655464 EHC655464 EQY655464 FAU655464 FKQ655464 FUM655464 GEI655464 GOE655464 GYA655464 HHW655464 HRS655464 IBO655464 ILK655464 IVG655464 JFC655464 JOY655464 JYU655464 KIQ655464 KSM655464 LCI655464 LME655464 LWA655464 MFW655464 MPS655464 MZO655464 NJK655464 NTG655464 ODC655464 OMY655464 OWU655464 PGQ655464 PQM655464 QAI655464 QKE655464 QUA655464 RDW655464 RNS655464 RXO655464 SHK655464 SRG655464 TBC655464 TKY655464 TUU655464 UEQ655464 UOM655464 UYI655464 VIE655464 VSA655464 WBW655464 WLS655464 WVO655464 G721000 JC721000 SY721000 ACU721000 AMQ721000 AWM721000 BGI721000 BQE721000 CAA721000 CJW721000 CTS721000 DDO721000 DNK721000 DXG721000 EHC721000 EQY721000 FAU721000 FKQ721000 FUM721000 GEI721000 GOE721000 GYA721000 HHW721000 HRS721000 IBO721000 ILK721000 IVG721000 JFC721000 JOY721000 JYU721000 KIQ721000 KSM721000 LCI721000 LME721000 LWA721000 MFW721000 MPS721000 MZO721000 NJK721000 NTG721000 ODC721000 OMY721000 OWU721000 PGQ721000 PQM721000 QAI721000 QKE721000 QUA721000 RDW721000 RNS721000 RXO721000 SHK721000 SRG721000 TBC721000 TKY721000 TUU721000 UEQ721000 UOM721000 UYI721000 VIE721000 VSA721000 WBW721000 WLS721000 WVO721000 G786536 JC786536 SY786536 ACU786536 AMQ786536 AWM786536 BGI786536 BQE786536 CAA786536 CJW786536 CTS786536 DDO786536 DNK786536 DXG786536 EHC786536 EQY786536 FAU786536 FKQ786536 FUM786536 GEI786536 GOE786536 GYA786536 HHW786536 HRS786536 IBO786536 ILK786536 IVG786536 JFC786536 JOY786536 JYU786536 KIQ786536 KSM786536 LCI786536 LME786536 LWA786536 MFW786536 MPS786536 MZO786536 NJK786536 NTG786536 ODC786536 OMY786536 OWU786536 PGQ786536 PQM786536 QAI786536 QKE786536 QUA786536 RDW786536 RNS786536 RXO786536 SHK786536 SRG786536 TBC786536 TKY786536 TUU786536 UEQ786536 UOM786536 UYI786536 VIE786536 VSA786536 WBW786536 WLS786536 WVO786536 G852072 JC852072 SY852072 ACU852072 AMQ852072 AWM852072 BGI852072 BQE852072 CAA852072 CJW852072 CTS852072 DDO852072 DNK852072 DXG852072 EHC852072 EQY852072 FAU852072 FKQ852072 FUM852072 GEI852072 GOE852072 GYA852072 HHW852072 HRS852072 IBO852072 ILK852072 IVG852072 JFC852072 JOY852072 JYU852072 KIQ852072 KSM852072 LCI852072 LME852072 LWA852072 MFW852072 MPS852072 MZO852072 NJK852072 NTG852072 ODC852072 OMY852072 OWU852072 PGQ852072 PQM852072 QAI852072 QKE852072 QUA852072 RDW852072 RNS852072 RXO852072 SHK852072 SRG852072 TBC852072 TKY852072 TUU852072 UEQ852072 UOM852072 UYI852072 VIE852072 VSA852072 WBW852072 WLS852072 WVO852072 G917608 JC917608 SY917608 ACU917608 AMQ917608 AWM917608 BGI917608 BQE917608 CAA917608 CJW917608 CTS917608 DDO917608 DNK917608 DXG917608 EHC917608 EQY917608 FAU917608 FKQ917608 FUM917608 GEI917608 GOE917608 GYA917608 HHW917608 HRS917608 IBO917608 ILK917608 IVG917608 JFC917608 JOY917608 JYU917608 KIQ917608 KSM917608 LCI917608 LME917608 LWA917608 MFW917608 MPS917608 MZO917608 NJK917608 NTG917608 ODC917608 OMY917608 OWU917608 PGQ917608 PQM917608 QAI917608 QKE917608 QUA917608 RDW917608 RNS917608 RXO917608 SHK917608 SRG917608 TBC917608 TKY917608 TUU917608 UEQ917608 UOM917608 UYI917608 VIE917608 VSA917608 WBW917608 WLS917608 WVO917608 G983144 JC983144 SY983144 ACU983144 AMQ983144 AWM983144 BGI983144 BQE983144 CAA983144 CJW983144 CTS983144 DDO983144 DNK983144 DXG983144 EHC983144 EQY983144 FAU983144 FKQ983144 FUM983144 GEI983144 GOE983144 GYA983144 HHW983144 HRS983144 IBO983144 ILK983144 IVG983144 JFC983144 JOY983144 JYU983144 KIQ983144 KSM983144 LCI983144 LME983144 LWA983144 MFW983144 MPS983144 MZO983144 NJK983144 NTG983144 ODC983144 OMY983144 OWU983144 PGQ983144 PQM983144 QAI983144 QKE983144 QUA983144 RDW983144 RNS983144 RXO983144 SHK983144 SRG983144 TBC983144 TKY983144 TUU983144 UEQ983144 UOM983144 UYI983144 VIE983144 VSA983144 WBW983144 WLS983144 WVO983144 G51 JC51 SY51 ACU51 AMQ51 AWM51 BGI51 BQE51 CAA51 CJW51 CTS51 DDO51 DNK51 DXG51 EHC51 EQY51 FAU51 FKQ51 FUM51 GEI51 GOE51 GYA51 HHW51 HRS51 IBO51 ILK51 IVG51 JFC51 JOY51 JYU51 KIQ51 KSM51 LCI51 LME51 LWA51 MFW51 MPS51 MZO51 NJK51 NTG51 ODC51 OMY51 OWU51 PGQ51 PQM51 QAI51 QKE51 QUA51 RDW51 RNS51 RXO51 SHK51 SRG51 TBC51 TKY51 TUU51 UEQ51 UOM51 UYI51 VIE51 VSA51 WBW51 WLS51 WVO51 G65587 JC65587 SY65587 ACU65587 AMQ65587 AWM65587 BGI65587 BQE65587 CAA65587 CJW65587 CTS65587 DDO65587 DNK65587 DXG65587 EHC65587 EQY65587 FAU65587 FKQ65587 FUM65587 GEI65587 GOE65587 GYA65587 HHW65587 HRS65587 IBO65587 ILK65587 IVG65587 JFC65587 JOY65587 JYU65587 KIQ65587 KSM65587 LCI65587 LME65587 LWA65587 MFW65587 MPS65587 MZO65587 NJK65587 NTG65587 ODC65587 OMY65587 OWU65587 PGQ65587 PQM65587 QAI65587 QKE65587 QUA65587 RDW65587 RNS65587 RXO65587 SHK65587 SRG65587 TBC65587 TKY65587 TUU65587 UEQ65587 UOM65587 UYI65587 VIE65587 VSA65587 WBW65587 WLS65587 WVO65587 G131123 JC131123 SY131123 ACU131123 AMQ131123 AWM131123 BGI131123 BQE131123 CAA131123 CJW131123 CTS131123 DDO131123 DNK131123 DXG131123 EHC131123 EQY131123 FAU131123 FKQ131123 FUM131123 GEI131123 GOE131123 GYA131123 HHW131123 HRS131123 IBO131123 ILK131123 IVG131123 JFC131123 JOY131123 JYU131123 KIQ131123 KSM131123 LCI131123 LME131123 LWA131123 MFW131123 MPS131123 MZO131123 NJK131123 NTG131123 ODC131123 OMY131123 OWU131123 PGQ131123 PQM131123 QAI131123 QKE131123 QUA131123 RDW131123 RNS131123 RXO131123 SHK131123 SRG131123 TBC131123 TKY131123 TUU131123 UEQ131123 UOM131123 UYI131123 VIE131123 VSA131123 WBW131123 WLS131123 WVO131123 G196659 JC196659 SY196659 ACU196659 AMQ196659 AWM196659 BGI196659 BQE196659 CAA196659 CJW196659 CTS196659 DDO196659 DNK196659 DXG196659 EHC196659 EQY196659 FAU196659 FKQ196659 FUM196659 GEI196659 GOE196659 GYA196659 HHW196659 HRS196659 IBO196659 ILK196659 IVG196659 JFC196659 JOY196659 JYU196659 KIQ196659 KSM196659 LCI196659 LME196659 LWA196659 MFW196659 MPS196659 MZO196659 NJK196659 NTG196659 ODC196659 OMY196659 OWU196659 PGQ196659 PQM196659 QAI196659 QKE196659 QUA196659 RDW196659 RNS196659 RXO196659 SHK196659 SRG196659 TBC196659 TKY196659 TUU196659 UEQ196659 UOM196659 UYI196659 VIE196659 VSA196659 WBW196659 WLS196659 WVO196659 G262195 JC262195 SY262195 ACU262195 AMQ262195 AWM262195 BGI262195 BQE262195 CAA262195 CJW262195 CTS262195 DDO262195 DNK262195 DXG262195 EHC262195 EQY262195 FAU262195 FKQ262195 FUM262195 GEI262195 GOE262195 GYA262195 HHW262195 HRS262195 IBO262195 ILK262195 IVG262195 JFC262195 JOY262195 JYU262195 KIQ262195 KSM262195 LCI262195 LME262195 LWA262195 MFW262195 MPS262195 MZO262195 NJK262195 NTG262195 ODC262195 OMY262195 OWU262195 PGQ262195 PQM262195 QAI262195 QKE262195 QUA262195 RDW262195 RNS262195 RXO262195 SHK262195 SRG262195 TBC262195 TKY262195 TUU262195 UEQ262195 UOM262195 UYI262195 VIE262195 VSA262195 WBW262195 WLS262195 WVO262195 G327731 JC327731 SY327731 ACU327731 AMQ327731 AWM327731 BGI327731 BQE327731 CAA327731 CJW327731 CTS327731 DDO327731 DNK327731 DXG327731 EHC327731 EQY327731 FAU327731 FKQ327731 FUM327731 GEI327731 GOE327731 GYA327731 HHW327731 HRS327731 IBO327731 ILK327731 IVG327731 JFC327731 JOY327731 JYU327731 KIQ327731 KSM327731 LCI327731 LME327731 LWA327731 MFW327731 MPS327731 MZO327731 NJK327731 NTG327731 ODC327731 OMY327731 OWU327731 PGQ327731 PQM327731 QAI327731 QKE327731 QUA327731 RDW327731 RNS327731 RXO327731 SHK327731 SRG327731 TBC327731 TKY327731 TUU327731 UEQ327731 UOM327731 UYI327731 VIE327731 VSA327731 WBW327731 WLS327731 WVO327731 G393267 JC393267 SY393267 ACU393267 AMQ393267 AWM393267 BGI393267 BQE393267 CAA393267 CJW393267 CTS393267 DDO393267 DNK393267 DXG393267 EHC393267 EQY393267 FAU393267 FKQ393267 FUM393267 GEI393267 GOE393267 GYA393267 HHW393267 HRS393267 IBO393267 ILK393267 IVG393267 JFC393267 JOY393267 JYU393267 KIQ393267 KSM393267 LCI393267 LME393267 LWA393267 MFW393267 MPS393267 MZO393267 NJK393267 NTG393267 ODC393267 OMY393267 OWU393267 PGQ393267 PQM393267 QAI393267 QKE393267 QUA393267 RDW393267 RNS393267 RXO393267 SHK393267 SRG393267 TBC393267 TKY393267 TUU393267 UEQ393267 UOM393267 UYI393267 VIE393267 VSA393267 WBW393267 WLS393267 WVO393267 G458803 JC458803 SY458803 ACU458803 AMQ458803 AWM458803 BGI458803 BQE458803 CAA458803 CJW458803 CTS458803 DDO458803 DNK458803 DXG458803 EHC458803 EQY458803 FAU458803 FKQ458803 FUM458803 GEI458803 GOE458803 GYA458803 HHW458803 HRS458803 IBO458803 ILK458803 IVG458803 JFC458803 JOY458803 JYU458803 KIQ458803 KSM458803 LCI458803 LME458803 LWA458803 MFW458803 MPS458803 MZO458803 NJK458803 NTG458803 ODC458803 OMY458803 OWU458803 PGQ458803 PQM458803 QAI458803 QKE458803 QUA458803 RDW458803 RNS458803 RXO458803 SHK458803 SRG458803 TBC458803 TKY458803 TUU458803 UEQ458803 UOM458803 UYI458803 VIE458803 VSA458803 WBW458803 WLS458803 WVO458803 G524339 JC524339 SY524339 ACU524339 AMQ524339 AWM524339 BGI524339 BQE524339 CAA524339 CJW524339 CTS524339 DDO524339 DNK524339 DXG524339 EHC524339 EQY524339 FAU524339 FKQ524339 FUM524339 GEI524339 GOE524339 GYA524339 HHW524339 HRS524339 IBO524339 ILK524339 IVG524339 JFC524339 JOY524339 JYU524339 KIQ524339 KSM524339 LCI524339 LME524339 LWA524339 MFW524339 MPS524339 MZO524339 NJK524339 NTG524339 ODC524339 OMY524339 OWU524339 PGQ524339 PQM524339 QAI524339 QKE524339 QUA524339 RDW524339 RNS524339 RXO524339 SHK524339 SRG524339 TBC524339 TKY524339 TUU524339 UEQ524339 UOM524339 UYI524339 VIE524339 VSA524339 WBW524339 WLS524339 WVO524339 G589875 JC589875 SY589875 ACU589875 AMQ589875 AWM589875 BGI589875 BQE589875 CAA589875 CJW589875 CTS589875 DDO589875 DNK589875 DXG589875 EHC589875 EQY589875 FAU589875 FKQ589875 FUM589875 GEI589875 GOE589875 GYA589875 HHW589875 HRS589875 IBO589875 ILK589875 IVG589875 JFC589875 JOY589875 JYU589875 KIQ589875 KSM589875 LCI589875 LME589875 LWA589875 MFW589875 MPS589875 MZO589875 NJK589875 NTG589875 ODC589875 OMY589875 OWU589875 PGQ589875 PQM589875 QAI589875 QKE589875 QUA589875 RDW589875 RNS589875 RXO589875 SHK589875 SRG589875 TBC589875 TKY589875 TUU589875 UEQ589875 UOM589875 UYI589875 VIE589875 VSA589875 WBW589875 WLS589875 WVO589875 G655411 JC655411 SY655411 ACU655411 AMQ655411 AWM655411 BGI655411 BQE655411 CAA655411 CJW655411 CTS655411 DDO655411 DNK655411 DXG655411 EHC655411 EQY655411 FAU655411 FKQ655411 FUM655411 GEI655411 GOE655411 GYA655411 HHW655411 HRS655411 IBO655411 ILK655411 IVG655411 JFC655411 JOY655411 JYU655411 KIQ655411 KSM655411 LCI655411 LME655411 LWA655411 MFW655411 MPS655411 MZO655411 NJK655411 NTG655411 ODC655411 OMY655411 OWU655411 PGQ655411 PQM655411 QAI655411 QKE655411 QUA655411 RDW655411 RNS655411 RXO655411 SHK655411 SRG655411 TBC655411 TKY655411 TUU655411 UEQ655411 UOM655411 UYI655411 VIE655411 VSA655411 WBW655411 WLS655411 WVO655411 G720947 JC720947 SY720947 ACU720947 AMQ720947 AWM720947 BGI720947 BQE720947 CAA720947 CJW720947 CTS720947 DDO720947 DNK720947 DXG720947 EHC720947 EQY720947 FAU720947 FKQ720947 FUM720947 GEI720947 GOE720947 GYA720947 HHW720947 HRS720947 IBO720947 ILK720947 IVG720947 JFC720947 JOY720947 JYU720947 KIQ720947 KSM720947 LCI720947 LME720947 LWA720947 MFW720947 MPS720947 MZO720947 NJK720947 NTG720947 ODC720947 OMY720947 OWU720947 PGQ720947 PQM720947 QAI720947 QKE720947 QUA720947 RDW720947 RNS720947 RXO720947 SHK720947 SRG720947 TBC720947 TKY720947 TUU720947 UEQ720947 UOM720947 UYI720947 VIE720947 VSA720947 WBW720947 WLS720947 WVO720947 G786483 JC786483 SY786483 ACU786483 AMQ786483 AWM786483 BGI786483 BQE786483 CAA786483 CJW786483 CTS786483 DDO786483 DNK786483 DXG786483 EHC786483 EQY786483 FAU786483 FKQ786483 FUM786483 GEI786483 GOE786483 GYA786483 HHW786483 HRS786483 IBO786483 ILK786483 IVG786483 JFC786483 JOY786483 JYU786483 KIQ786483 KSM786483 LCI786483 LME786483 LWA786483 MFW786483 MPS786483 MZO786483 NJK786483 NTG786483 ODC786483 OMY786483 OWU786483 PGQ786483 PQM786483 QAI786483 QKE786483 QUA786483 RDW786483 RNS786483 RXO786483 SHK786483 SRG786483 TBC786483 TKY786483 TUU786483 UEQ786483 UOM786483 UYI786483 VIE786483 VSA786483 WBW786483 WLS786483 WVO786483 G852019 JC852019 SY852019 ACU852019 AMQ852019 AWM852019 BGI852019 BQE852019 CAA852019 CJW852019 CTS852019 DDO852019 DNK852019 DXG852019 EHC852019 EQY852019 FAU852019 FKQ852019 FUM852019 GEI852019 GOE852019 GYA852019 HHW852019 HRS852019 IBO852019 ILK852019 IVG852019 JFC852019 JOY852019 JYU852019 KIQ852019 KSM852019 LCI852019 LME852019 LWA852019 MFW852019 MPS852019 MZO852019 NJK852019 NTG852019 ODC852019 OMY852019 OWU852019 PGQ852019 PQM852019 QAI852019 QKE852019 QUA852019 RDW852019 RNS852019 RXO852019 SHK852019 SRG852019 TBC852019 TKY852019 TUU852019 UEQ852019 UOM852019 UYI852019 VIE852019 VSA852019 WBW852019 WLS852019 WVO852019 G917555 JC917555 SY917555 ACU917555 AMQ917555 AWM917555 BGI917555 BQE917555 CAA917555 CJW917555 CTS917555 DDO917555 DNK917555 DXG917555 EHC917555 EQY917555 FAU917555 FKQ917555 FUM917555 GEI917555 GOE917555 GYA917555 HHW917555 HRS917555 IBO917555 ILK917555 IVG917555 JFC917555 JOY917555 JYU917555 KIQ917555 KSM917555 LCI917555 LME917555 LWA917555 MFW917555 MPS917555 MZO917555 NJK917555 NTG917555 ODC917555 OMY917555 OWU917555 PGQ917555 PQM917555 QAI917555 QKE917555 QUA917555 RDW917555 RNS917555 RXO917555 SHK917555 SRG917555 TBC917555 TKY917555 TUU917555 UEQ917555 UOM917555 UYI917555 VIE917555 VSA917555 WBW917555 WLS917555 WVO917555 G983091 JC983091 SY983091 ACU983091 AMQ983091 AWM983091 BGI983091 BQE983091 CAA983091 CJW983091 CTS983091 DDO983091 DNK983091 DXG983091 EHC983091 EQY983091 FAU983091 FKQ983091 FUM983091 GEI983091 GOE983091 GYA983091 HHW983091 HRS983091 IBO983091 ILK983091 IVG983091 JFC983091 JOY983091 JYU983091 KIQ983091 KSM983091 LCI983091 LME983091 LWA983091 MFW983091 MPS983091 MZO983091 NJK983091 NTG983091 ODC983091 OMY983091 OWU983091 PGQ983091 PQM983091 QAI983091 QKE983091 QUA983091 RDW983091 RNS983091 RXO983091 SHK983091 SRG983091 TBC983091 TKY983091 TUU983091 UEQ983091 UOM983091 UYI983091 VIE983091 VSA983091 WBW983091 WLS983091 WVO983091 G57:G70 JC57:JC70 SY57:SY70 ACU57:ACU70 AMQ57:AMQ70 AWM57:AWM70 BGI57:BGI70 BQE57:BQE70 CAA57:CAA70 CJW57:CJW70 CTS57:CTS70 DDO57:DDO70 DNK57:DNK70 DXG57:DXG70 EHC57:EHC70 EQY57:EQY70 FAU57:FAU70 FKQ57:FKQ70 FUM57:FUM70 GEI57:GEI70 GOE57:GOE70 GYA57:GYA70 HHW57:HHW70 HRS57:HRS70 IBO57:IBO70 ILK57:ILK70 IVG57:IVG70 JFC57:JFC70 JOY57:JOY70 JYU57:JYU70 KIQ57:KIQ70 KSM57:KSM70 LCI57:LCI70 LME57:LME70 LWA57:LWA70 MFW57:MFW70 MPS57:MPS70 MZO57:MZO70 NJK57:NJK70 NTG57:NTG70 ODC57:ODC70 OMY57:OMY70 OWU57:OWU70 PGQ57:PGQ70 PQM57:PQM70 QAI57:QAI70 QKE57:QKE70 QUA57:QUA70 RDW57:RDW70 RNS57:RNS70 RXO57:RXO70 SHK57:SHK70 SRG57:SRG70 TBC57:TBC70 TKY57:TKY70 TUU57:TUU70 UEQ57:UEQ70 UOM57:UOM70 UYI57:UYI70 VIE57:VIE70 VSA57:VSA70 WBW57:WBW70 WLS57:WLS70 WVO57:WVO70 G65593:G65606 JC65593:JC65606 SY65593:SY65606 ACU65593:ACU65606 AMQ65593:AMQ65606 AWM65593:AWM65606 BGI65593:BGI65606 BQE65593:BQE65606 CAA65593:CAA65606 CJW65593:CJW65606 CTS65593:CTS65606 DDO65593:DDO65606 DNK65593:DNK65606 DXG65593:DXG65606 EHC65593:EHC65606 EQY65593:EQY65606 FAU65593:FAU65606 FKQ65593:FKQ65606 FUM65593:FUM65606 GEI65593:GEI65606 GOE65593:GOE65606 GYA65593:GYA65606 HHW65593:HHW65606 HRS65593:HRS65606 IBO65593:IBO65606 ILK65593:ILK65606 IVG65593:IVG65606 JFC65593:JFC65606 JOY65593:JOY65606 JYU65593:JYU65606 KIQ65593:KIQ65606 KSM65593:KSM65606 LCI65593:LCI65606 LME65593:LME65606 LWA65593:LWA65606 MFW65593:MFW65606 MPS65593:MPS65606 MZO65593:MZO65606 NJK65593:NJK65606 NTG65593:NTG65606 ODC65593:ODC65606 OMY65593:OMY65606 OWU65593:OWU65606 PGQ65593:PGQ65606 PQM65593:PQM65606 QAI65593:QAI65606 QKE65593:QKE65606 QUA65593:QUA65606 RDW65593:RDW65606 RNS65593:RNS65606 RXO65593:RXO65606 SHK65593:SHK65606 SRG65593:SRG65606 TBC65593:TBC65606 TKY65593:TKY65606 TUU65593:TUU65606 UEQ65593:UEQ65606 UOM65593:UOM65606 UYI65593:UYI65606 VIE65593:VIE65606 VSA65593:VSA65606 WBW65593:WBW65606 WLS65593:WLS65606 WVO65593:WVO65606 G131129:G131142 JC131129:JC131142 SY131129:SY131142 ACU131129:ACU131142 AMQ131129:AMQ131142 AWM131129:AWM131142 BGI131129:BGI131142 BQE131129:BQE131142 CAA131129:CAA131142 CJW131129:CJW131142 CTS131129:CTS131142 DDO131129:DDO131142 DNK131129:DNK131142 DXG131129:DXG131142 EHC131129:EHC131142 EQY131129:EQY131142 FAU131129:FAU131142 FKQ131129:FKQ131142 FUM131129:FUM131142 GEI131129:GEI131142 GOE131129:GOE131142 GYA131129:GYA131142 HHW131129:HHW131142 HRS131129:HRS131142 IBO131129:IBO131142 ILK131129:ILK131142 IVG131129:IVG131142 JFC131129:JFC131142 JOY131129:JOY131142 JYU131129:JYU131142 KIQ131129:KIQ131142 KSM131129:KSM131142 LCI131129:LCI131142 LME131129:LME131142 LWA131129:LWA131142 MFW131129:MFW131142 MPS131129:MPS131142 MZO131129:MZO131142 NJK131129:NJK131142 NTG131129:NTG131142 ODC131129:ODC131142 OMY131129:OMY131142 OWU131129:OWU131142 PGQ131129:PGQ131142 PQM131129:PQM131142 QAI131129:QAI131142 QKE131129:QKE131142 QUA131129:QUA131142 RDW131129:RDW131142 RNS131129:RNS131142 RXO131129:RXO131142 SHK131129:SHK131142 SRG131129:SRG131142 TBC131129:TBC131142 TKY131129:TKY131142 TUU131129:TUU131142 UEQ131129:UEQ131142 UOM131129:UOM131142 UYI131129:UYI131142 VIE131129:VIE131142 VSA131129:VSA131142 WBW131129:WBW131142 WLS131129:WLS131142 WVO131129:WVO131142 G196665:G196678 JC196665:JC196678 SY196665:SY196678 ACU196665:ACU196678 AMQ196665:AMQ196678 AWM196665:AWM196678 BGI196665:BGI196678 BQE196665:BQE196678 CAA196665:CAA196678 CJW196665:CJW196678 CTS196665:CTS196678 DDO196665:DDO196678 DNK196665:DNK196678 DXG196665:DXG196678 EHC196665:EHC196678 EQY196665:EQY196678 FAU196665:FAU196678 FKQ196665:FKQ196678 FUM196665:FUM196678 GEI196665:GEI196678 GOE196665:GOE196678 GYA196665:GYA196678 HHW196665:HHW196678 HRS196665:HRS196678 IBO196665:IBO196678 ILK196665:ILK196678 IVG196665:IVG196678 JFC196665:JFC196678 JOY196665:JOY196678 JYU196665:JYU196678 KIQ196665:KIQ196678 KSM196665:KSM196678 LCI196665:LCI196678 LME196665:LME196678 LWA196665:LWA196678 MFW196665:MFW196678 MPS196665:MPS196678 MZO196665:MZO196678 NJK196665:NJK196678 NTG196665:NTG196678 ODC196665:ODC196678 OMY196665:OMY196678 OWU196665:OWU196678 PGQ196665:PGQ196678 PQM196665:PQM196678 QAI196665:QAI196678 QKE196665:QKE196678 QUA196665:QUA196678 RDW196665:RDW196678 RNS196665:RNS196678 RXO196665:RXO196678 SHK196665:SHK196678 SRG196665:SRG196678 TBC196665:TBC196678 TKY196665:TKY196678 TUU196665:TUU196678 UEQ196665:UEQ196678 UOM196665:UOM196678 UYI196665:UYI196678 VIE196665:VIE196678 VSA196665:VSA196678 WBW196665:WBW196678 WLS196665:WLS196678 WVO196665:WVO196678 G262201:G262214 JC262201:JC262214 SY262201:SY262214 ACU262201:ACU262214 AMQ262201:AMQ262214 AWM262201:AWM262214 BGI262201:BGI262214 BQE262201:BQE262214 CAA262201:CAA262214 CJW262201:CJW262214 CTS262201:CTS262214 DDO262201:DDO262214 DNK262201:DNK262214 DXG262201:DXG262214 EHC262201:EHC262214 EQY262201:EQY262214 FAU262201:FAU262214 FKQ262201:FKQ262214 FUM262201:FUM262214 GEI262201:GEI262214 GOE262201:GOE262214 GYA262201:GYA262214 HHW262201:HHW262214 HRS262201:HRS262214 IBO262201:IBO262214 ILK262201:ILK262214 IVG262201:IVG262214 JFC262201:JFC262214 JOY262201:JOY262214 JYU262201:JYU262214 KIQ262201:KIQ262214 KSM262201:KSM262214 LCI262201:LCI262214 LME262201:LME262214 LWA262201:LWA262214 MFW262201:MFW262214 MPS262201:MPS262214 MZO262201:MZO262214 NJK262201:NJK262214 NTG262201:NTG262214 ODC262201:ODC262214 OMY262201:OMY262214 OWU262201:OWU262214 PGQ262201:PGQ262214 PQM262201:PQM262214 QAI262201:QAI262214 QKE262201:QKE262214 QUA262201:QUA262214 RDW262201:RDW262214 RNS262201:RNS262214 RXO262201:RXO262214 SHK262201:SHK262214 SRG262201:SRG262214 TBC262201:TBC262214 TKY262201:TKY262214 TUU262201:TUU262214 UEQ262201:UEQ262214 UOM262201:UOM262214 UYI262201:UYI262214 VIE262201:VIE262214 VSA262201:VSA262214 WBW262201:WBW262214 WLS262201:WLS262214 WVO262201:WVO262214 G327737:G327750 JC327737:JC327750 SY327737:SY327750 ACU327737:ACU327750 AMQ327737:AMQ327750 AWM327737:AWM327750 BGI327737:BGI327750 BQE327737:BQE327750 CAA327737:CAA327750 CJW327737:CJW327750 CTS327737:CTS327750 DDO327737:DDO327750 DNK327737:DNK327750 DXG327737:DXG327750 EHC327737:EHC327750 EQY327737:EQY327750 FAU327737:FAU327750 FKQ327737:FKQ327750 FUM327737:FUM327750 GEI327737:GEI327750 GOE327737:GOE327750 GYA327737:GYA327750 HHW327737:HHW327750 HRS327737:HRS327750 IBO327737:IBO327750 ILK327737:ILK327750 IVG327737:IVG327750 JFC327737:JFC327750 JOY327737:JOY327750 JYU327737:JYU327750 KIQ327737:KIQ327750 KSM327737:KSM327750 LCI327737:LCI327750 LME327737:LME327750 LWA327737:LWA327750 MFW327737:MFW327750 MPS327737:MPS327750 MZO327737:MZO327750 NJK327737:NJK327750 NTG327737:NTG327750 ODC327737:ODC327750 OMY327737:OMY327750 OWU327737:OWU327750 PGQ327737:PGQ327750 PQM327737:PQM327750 QAI327737:QAI327750 QKE327737:QKE327750 QUA327737:QUA327750 RDW327737:RDW327750 RNS327737:RNS327750 RXO327737:RXO327750 SHK327737:SHK327750 SRG327737:SRG327750 TBC327737:TBC327750 TKY327737:TKY327750 TUU327737:TUU327750 UEQ327737:UEQ327750 UOM327737:UOM327750 UYI327737:UYI327750 VIE327737:VIE327750 VSA327737:VSA327750 WBW327737:WBW327750 WLS327737:WLS327750 WVO327737:WVO327750 G393273:G393286 JC393273:JC393286 SY393273:SY393286 ACU393273:ACU393286 AMQ393273:AMQ393286 AWM393273:AWM393286 BGI393273:BGI393286 BQE393273:BQE393286 CAA393273:CAA393286 CJW393273:CJW393286 CTS393273:CTS393286 DDO393273:DDO393286 DNK393273:DNK393286 DXG393273:DXG393286 EHC393273:EHC393286 EQY393273:EQY393286 FAU393273:FAU393286 FKQ393273:FKQ393286 FUM393273:FUM393286 GEI393273:GEI393286 GOE393273:GOE393286 GYA393273:GYA393286 HHW393273:HHW393286 HRS393273:HRS393286 IBO393273:IBO393286 ILK393273:ILK393286 IVG393273:IVG393286 JFC393273:JFC393286 JOY393273:JOY393286 JYU393273:JYU393286 KIQ393273:KIQ393286 KSM393273:KSM393286 LCI393273:LCI393286 LME393273:LME393286 LWA393273:LWA393286 MFW393273:MFW393286 MPS393273:MPS393286 MZO393273:MZO393286 NJK393273:NJK393286 NTG393273:NTG393286 ODC393273:ODC393286 OMY393273:OMY393286 OWU393273:OWU393286 PGQ393273:PGQ393286 PQM393273:PQM393286 QAI393273:QAI393286 QKE393273:QKE393286 QUA393273:QUA393286 RDW393273:RDW393286 RNS393273:RNS393286 RXO393273:RXO393286 SHK393273:SHK393286 SRG393273:SRG393286 TBC393273:TBC393286 TKY393273:TKY393286 TUU393273:TUU393286 UEQ393273:UEQ393286 UOM393273:UOM393286 UYI393273:UYI393286 VIE393273:VIE393286 VSA393273:VSA393286 WBW393273:WBW393286 WLS393273:WLS393286 WVO393273:WVO393286 G458809:G458822 JC458809:JC458822 SY458809:SY458822 ACU458809:ACU458822 AMQ458809:AMQ458822 AWM458809:AWM458822 BGI458809:BGI458822 BQE458809:BQE458822 CAA458809:CAA458822 CJW458809:CJW458822 CTS458809:CTS458822 DDO458809:DDO458822 DNK458809:DNK458822 DXG458809:DXG458822 EHC458809:EHC458822 EQY458809:EQY458822 FAU458809:FAU458822 FKQ458809:FKQ458822 FUM458809:FUM458822 GEI458809:GEI458822 GOE458809:GOE458822 GYA458809:GYA458822 HHW458809:HHW458822 HRS458809:HRS458822 IBO458809:IBO458822 ILK458809:ILK458822 IVG458809:IVG458822 JFC458809:JFC458822 JOY458809:JOY458822 JYU458809:JYU458822 KIQ458809:KIQ458822 KSM458809:KSM458822 LCI458809:LCI458822 LME458809:LME458822 LWA458809:LWA458822 MFW458809:MFW458822 MPS458809:MPS458822 MZO458809:MZO458822 NJK458809:NJK458822 NTG458809:NTG458822 ODC458809:ODC458822 OMY458809:OMY458822 OWU458809:OWU458822 PGQ458809:PGQ458822 PQM458809:PQM458822 QAI458809:QAI458822 QKE458809:QKE458822 QUA458809:QUA458822 RDW458809:RDW458822 RNS458809:RNS458822 RXO458809:RXO458822 SHK458809:SHK458822 SRG458809:SRG458822 TBC458809:TBC458822 TKY458809:TKY458822 TUU458809:TUU458822 UEQ458809:UEQ458822 UOM458809:UOM458822 UYI458809:UYI458822 VIE458809:VIE458822 VSA458809:VSA458822 WBW458809:WBW458822 WLS458809:WLS458822 WVO458809:WVO458822 G524345:G524358 JC524345:JC524358 SY524345:SY524358 ACU524345:ACU524358 AMQ524345:AMQ524358 AWM524345:AWM524358 BGI524345:BGI524358 BQE524345:BQE524358 CAA524345:CAA524358 CJW524345:CJW524358 CTS524345:CTS524358 DDO524345:DDO524358 DNK524345:DNK524358 DXG524345:DXG524358 EHC524345:EHC524358 EQY524345:EQY524358 FAU524345:FAU524358 FKQ524345:FKQ524358 FUM524345:FUM524358 GEI524345:GEI524358 GOE524345:GOE524358 GYA524345:GYA524358 HHW524345:HHW524358 HRS524345:HRS524358 IBO524345:IBO524358 ILK524345:ILK524358 IVG524345:IVG524358 JFC524345:JFC524358 JOY524345:JOY524358 JYU524345:JYU524358 KIQ524345:KIQ524358 KSM524345:KSM524358 LCI524345:LCI524358 LME524345:LME524358 LWA524345:LWA524358 MFW524345:MFW524358 MPS524345:MPS524358 MZO524345:MZO524358 NJK524345:NJK524358 NTG524345:NTG524358 ODC524345:ODC524358 OMY524345:OMY524358 OWU524345:OWU524358 PGQ524345:PGQ524358 PQM524345:PQM524358 QAI524345:QAI524358 QKE524345:QKE524358 QUA524345:QUA524358 RDW524345:RDW524358 RNS524345:RNS524358 RXO524345:RXO524358 SHK524345:SHK524358 SRG524345:SRG524358 TBC524345:TBC524358 TKY524345:TKY524358 TUU524345:TUU524358 UEQ524345:UEQ524358 UOM524345:UOM524358 UYI524345:UYI524358 VIE524345:VIE524358 VSA524345:VSA524358 WBW524345:WBW524358 WLS524345:WLS524358 WVO524345:WVO524358 G589881:G589894 JC589881:JC589894 SY589881:SY589894 ACU589881:ACU589894 AMQ589881:AMQ589894 AWM589881:AWM589894 BGI589881:BGI589894 BQE589881:BQE589894 CAA589881:CAA589894 CJW589881:CJW589894 CTS589881:CTS589894 DDO589881:DDO589894 DNK589881:DNK589894 DXG589881:DXG589894 EHC589881:EHC589894 EQY589881:EQY589894 FAU589881:FAU589894 FKQ589881:FKQ589894 FUM589881:FUM589894 GEI589881:GEI589894 GOE589881:GOE589894 GYA589881:GYA589894 HHW589881:HHW589894 HRS589881:HRS589894 IBO589881:IBO589894 ILK589881:ILK589894 IVG589881:IVG589894 JFC589881:JFC589894 JOY589881:JOY589894 JYU589881:JYU589894 KIQ589881:KIQ589894 KSM589881:KSM589894 LCI589881:LCI589894 LME589881:LME589894 LWA589881:LWA589894 MFW589881:MFW589894 MPS589881:MPS589894 MZO589881:MZO589894 NJK589881:NJK589894 NTG589881:NTG589894 ODC589881:ODC589894 OMY589881:OMY589894 OWU589881:OWU589894 PGQ589881:PGQ589894 PQM589881:PQM589894 QAI589881:QAI589894 QKE589881:QKE589894 QUA589881:QUA589894 RDW589881:RDW589894 RNS589881:RNS589894 RXO589881:RXO589894 SHK589881:SHK589894 SRG589881:SRG589894 TBC589881:TBC589894 TKY589881:TKY589894 TUU589881:TUU589894 UEQ589881:UEQ589894 UOM589881:UOM589894 UYI589881:UYI589894 VIE589881:VIE589894 VSA589881:VSA589894 WBW589881:WBW589894 WLS589881:WLS589894 WVO589881:WVO589894 G655417:G655430 JC655417:JC655430 SY655417:SY655430 ACU655417:ACU655430 AMQ655417:AMQ655430 AWM655417:AWM655430 BGI655417:BGI655430 BQE655417:BQE655430 CAA655417:CAA655430 CJW655417:CJW655430 CTS655417:CTS655430 DDO655417:DDO655430 DNK655417:DNK655430 DXG655417:DXG655430 EHC655417:EHC655430 EQY655417:EQY655430 FAU655417:FAU655430 FKQ655417:FKQ655430 FUM655417:FUM655430 GEI655417:GEI655430 GOE655417:GOE655430 GYA655417:GYA655430 HHW655417:HHW655430 HRS655417:HRS655430 IBO655417:IBO655430 ILK655417:ILK655430 IVG655417:IVG655430 JFC655417:JFC655430 JOY655417:JOY655430 JYU655417:JYU655430 KIQ655417:KIQ655430 KSM655417:KSM655430 LCI655417:LCI655430 LME655417:LME655430 LWA655417:LWA655430 MFW655417:MFW655430 MPS655417:MPS655430 MZO655417:MZO655430 NJK655417:NJK655430 NTG655417:NTG655430 ODC655417:ODC655430 OMY655417:OMY655430 OWU655417:OWU655430 PGQ655417:PGQ655430 PQM655417:PQM655430 QAI655417:QAI655430 QKE655417:QKE655430 QUA655417:QUA655430 RDW655417:RDW655430 RNS655417:RNS655430 RXO655417:RXO655430 SHK655417:SHK655430 SRG655417:SRG655430 TBC655417:TBC655430 TKY655417:TKY655430 TUU655417:TUU655430 UEQ655417:UEQ655430 UOM655417:UOM655430 UYI655417:UYI655430 VIE655417:VIE655430 VSA655417:VSA655430 WBW655417:WBW655430 WLS655417:WLS655430 WVO655417:WVO655430 G720953:G720966 JC720953:JC720966 SY720953:SY720966 ACU720953:ACU720966 AMQ720953:AMQ720966 AWM720953:AWM720966 BGI720953:BGI720966 BQE720953:BQE720966 CAA720953:CAA720966 CJW720953:CJW720966 CTS720953:CTS720966 DDO720953:DDO720966 DNK720953:DNK720966 DXG720953:DXG720966 EHC720953:EHC720966 EQY720953:EQY720966 FAU720953:FAU720966 FKQ720953:FKQ720966 FUM720953:FUM720966 GEI720953:GEI720966 GOE720953:GOE720966 GYA720953:GYA720966 HHW720953:HHW720966 HRS720953:HRS720966 IBO720953:IBO720966 ILK720953:ILK720966 IVG720953:IVG720966 JFC720953:JFC720966 JOY720953:JOY720966 JYU720953:JYU720966 KIQ720953:KIQ720966 KSM720953:KSM720966 LCI720953:LCI720966 LME720953:LME720966 LWA720953:LWA720966 MFW720953:MFW720966 MPS720953:MPS720966 MZO720953:MZO720966 NJK720953:NJK720966 NTG720953:NTG720966 ODC720953:ODC720966 OMY720953:OMY720966 OWU720953:OWU720966 PGQ720953:PGQ720966 PQM720953:PQM720966 QAI720953:QAI720966 QKE720953:QKE720966 QUA720953:QUA720966 RDW720953:RDW720966 RNS720953:RNS720966 RXO720953:RXO720966 SHK720953:SHK720966 SRG720953:SRG720966 TBC720953:TBC720966 TKY720953:TKY720966 TUU720953:TUU720966 UEQ720953:UEQ720966 UOM720953:UOM720966 UYI720953:UYI720966 VIE720953:VIE720966 VSA720953:VSA720966 WBW720953:WBW720966 WLS720953:WLS720966 WVO720953:WVO720966 G786489:G786502 JC786489:JC786502 SY786489:SY786502 ACU786489:ACU786502 AMQ786489:AMQ786502 AWM786489:AWM786502 BGI786489:BGI786502 BQE786489:BQE786502 CAA786489:CAA786502 CJW786489:CJW786502 CTS786489:CTS786502 DDO786489:DDO786502 DNK786489:DNK786502 DXG786489:DXG786502 EHC786489:EHC786502 EQY786489:EQY786502 FAU786489:FAU786502 FKQ786489:FKQ786502 FUM786489:FUM786502 GEI786489:GEI786502 GOE786489:GOE786502 GYA786489:GYA786502 HHW786489:HHW786502 HRS786489:HRS786502 IBO786489:IBO786502 ILK786489:ILK786502 IVG786489:IVG786502 JFC786489:JFC786502 JOY786489:JOY786502 JYU786489:JYU786502 KIQ786489:KIQ786502 KSM786489:KSM786502 LCI786489:LCI786502 LME786489:LME786502 LWA786489:LWA786502 MFW786489:MFW786502 MPS786489:MPS786502 MZO786489:MZO786502 NJK786489:NJK786502 NTG786489:NTG786502 ODC786489:ODC786502 OMY786489:OMY786502 OWU786489:OWU786502 PGQ786489:PGQ786502 PQM786489:PQM786502 QAI786489:QAI786502 QKE786489:QKE786502 QUA786489:QUA786502 RDW786489:RDW786502 RNS786489:RNS786502 RXO786489:RXO786502 SHK786489:SHK786502 SRG786489:SRG786502 TBC786489:TBC786502 TKY786489:TKY786502 TUU786489:TUU786502 UEQ786489:UEQ786502 UOM786489:UOM786502 UYI786489:UYI786502 VIE786489:VIE786502 VSA786489:VSA786502 WBW786489:WBW786502 WLS786489:WLS786502 WVO786489:WVO786502 G852025:G852038 JC852025:JC852038 SY852025:SY852038 ACU852025:ACU852038 AMQ852025:AMQ852038 AWM852025:AWM852038 BGI852025:BGI852038 BQE852025:BQE852038 CAA852025:CAA852038 CJW852025:CJW852038 CTS852025:CTS852038 DDO852025:DDO852038 DNK852025:DNK852038 DXG852025:DXG852038 EHC852025:EHC852038 EQY852025:EQY852038 FAU852025:FAU852038 FKQ852025:FKQ852038 FUM852025:FUM852038 GEI852025:GEI852038 GOE852025:GOE852038 GYA852025:GYA852038 HHW852025:HHW852038 HRS852025:HRS852038 IBO852025:IBO852038 ILK852025:ILK852038 IVG852025:IVG852038 JFC852025:JFC852038 JOY852025:JOY852038 JYU852025:JYU852038 KIQ852025:KIQ852038 KSM852025:KSM852038 LCI852025:LCI852038 LME852025:LME852038 LWA852025:LWA852038 MFW852025:MFW852038 MPS852025:MPS852038 MZO852025:MZO852038 NJK852025:NJK852038 NTG852025:NTG852038 ODC852025:ODC852038 OMY852025:OMY852038 OWU852025:OWU852038 PGQ852025:PGQ852038 PQM852025:PQM852038 QAI852025:QAI852038 QKE852025:QKE852038 QUA852025:QUA852038 RDW852025:RDW852038 RNS852025:RNS852038 RXO852025:RXO852038 SHK852025:SHK852038 SRG852025:SRG852038 TBC852025:TBC852038 TKY852025:TKY852038 TUU852025:TUU852038 UEQ852025:UEQ852038 UOM852025:UOM852038 UYI852025:UYI852038 VIE852025:VIE852038 VSA852025:VSA852038 WBW852025:WBW852038 WLS852025:WLS852038 WVO852025:WVO852038 G917561:G917574 JC917561:JC917574 SY917561:SY917574 ACU917561:ACU917574 AMQ917561:AMQ917574 AWM917561:AWM917574 BGI917561:BGI917574 BQE917561:BQE917574 CAA917561:CAA917574 CJW917561:CJW917574 CTS917561:CTS917574 DDO917561:DDO917574 DNK917561:DNK917574 DXG917561:DXG917574 EHC917561:EHC917574 EQY917561:EQY917574 FAU917561:FAU917574 FKQ917561:FKQ917574 FUM917561:FUM917574 GEI917561:GEI917574 GOE917561:GOE917574 GYA917561:GYA917574 HHW917561:HHW917574 HRS917561:HRS917574 IBO917561:IBO917574 ILK917561:ILK917574 IVG917561:IVG917574 JFC917561:JFC917574 JOY917561:JOY917574 JYU917561:JYU917574 KIQ917561:KIQ917574 KSM917561:KSM917574 LCI917561:LCI917574 LME917561:LME917574 LWA917561:LWA917574 MFW917561:MFW917574 MPS917561:MPS917574 MZO917561:MZO917574 NJK917561:NJK917574 NTG917561:NTG917574 ODC917561:ODC917574 OMY917561:OMY917574 OWU917561:OWU917574 PGQ917561:PGQ917574 PQM917561:PQM917574 QAI917561:QAI917574 QKE917561:QKE917574 QUA917561:QUA917574 RDW917561:RDW917574 RNS917561:RNS917574 RXO917561:RXO917574 SHK917561:SHK917574 SRG917561:SRG917574 TBC917561:TBC917574 TKY917561:TKY917574 TUU917561:TUU917574 UEQ917561:UEQ917574 UOM917561:UOM917574 UYI917561:UYI917574 VIE917561:VIE917574 VSA917561:VSA917574 WBW917561:WBW917574 WLS917561:WLS917574 WVO917561:WVO917574 G983097:G983110 JC983097:JC983110 SY983097:SY983110 ACU983097:ACU983110 AMQ983097:AMQ983110 AWM983097:AWM983110 BGI983097:BGI983110 BQE983097:BQE983110 CAA983097:CAA983110 CJW983097:CJW983110 CTS983097:CTS983110 DDO983097:DDO983110 DNK983097:DNK983110 DXG983097:DXG983110 EHC983097:EHC983110 EQY983097:EQY983110 FAU983097:FAU983110 FKQ983097:FKQ983110 FUM983097:FUM983110 GEI983097:GEI983110 GOE983097:GOE983110 GYA983097:GYA983110 HHW983097:HHW983110 HRS983097:HRS983110 IBO983097:IBO983110 ILK983097:ILK983110 IVG983097:IVG983110 JFC983097:JFC983110 JOY983097:JOY983110 JYU983097:JYU983110 KIQ983097:KIQ983110 KSM983097:KSM983110 LCI983097:LCI983110 LME983097:LME983110 LWA983097:LWA983110 MFW983097:MFW983110 MPS983097:MPS983110 MZO983097:MZO983110 NJK983097:NJK983110 NTG983097:NTG983110 ODC983097:ODC983110 OMY983097:OMY983110 OWU983097:OWU983110 PGQ983097:PGQ983110 PQM983097:PQM983110 QAI983097:QAI983110 QKE983097:QKE983110 QUA983097:QUA983110 RDW983097:RDW983110 RNS983097:RNS983110 RXO983097:RXO983110 SHK983097:SHK983110 SRG983097:SRG983110 TBC983097:TBC983110 TKY983097:TKY983110 TUU983097:TUU983110 UEQ983097:UEQ983110 UOM983097:UOM983110 UYI983097:UYI983110 VIE983097:VIE983110 VSA983097:VSA983110 WBW983097:WBW983110 WLS983097:WLS983110 WVO983097:WVO983110 G80:G83 JC80:JC83 SY80:SY83 ACU80:ACU83 AMQ80:AMQ83 AWM80:AWM83 BGI80:BGI83 BQE80:BQE83 CAA80:CAA83 CJW80:CJW83 CTS80:CTS83 DDO80:DDO83 DNK80:DNK83 DXG80:DXG83 EHC80:EHC83 EQY80:EQY83 FAU80:FAU83 FKQ80:FKQ83 FUM80:FUM83 GEI80:GEI83 GOE80:GOE83 GYA80:GYA83 HHW80:HHW83 HRS80:HRS83 IBO80:IBO83 ILK80:ILK83 IVG80:IVG83 JFC80:JFC83 JOY80:JOY83 JYU80:JYU83 KIQ80:KIQ83 KSM80:KSM83 LCI80:LCI83 LME80:LME83 LWA80:LWA83 MFW80:MFW83 MPS80:MPS83 MZO80:MZO83 NJK80:NJK83 NTG80:NTG83 ODC80:ODC83 OMY80:OMY83 OWU80:OWU83 PGQ80:PGQ83 PQM80:PQM83 QAI80:QAI83 QKE80:QKE83 QUA80:QUA83 RDW80:RDW83 RNS80:RNS83 RXO80:RXO83 SHK80:SHK83 SRG80:SRG83 TBC80:TBC83 TKY80:TKY83 TUU80:TUU83 UEQ80:UEQ83 UOM80:UOM83 UYI80:UYI83 VIE80:VIE83 VSA80:VSA83 WBW80:WBW83 WLS80:WLS83 WVO80:WVO83 G65616:G65619 JC65616:JC65619 SY65616:SY65619 ACU65616:ACU65619 AMQ65616:AMQ65619 AWM65616:AWM65619 BGI65616:BGI65619 BQE65616:BQE65619 CAA65616:CAA65619 CJW65616:CJW65619 CTS65616:CTS65619 DDO65616:DDO65619 DNK65616:DNK65619 DXG65616:DXG65619 EHC65616:EHC65619 EQY65616:EQY65619 FAU65616:FAU65619 FKQ65616:FKQ65619 FUM65616:FUM65619 GEI65616:GEI65619 GOE65616:GOE65619 GYA65616:GYA65619 HHW65616:HHW65619 HRS65616:HRS65619 IBO65616:IBO65619 ILK65616:ILK65619 IVG65616:IVG65619 JFC65616:JFC65619 JOY65616:JOY65619 JYU65616:JYU65619 KIQ65616:KIQ65619 KSM65616:KSM65619 LCI65616:LCI65619 LME65616:LME65619 LWA65616:LWA65619 MFW65616:MFW65619 MPS65616:MPS65619 MZO65616:MZO65619 NJK65616:NJK65619 NTG65616:NTG65619 ODC65616:ODC65619 OMY65616:OMY65619 OWU65616:OWU65619 PGQ65616:PGQ65619 PQM65616:PQM65619 QAI65616:QAI65619 QKE65616:QKE65619 QUA65616:QUA65619 RDW65616:RDW65619 RNS65616:RNS65619 RXO65616:RXO65619 SHK65616:SHK65619 SRG65616:SRG65619 TBC65616:TBC65619 TKY65616:TKY65619 TUU65616:TUU65619 UEQ65616:UEQ65619 UOM65616:UOM65619 UYI65616:UYI65619 VIE65616:VIE65619 VSA65616:VSA65619 WBW65616:WBW65619 WLS65616:WLS65619 WVO65616:WVO65619 G131152:G131155 JC131152:JC131155 SY131152:SY131155 ACU131152:ACU131155 AMQ131152:AMQ131155 AWM131152:AWM131155 BGI131152:BGI131155 BQE131152:BQE131155 CAA131152:CAA131155 CJW131152:CJW131155 CTS131152:CTS131155 DDO131152:DDO131155 DNK131152:DNK131155 DXG131152:DXG131155 EHC131152:EHC131155 EQY131152:EQY131155 FAU131152:FAU131155 FKQ131152:FKQ131155 FUM131152:FUM131155 GEI131152:GEI131155 GOE131152:GOE131155 GYA131152:GYA131155 HHW131152:HHW131155 HRS131152:HRS131155 IBO131152:IBO131155 ILK131152:ILK131155 IVG131152:IVG131155 JFC131152:JFC131155 JOY131152:JOY131155 JYU131152:JYU131155 KIQ131152:KIQ131155 KSM131152:KSM131155 LCI131152:LCI131155 LME131152:LME131155 LWA131152:LWA131155 MFW131152:MFW131155 MPS131152:MPS131155 MZO131152:MZO131155 NJK131152:NJK131155 NTG131152:NTG131155 ODC131152:ODC131155 OMY131152:OMY131155 OWU131152:OWU131155 PGQ131152:PGQ131155 PQM131152:PQM131155 QAI131152:QAI131155 QKE131152:QKE131155 QUA131152:QUA131155 RDW131152:RDW131155 RNS131152:RNS131155 RXO131152:RXO131155 SHK131152:SHK131155 SRG131152:SRG131155 TBC131152:TBC131155 TKY131152:TKY131155 TUU131152:TUU131155 UEQ131152:UEQ131155 UOM131152:UOM131155 UYI131152:UYI131155 VIE131152:VIE131155 VSA131152:VSA131155 WBW131152:WBW131155 WLS131152:WLS131155 WVO131152:WVO131155 G196688:G196691 JC196688:JC196691 SY196688:SY196691 ACU196688:ACU196691 AMQ196688:AMQ196691 AWM196688:AWM196691 BGI196688:BGI196691 BQE196688:BQE196691 CAA196688:CAA196691 CJW196688:CJW196691 CTS196688:CTS196691 DDO196688:DDO196691 DNK196688:DNK196691 DXG196688:DXG196691 EHC196688:EHC196691 EQY196688:EQY196691 FAU196688:FAU196691 FKQ196688:FKQ196691 FUM196688:FUM196691 GEI196688:GEI196691 GOE196688:GOE196691 GYA196688:GYA196691 HHW196688:HHW196691 HRS196688:HRS196691 IBO196688:IBO196691 ILK196688:ILK196691 IVG196688:IVG196691 JFC196688:JFC196691 JOY196688:JOY196691 JYU196688:JYU196691 KIQ196688:KIQ196691 KSM196688:KSM196691 LCI196688:LCI196691 LME196688:LME196691 LWA196688:LWA196691 MFW196688:MFW196691 MPS196688:MPS196691 MZO196688:MZO196691 NJK196688:NJK196691 NTG196688:NTG196691 ODC196688:ODC196691 OMY196688:OMY196691 OWU196688:OWU196691 PGQ196688:PGQ196691 PQM196688:PQM196691 QAI196688:QAI196691 QKE196688:QKE196691 QUA196688:QUA196691 RDW196688:RDW196691 RNS196688:RNS196691 RXO196688:RXO196691 SHK196688:SHK196691 SRG196688:SRG196691 TBC196688:TBC196691 TKY196688:TKY196691 TUU196688:TUU196691 UEQ196688:UEQ196691 UOM196688:UOM196691 UYI196688:UYI196691 VIE196688:VIE196691 VSA196688:VSA196691 WBW196688:WBW196691 WLS196688:WLS196691 WVO196688:WVO196691 G262224:G262227 JC262224:JC262227 SY262224:SY262227 ACU262224:ACU262227 AMQ262224:AMQ262227 AWM262224:AWM262227 BGI262224:BGI262227 BQE262224:BQE262227 CAA262224:CAA262227 CJW262224:CJW262227 CTS262224:CTS262227 DDO262224:DDO262227 DNK262224:DNK262227 DXG262224:DXG262227 EHC262224:EHC262227 EQY262224:EQY262227 FAU262224:FAU262227 FKQ262224:FKQ262227 FUM262224:FUM262227 GEI262224:GEI262227 GOE262224:GOE262227 GYA262224:GYA262227 HHW262224:HHW262227 HRS262224:HRS262227 IBO262224:IBO262227 ILK262224:ILK262227 IVG262224:IVG262227 JFC262224:JFC262227 JOY262224:JOY262227 JYU262224:JYU262227 KIQ262224:KIQ262227 KSM262224:KSM262227 LCI262224:LCI262227 LME262224:LME262227 LWA262224:LWA262227 MFW262224:MFW262227 MPS262224:MPS262227 MZO262224:MZO262227 NJK262224:NJK262227 NTG262224:NTG262227 ODC262224:ODC262227 OMY262224:OMY262227 OWU262224:OWU262227 PGQ262224:PGQ262227 PQM262224:PQM262227 QAI262224:QAI262227 QKE262224:QKE262227 QUA262224:QUA262227 RDW262224:RDW262227 RNS262224:RNS262227 RXO262224:RXO262227 SHK262224:SHK262227 SRG262224:SRG262227 TBC262224:TBC262227 TKY262224:TKY262227 TUU262224:TUU262227 UEQ262224:UEQ262227 UOM262224:UOM262227 UYI262224:UYI262227 VIE262224:VIE262227 VSA262224:VSA262227 WBW262224:WBW262227 WLS262224:WLS262227 WVO262224:WVO262227 G327760:G327763 JC327760:JC327763 SY327760:SY327763 ACU327760:ACU327763 AMQ327760:AMQ327763 AWM327760:AWM327763 BGI327760:BGI327763 BQE327760:BQE327763 CAA327760:CAA327763 CJW327760:CJW327763 CTS327760:CTS327763 DDO327760:DDO327763 DNK327760:DNK327763 DXG327760:DXG327763 EHC327760:EHC327763 EQY327760:EQY327763 FAU327760:FAU327763 FKQ327760:FKQ327763 FUM327760:FUM327763 GEI327760:GEI327763 GOE327760:GOE327763 GYA327760:GYA327763 HHW327760:HHW327763 HRS327760:HRS327763 IBO327760:IBO327763 ILK327760:ILK327763 IVG327760:IVG327763 JFC327760:JFC327763 JOY327760:JOY327763 JYU327760:JYU327763 KIQ327760:KIQ327763 KSM327760:KSM327763 LCI327760:LCI327763 LME327760:LME327763 LWA327760:LWA327763 MFW327760:MFW327763 MPS327760:MPS327763 MZO327760:MZO327763 NJK327760:NJK327763 NTG327760:NTG327763 ODC327760:ODC327763 OMY327760:OMY327763 OWU327760:OWU327763 PGQ327760:PGQ327763 PQM327760:PQM327763 QAI327760:QAI327763 QKE327760:QKE327763 QUA327760:QUA327763 RDW327760:RDW327763 RNS327760:RNS327763 RXO327760:RXO327763 SHK327760:SHK327763 SRG327760:SRG327763 TBC327760:TBC327763 TKY327760:TKY327763 TUU327760:TUU327763 UEQ327760:UEQ327763 UOM327760:UOM327763 UYI327760:UYI327763 VIE327760:VIE327763 VSA327760:VSA327763 WBW327760:WBW327763 WLS327760:WLS327763 WVO327760:WVO327763 G393296:G393299 JC393296:JC393299 SY393296:SY393299 ACU393296:ACU393299 AMQ393296:AMQ393299 AWM393296:AWM393299 BGI393296:BGI393299 BQE393296:BQE393299 CAA393296:CAA393299 CJW393296:CJW393299 CTS393296:CTS393299 DDO393296:DDO393299 DNK393296:DNK393299 DXG393296:DXG393299 EHC393296:EHC393299 EQY393296:EQY393299 FAU393296:FAU393299 FKQ393296:FKQ393299 FUM393296:FUM393299 GEI393296:GEI393299 GOE393296:GOE393299 GYA393296:GYA393299 HHW393296:HHW393299 HRS393296:HRS393299 IBO393296:IBO393299 ILK393296:ILK393299 IVG393296:IVG393299 JFC393296:JFC393299 JOY393296:JOY393299 JYU393296:JYU393299 KIQ393296:KIQ393299 KSM393296:KSM393299 LCI393296:LCI393299 LME393296:LME393299 LWA393296:LWA393299 MFW393296:MFW393299 MPS393296:MPS393299 MZO393296:MZO393299 NJK393296:NJK393299 NTG393296:NTG393299 ODC393296:ODC393299 OMY393296:OMY393299 OWU393296:OWU393299 PGQ393296:PGQ393299 PQM393296:PQM393299 QAI393296:QAI393299 QKE393296:QKE393299 QUA393296:QUA393299 RDW393296:RDW393299 RNS393296:RNS393299 RXO393296:RXO393299 SHK393296:SHK393299 SRG393296:SRG393299 TBC393296:TBC393299 TKY393296:TKY393299 TUU393296:TUU393299 UEQ393296:UEQ393299 UOM393296:UOM393299 UYI393296:UYI393299 VIE393296:VIE393299 VSA393296:VSA393299 WBW393296:WBW393299 WLS393296:WLS393299 WVO393296:WVO393299 G458832:G458835 JC458832:JC458835 SY458832:SY458835 ACU458832:ACU458835 AMQ458832:AMQ458835 AWM458832:AWM458835 BGI458832:BGI458835 BQE458832:BQE458835 CAA458832:CAA458835 CJW458832:CJW458835 CTS458832:CTS458835 DDO458832:DDO458835 DNK458832:DNK458835 DXG458832:DXG458835 EHC458832:EHC458835 EQY458832:EQY458835 FAU458832:FAU458835 FKQ458832:FKQ458835 FUM458832:FUM458835 GEI458832:GEI458835 GOE458832:GOE458835 GYA458832:GYA458835 HHW458832:HHW458835 HRS458832:HRS458835 IBO458832:IBO458835 ILK458832:ILK458835 IVG458832:IVG458835 JFC458832:JFC458835 JOY458832:JOY458835 JYU458832:JYU458835 KIQ458832:KIQ458835 KSM458832:KSM458835 LCI458832:LCI458835 LME458832:LME458835 LWA458832:LWA458835 MFW458832:MFW458835 MPS458832:MPS458835 MZO458832:MZO458835 NJK458832:NJK458835 NTG458832:NTG458835 ODC458832:ODC458835 OMY458832:OMY458835 OWU458832:OWU458835 PGQ458832:PGQ458835 PQM458832:PQM458835 QAI458832:QAI458835 QKE458832:QKE458835 QUA458832:QUA458835 RDW458832:RDW458835 RNS458832:RNS458835 RXO458832:RXO458835 SHK458832:SHK458835 SRG458832:SRG458835 TBC458832:TBC458835 TKY458832:TKY458835 TUU458832:TUU458835 UEQ458832:UEQ458835 UOM458832:UOM458835 UYI458832:UYI458835 VIE458832:VIE458835 VSA458832:VSA458835 WBW458832:WBW458835 WLS458832:WLS458835 WVO458832:WVO458835 G524368:G524371 JC524368:JC524371 SY524368:SY524371 ACU524368:ACU524371 AMQ524368:AMQ524371 AWM524368:AWM524371 BGI524368:BGI524371 BQE524368:BQE524371 CAA524368:CAA524371 CJW524368:CJW524371 CTS524368:CTS524371 DDO524368:DDO524371 DNK524368:DNK524371 DXG524368:DXG524371 EHC524368:EHC524371 EQY524368:EQY524371 FAU524368:FAU524371 FKQ524368:FKQ524371 FUM524368:FUM524371 GEI524368:GEI524371 GOE524368:GOE524371 GYA524368:GYA524371 HHW524368:HHW524371 HRS524368:HRS524371 IBO524368:IBO524371 ILK524368:ILK524371 IVG524368:IVG524371 JFC524368:JFC524371 JOY524368:JOY524371 JYU524368:JYU524371 KIQ524368:KIQ524371 KSM524368:KSM524371 LCI524368:LCI524371 LME524368:LME524371 LWA524368:LWA524371 MFW524368:MFW524371 MPS524368:MPS524371 MZO524368:MZO524371 NJK524368:NJK524371 NTG524368:NTG524371 ODC524368:ODC524371 OMY524368:OMY524371 OWU524368:OWU524371 PGQ524368:PGQ524371 PQM524368:PQM524371 QAI524368:QAI524371 QKE524368:QKE524371 QUA524368:QUA524371 RDW524368:RDW524371 RNS524368:RNS524371 RXO524368:RXO524371 SHK524368:SHK524371 SRG524368:SRG524371 TBC524368:TBC524371 TKY524368:TKY524371 TUU524368:TUU524371 UEQ524368:UEQ524371 UOM524368:UOM524371 UYI524368:UYI524371 VIE524368:VIE524371 VSA524368:VSA524371 WBW524368:WBW524371 WLS524368:WLS524371 WVO524368:WVO524371 G589904:G589907 JC589904:JC589907 SY589904:SY589907 ACU589904:ACU589907 AMQ589904:AMQ589907 AWM589904:AWM589907 BGI589904:BGI589907 BQE589904:BQE589907 CAA589904:CAA589907 CJW589904:CJW589907 CTS589904:CTS589907 DDO589904:DDO589907 DNK589904:DNK589907 DXG589904:DXG589907 EHC589904:EHC589907 EQY589904:EQY589907 FAU589904:FAU589907 FKQ589904:FKQ589907 FUM589904:FUM589907 GEI589904:GEI589907 GOE589904:GOE589907 GYA589904:GYA589907 HHW589904:HHW589907 HRS589904:HRS589907 IBO589904:IBO589907 ILK589904:ILK589907 IVG589904:IVG589907 JFC589904:JFC589907 JOY589904:JOY589907 JYU589904:JYU589907 KIQ589904:KIQ589907 KSM589904:KSM589907 LCI589904:LCI589907 LME589904:LME589907 LWA589904:LWA589907 MFW589904:MFW589907 MPS589904:MPS589907 MZO589904:MZO589907 NJK589904:NJK589907 NTG589904:NTG589907 ODC589904:ODC589907 OMY589904:OMY589907 OWU589904:OWU589907 PGQ589904:PGQ589907 PQM589904:PQM589907 QAI589904:QAI589907 QKE589904:QKE589907 QUA589904:QUA589907 RDW589904:RDW589907 RNS589904:RNS589907 RXO589904:RXO589907 SHK589904:SHK589907 SRG589904:SRG589907 TBC589904:TBC589907 TKY589904:TKY589907 TUU589904:TUU589907 UEQ589904:UEQ589907 UOM589904:UOM589907 UYI589904:UYI589907 VIE589904:VIE589907 VSA589904:VSA589907 WBW589904:WBW589907 WLS589904:WLS589907 WVO589904:WVO589907 G655440:G655443 JC655440:JC655443 SY655440:SY655443 ACU655440:ACU655443 AMQ655440:AMQ655443 AWM655440:AWM655443 BGI655440:BGI655443 BQE655440:BQE655443 CAA655440:CAA655443 CJW655440:CJW655443 CTS655440:CTS655443 DDO655440:DDO655443 DNK655440:DNK655443 DXG655440:DXG655443 EHC655440:EHC655443 EQY655440:EQY655443 FAU655440:FAU655443 FKQ655440:FKQ655443 FUM655440:FUM655443 GEI655440:GEI655443 GOE655440:GOE655443 GYA655440:GYA655443 HHW655440:HHW655443 HRS655440:HRS655443 IBO655440:IBO655443 ILK655440:ILK655443 IVG655440:IVG655443 JFC655440:JFC655443 JOY655440:JOY655443 JYU655440:JYU655443 KIQ655440:KIQ655443 KSM655440:KSM655443 LCI655440:LCI655443 LME655440:LME655443 LWA655440:LWA655443 MFW655440:MFW655443 MPS655440:MPS655443 MZO655440:MZO655443 NJK655440:NJK655443 NTG655440:NTG655443 ODC655440:ODC655443 OMY655440:OMY655443 OWU655440:OWU655443 PGQ655440:PGQ655443 PQM655440:PQM655443 QAI655440:QAI655443 QKE655440:QKE655443 QUA655440:QUA655443 RDW655440:RDW655443 RNS655440:RNS655443 RXO655440:RXO655443 SHK655440:SHK655443 SRG655440:SRG655443 TBC655440:TBC655443 TKY655440:TKY655443 TUU655440:TUU655443 UEQ655440:UEQ655443 UOM655440:UOM655443 UYI655440:UYI655443 VIE655440:VIE655443 VSA655440:VSA655443 WBW655440:WBW655443 WLS655440:WLS655443 WVO655440:WVO655443 G720976:G720979 JC720976:JC720979 SY720976:SY720979 ACU720976:ACU720979 AMQ720976:AMQ720979 AWM720976:AWM720979 BGI720976:BGI720979 BQE720976:BQE720979 CAA720976:CAA720979 CJW720976:CJW720979 CTS720976:CTS720979 DDO720976:DDO720979 DNK720976:DNK720979 DXG720976:DXG720979 EHC720976:EHC720979 EQY720976:EQY720979 FAU720976:FAU720979 FKQ720976:FKQ720979 FUM720976:FUM720979 GEI720976:GEI720979 GOE720976:GOE720979 GYA720976:GYA720979 HHW720976:HHW720979 HRS720976:HRS720979 IBO720976:IBO720979 ILK720976:ILK720979 IVG720976:IVG720979 JFC720976:JFC720979 JOY720976:JOY720979 JYU720976:JYU720979 KIQ720976:KIQ720979 KSM720976:KSM720979 LCI720976:LCI720979 LME720976:LME720979 LWA720976:LWA720979 MFW720976:MFW720979 MPS720976:MPS720979 MZO720976:MZO720979 NJK720976:NJK720979 NTG720976:NTG720979 ODC720976:ODC720979 OMY720976:OMY720979 OWU720976:OWU720979 PGQ720976:PGQ720979 PQM720976:PQM720979 QAI720976:QAI720979 QKE720976:QKE720979 QUA720976:QUA720979 RDW720976:RDW720979 RNS720976:RNS720979 RXO720976:RXO720979 SHK720976:SHK720979 SRG720976:SRG720979 TBC720976:TBC720979 TKY720976:TKY720979 TUU720976:TUU720979 UEQ720976:UEQ720979 UOM720976:UOM720979 UYI720976:UYI720979 VIE720976:VIE720979 VSA720976:VSA720979 WBW720976:WBW720979 WLS720976:WLS720979 WVO720976:WVO720979 G786512:G786515 JC786512:JC786515 SY786512:SY786515 ACU786512:ACU786515 AMQ786512:AMQ786515 AWM786512:AWM786515 BGI786512:BGI786515 BQE786512:BQE786515 CAA786512:CAA786515 CJW786512:CJW786515 CTS786512:CTS786515 DDO786512:DDO786515 DNK786512:DNK786515 DXG786512:DXG786515 EHC786512:EHC786515 EQY786512:EQY786515 FAU786512:FAU786515 FKQ786512:FKQ786515 FUM786512:FUM786515 GEI786512:GEI786515 GOE786512:GOE786515 GYA786512:GYA786515 HHW786512:HHW786515 HRS786512:HRS786515 IBO786512:IBO786515 ILK786512:ILK786515 IVG786512:IVG786515 JFC786512:JFC786515 JOY786512:JOY786515 JYU786512:JYU786515 KIQ786512:KIQ786515 KSM786512:KSM786515 LCI786512:LCI786515 LME786512:LME786515 LWA786512:LWA786515 MFW786512:MFW786515 MPS786512:MPS786515 MZO786512:MZO786515 NJK786512:NJK786515 NTG786512:NTG786515 ODC786512:ODC786515 OMY786512:OMY786515 OWU786512:OWU786515 PGQ786512:PGQ786515 PQM786512:PQM786515 QAI786512:QAI786515 QKE786512:QKE786515 QUA786512:QUA786515 RDW786512:RDW786515 RNS786512:RNS786515 RXO786512:RXO786515 SHK786512:SHK786515 SRG786512:SRG786515 TBC786512:TBC786515 TKY786512:TKY786515 TUU786512:TUU786515 UEQ786512:UEQ786515 UOM786512:UOM786515 UYI786512:UYI786515 VIE786512:VIE786515 VSA786512:VSA786515 WBW786512:WBW786515 WLS786512:WLS786515 WVO786512:WVO786515 G852048:G852051 JC852048:JC852051 SY852048:SY852051 ACU852048:ACU852051 AMQ852048:AMQ852051 AWM852048:AWM852051 BGI852048:BGI852051 BQE852048:BQE852051 CAA852048:CAA852051 CJW852048:CJW852051 CTS852048:CTS852051 DDO852048:DDO852051 DNK852048:DNK852051 DXG852048:DXG852051 EHC852048:EHC852051 EQY852048:EQY852051 FAU852048:FAU852051 FKQ852048:FKQ852051 FUM852048:FUM852051 GEI852048:GEI852051 GOE852048:GOE852051 GYA852048:GYA852051 HHW852048:HHW852051 HRS852048:HRS852051 IBO852048:IBO852051 ILK852048:ILK852051 IVG852048:IVG852051 JFC852048:JFC852051 JOY852048:JOY852051 JYU852048:JYU852051 KIQ852048:KIQ852051 KSM852048:KSM852051 LCI852048:LCI852051 LME852048:LME852051 LWA852048:LWA852051 MFW852048:MFW852051 MPS852048:MPS852051 MZO852048:MZO852051 NJK852048:NJK852051 NTG852048:NTG852051 ODC852048:ODC852051 OMY852048:OMY852051 OWU852048:OWU852051 PGQ852048:PGQ852051 PQM852048:PQM852051 QAI852048:QAI852051 QKE852048:QKE852051 QUA852048:QUA852051 RDW852048:RDW852051 RNS852048:RNS852051 RXO852048:RXO852051 SHK852048:SHK852051 SRG852048:SRG852051 TBC852048:TBC852051 TKY852048:TKY852051 TUU852048:TUU852051 UEQ852048:UEQ852051 UOM852048:UOM852051 UYI852048:UYI852051 VIE852048:VIE852051 VSA852048:VSA852051 WBW852048:WBW852051 WLS852048:WLS852051 WVO852048:WVO852051 G917584:G917587 JC917584:JC917587 SY917584:SY917587 ACU917584:ACU917587 AMQ917584:AMQ917587 AWM917584:AWM917587 BGI917584:BGI917587 BQE917584:BQE917587 CAA917584:CAA917587 CJW917584:CJW917587 CTS917584:CTS917587 DDO917584:DDO917587 DNK917584:DNK917587 DXG917584:DXG917587 EHC917584:EHC917587 EQY917584:EQY917587 FAU917584:FAU917587 FKQ917584:FKQ917587 FUM917584:FUM917587 GEI917584:GEI917587 GOE917584:GOE917587 GYA917584:GYA917587 HHW917584:HHW917587 HRS917584:HRS917587 IBO917584:IBO917587 ILK917584:ILK917587 IVG917584:IVG917587 JFC917584:JFC917587 JOY917584:JOY917587 JYU917584:JYU917587 KIQ917584:KIQ917587 KSM917584:KSM917587 LCI917584:LCI917587 LME917584:LME917587 LWA917584:LWA917587 MFW917584:MFW917587 MPS917584:MPS917587 MZO917584:MZO917587 NJK917584:NJK917587 NTG917584:NTG917587 ODC917584:ODC917587 OMY917584:OMY917587 OWU917584:OWU917587 PGQ917584:PGQ917587 PQM917584:PQM917587 QAI917584:QAI917587 QKE917584:QKE917587 QUA917584:QUA917587 RDW917584:RDW917587 RNS917584:RNS917587 RXO917584:RXO917587 SHK917584:SHK917587 SRG917584:SRG917587 TBC917584:TBC917587 TKY917584:TKY917587 TUU917584:TUU917587 UEQ917584:UEQ917587 UOM917584:UOM917587 UYI917584:UYI917587 VIE917584:VIE917587 VSA917584:VSA917587 WBW917584:WBW917587 WLS917584:WLS917587 WVO917584:WVO917587 G983120:G983123 JC983120:JC983123 SY983120:SY983123 ACU983120:ACU983123 AMQ983120:AMQ983123 AWM983120:AWM983123 BGI983120:BGI983123 BQE983120:BQE983123 CAA983120:CAA983123 CJW983120:CJW983123 CTS983120:CTS983123 DDO983120:DDO983123 DNK983120:DNK983123 DXG983120:DXG983123 EHC983120:EHC983123 EQY983120:EQY983123 FAU983120:FAU983123 FKQ983120:FKQ983123 FUM983120:FUM983123 GEI983120:GEI983123 GOE983120:GOE983123 GYA983120:GYA983123 HHW983120:HHW983123 HRS983120:HRS983123 IBO983120:IBO983123 ILK983120:ILK983123 IVG983120:IVG983123 JFC983120:JFC983123 JOY983120:JOY983123 JYU983120:JYU983123 KIQ983120:KIQ983123 KSM983120:KSM983123 LCI983120:LCI983123 LME983120:LME983123 LWA983120:LWA983123 MFW983120:MFW983123 MPS983120:MPS983123 MZO983120:MZO983123 NJK983120:NJK983123 NTG983120:NTG983123 ODC983120:ODC983123 OMY983120:OMY983123 OWU983120:OWU983123 PGQ983120:PGQ983123 PQM983120:PQM983123 QAI983120:QAI983123 QKE983120:QKE983123 QUA983120:QUA983123 RDW983120:RDW983123 RNS983120:RNS983123 RXO983120:RXO983123 SHK983120:SHK983123 SRG983120:SRG983123 TBC983120:TBC983123 TKY983120:TKY983123 TUU983120:TUU983123 UEQ983120:UEQ983123 UOM983120:UOM983123 UYI983120:UYI983123 VIE983120:VIE983123 VSA983120:VSA983123 WBW983120:WBW983123 WLS983120:WLS983123 WVO983120:WVO983123 G99 JC99 SY99 ACU99 AMQ99 AWM99 BGI99 BQE99 CAA99 CJW99 CTS99 DDO99 DNK99 DXG99 EHC99 EQY99 FAU99 FKQ99 FUM99 GEI99 GOE99 GYA99 HHW99 HRS99 IBO99 ILK99 IVG99 JFC99 JOY99 JYU99 KIQ99 KSM99 LCI99 LME99 LWA99 MFW99 MPS99 MZO99 NJK99 NTG99 ODC99 OMY99 OWU99 PGQ99 PQM99 QAI99 QKE99 QUA99 RDW99 RNS99 RXO99 SHK99 SRG99 TBC99 TKY99 TUU99 UEQ99 UOM99 UYI99 VIE99 VSA99 WBW99 WLS99 WVO99 G65635 JC65635 SY65635 ACU65635 AMQ65635 AWM65635 BGI65635 BQE65635 CAA65635 CJW65635 CTS65635 DDO65635 DNK65635 DXG65635 EHC65635 EQY65635 FAU65635 FKQ65635 FUM65635 GEI65635 GOE65635 GYA65635 HHW65635 HRS65635 IBO65635 ILK65635 IVG65635 JFC65635 JOY65635 JYU65635 KIQ65635 KSM65635 LCI65635 LME65635 LWA65635 MFW65635 MPS65635 MZO65635 NJK65635 NTG65635 ODC65635 OMY65635 OWU65635 PGQ65635 PQM65635 QAI65635 QKE65635 QUA65635 RDW65635 RNS65635 RXO65635 SHK65635 SRG65635 TBC65635 TKY65635 TUU65635 UEQ65635 UOM65635 UYI65635 VIE65635 VSA65635 WBW65635 WLS65635 WVO65635 G131171 JC131171 SY131171 ACU131171 AMQ131171 AWM131171 BGI131171 BQE131171 CAA131171 CJW131171 CTS131171 DDO131171 DNK131171 DXG131171 EHC131171 EQY131171 FAU131171 FKQ131171 FUM131171 GEI131171 GOE131171 GYA131171 HHW131171 HRS131171 IBO131171 ILK131171 IVG131171 JFC131171 JOY131171 JYU131171 KIQ131171 KSM131171 LCI131171 LME131171 LWA131171 MFW131171 MPS131171 MZO131171 NJK131171 NTG131171 ODC131171 OMY131171 OWU131171 PGQ131171 PQM131171 QAI131171 QKE131171 QUA131171 RDW131171 RNS131171 RXO131171 SHK131171 SRG131171 TBC131171 TKY131171 TUU131171 UEQ131171 UOM131171 UYI131171 VIE131171 VSA131171 WBW131171 WLS131171 WVO131171 G196707 JC196707 SY196707 ACU196707 AMQ196707 AWM196707 BGI196707 BQE196707 CAA196707 CJW196707 CTS196707 DDO196707 DNK196707 DXG196707 EHC196707 EQY196707 FAU196707 FKQ196707 FUM196707 GEI196707 GOE196707 GYA196707 HHW196707 HRS196707 IBO196707 ILK196707 IVG196707 JFC196707 JOY196707 JYU196707 KIQ196707 KSM196707 LCI196707 LME196707 LWA196707 MFW196707 MPS196707 MZO196707 NJK196707 NTG196707 ODC196707 OMY196707 OWU196707 PGQ196707 PQM196707 QAI196707 QKE196707 QUA196707 RDW196707 RNS196707 RXO196707 SHK196707 SRG196707 TBC196707 TKY196707 TUU196707 UEQ196707 UOM196707 UYI196707 VIE196707 VSA196707 WBW196707 WLS196707 WVO196707 G262243 JC262243 SY262243 ACU262243 AMQ262243 AWM262243 BGI262243 BQE262243 CAA262243 CJW262243 CTS262243 DDO262243 DNK262243 DXG262243 EHC262243 EQY262243 FAU262243 FKQ262243 FUM262243 GEI262243 GOE262243 GYA262243 HHW262243 HRS262243 IBO262243 ILK262243 IVG262243 JFC262243 JOY262243 JYU262243 KIQ262243 KSM262243 LCI262243 LME262243 LWA262243 MFW262243 MPS262243 MZO262243 NJK262243 NTG262243 ODC262243 OMY262243 OWU262243 PGQ262243 PQM262243 QAI262243 QKE262243 QUA262243 RDW262243 RNS262243 RXO262243 SHK262243 SRG262243 TBC262243 TKY262243 TUU262243 UEQ262243 UOM262243 UYI262243 VIE262243 VSA262243 WBW262243 WLS262243 WVO262243 G327779 JC327779 SY327779 ACU327779 AMQ327779 AWM327779 BGI327779 BQE327779 CAA327779 CJW327779 CTS327779 DDO327779 DNK327779 DXG327779 EHC327779 EQY327779 FAU327779 FKQ327779 FUM327779 GEI327779 GOE327779 GYA327779 HHW327779 HRS327779 IBO327779 ILK327779 IVG327779 JFC327779 JOY327779 JYU327779 KIQ327779 KSM327779 LCI327779 LME327779 LWA327779 MFW327779 MPS327779 MZO327779 NJK327779 NTG327779 ODC327779 OMY327779 OWU327779 PGQ327779 PQM327779 QAI327779 QKE327779 QUA327779 RDW327779 RNS327779 RXO327779 SHK327779 SRG327779 TBC327779 TKY327779 TUU327779 UEQ327779 UOM327779 UYI327779 VIE327779 VSA327779 WBW327779 WLS327779 WVO327779 G393315 JC393315 SY393315 ACU393315 AMQ393315 AWM393315 BGI393315 BQE393315 CAA393315 CJW393315 CTS393315 DDO393315 DNK393315 DXG393315 EHC393315 EQY393315 FAU393315 FKQ393315 FUM393315 GEI393315 GOE393315 GYA393315 HHW393315 HRS393315 IBO393315 ILK393315 IVG393315 JFC393315 JOY393315 JYU393315 KIQ393315 KSM393315 LCI393315 LME393315 LWA393315 MFW393315 MPS393315 MZO393315 NJK393315 NTG393315 ODC393315 OMY393315 OWU393315 PGQ393315 PQM393315 QAI393315 QKE393315 QUA393315 RDW393315 RNS393315 RXO393315 SHK393315 SRG393315 TBC393315 TKY393315 TUU393315 UEQ393315 UOM393315 UYI393315 VIE393315 VSA393315 WBW393315 WLS393315 WVO393315 G458851 JC458851 SY458851 ACU458851 AMQ458851 AWM458851 BGI458851 BQE458851 CAA458851 CJW458851 CTS458851 DDO458851 DNK458851 DXG458851 EHC458851 EQY458851 FAU458851 FKQ458851 FUM458851 GEI458851 GOE458851 GYA458851 HHW458851 HRS458851 IBO458851 ILK458851 IVG458851 JFC458851 JOY458851 JYU458851 KIQ458851 KSM458851 LCI458851 LME458851 LWA458851 MFW458851 MPS458851 MZO458851 NJK458851 NTG458851 ODC458851 OMY458851 OWU458851 PGQ458851 PQM458851 QAI458851 QKE458851 QUA458851 RDW458851 RNS458851 RXO458851 SHK458851 SRG458851 TBC458851 TKY458851 TUU458851 UEQ458851 UOM458851 UYI458851 VIE458851 VSA458851 WBW458851 WLS458851 WVO458851 G524387 JC524387 SY524387 ACU524387 AMQ524387 AWM524387 BGI524387 BQE524387 CAA524387 CJW524387 CTS524387 DDO524387 DNK524387 DXG524387 EHC524387 EQY524387 FAU524387 FKQ524387 FUM524387 GEI524387 GOE524387 GYA524387 HHW524387 HRS524387 IBO524387 ILK524387 IVG524387 JFC524387 JOY524387 JYU524387 KIQ524387 KSM524387 LCI524387 LME524387 LWA524387 MFW524387 MPS524387 MZO524387 NJK524387 NTG524387 ODC524387 OMY524387 OWU524387 PGQ524387 PQM524387 QAI524387 QKE524387 QUA524387 RDW524387 RNS524387 RXO524387 SHK524387 SRG524387 TBC524387 TKY524387 TUU524387 UEQ524387 UOM524387 UYI524387 VIE524387 VSA524387 WBW524387 WLS524387 WVO524387 G589923 JC589923 SY589923 ACU589923 AMQ589923 AWM589923 BGI589923 BQE589923 CAA589923 CJW589923 CTS589923 DDO589923 DNK589923 DXG589923 EHC589923 EQY589923 FAU589923 FKQ589923 FUM589923 GEI589923 GOE589923 GYA589923 HHW589923 HRS589923 IBO589923 ILK589923 IVG589923 JFC589923 JOY589923 JYU589923 KIQ589923 KSM589923 LCI589923 LME589923 LWA589923 MFW589923 MPS589923 MZO589923 NJK589923 NTG589923 ODC589923 OMY589923 OWU589923 PGQ589923 PQM589923 QAI589923 QKE589923 QUA589923 RDW589923 RNS589923 RXO589923 SHK589923 SRG589923 TBC589923 TKY589923 TUU589923 UEQ589923 UOM589923 UYI589923 VIE589923 VSA589923 WBW589923 WLS589923 WVO589923 G655459 JC655459 SY655459 ACU655459 AMQ655459 AWM655459 BGI655459 BQE655459 CAA655459 CJW655459 CTS655459 DDO655459 DNK655459 DXG655459 EHC655459 EQY655459 FAU655459 FKQ655459 FUM655459 GEI655459 GOE655459 GYA655459 HHW655459 HRS655459 IBO655459 ILK655459 IVG655459 JFC655459 JOY655459 JYU655459 KIQ655459 KSM655459 LCI655459 LME655459 LWA655459 MFW655459 MPS655459 MZO655459 NJK655459 NTG655459 ODC655459 OMY655459 OWU655459 PGQ655459 PQM655459 QAI655459 QKE655459 QUA655459 RDW655459 RNS655459 RXO655459 SHK655459 SRG655459 TBC655459 TKY655459 TUU655459 UEQ655459 UOM655459 UYI655459 VIE655459 VSA655459 WBW655459 WLS655459 WVO655459 G720995 JC720995 SY720995 ACU720995 AMQ720995 AWM720995 BGI720995 BQE720995 CAA720995 CJW720995 CTS720995 DDO720995 DNK720995 DXG720995 EHC720995 EQY720995 FAU720995 FKQ720995 FUM720995 GEI720995 GOE720995 GYA720995 HHW720995 HRS720995 IBO720995 ILK720995 IVG720995 JFC720995 JOY720995 JYU720995 KIQ720995 KSM720995 LCI720995 LME720995 LWA720995 MFW720995 MPS720995 MZO720995 NJK720995 NTG720995 ODC720995 OMY720995 OWU720995 PGQ720995 PQM720995 QAI720995 QKE720995 QUA720995 RDW720995 RNS720995 RXO720995 SHK720995 SRG720995 TBC720995 TKY720995 TUU720995 UEQ720995 UOM720995 UYI720995 VIE720995 VSA720995 WBW720995 WLS720995 WVO720995 G786531 JC786531 SY786531 ACU786531 AMQ786531 AWM786531 BGI786531 BQE786531 CAA786531 CJW786531 CTS786531 DDO786531 DNK786531 DXG786531 EHC786531 EQY786531 FAU786531 FKQ786531 FUM786531 GEI786531 GOE786531 GYA786531 HHW786531 HRS786531 IBO786531 ILK786531 IVG786531 JFC786531 JOY786531 JYU786531 KIQ786531 KSM786531 LCI786531 LME786531 LWA786531 MFW786531 MPS786531 MZO786531 NJK786531 NTG786531 ODC786531 OMY786531 OWU786531 PGQ786531 PQM786531 QAI786531 QKE786531 QUA786531 RDW786531 RNS786531 RXO786531 SHK786531 SRG786531 TBC786531 TKY786531 TUU786531 UEQ786531 UOM786531 UYI786531 VIE786531 VSA786531 WBW786531 WLS786531 WVO786531 G852067 JC852067 SY852067 ACU852067 AMQ852067 AWM852067 BGI852067 BQE852067 CAA852067 CJW852067 CTS852067 DDO852067 DNK852067 DXG852067 EHC852067 EQY852067 FAU852067 FKQ852067 FUM852067 GEI852067 GOE852067 GYA852067 HHW852067 HRS852067 IBO852067 ILK852067 IVG852067 JFC852067 JOY852067 JYU852067 KIQ852067 KSM852067 LCI852067 LME852067 LWA852067 MFW852067 MPS852067 MZO852067 NJK852067 NTG852067 ODC852067 OMY852067 OWU852067 PGQ852067 PQM852067 QAI852067 QKE852067 QUA852067 RDW852067 RNS852067 RXO852067 SHK852067 SRG852067 TBC852067 TKY852067 TUU852067 UEQ852067 UOM852067 UYI852067 VIE852067 VSA852067 WBW852067 WLS852067 WVO852067 G917603 JC917603 SY917603 ACU917603 AMQ917603 AWM917603 BGI917603 BQE917603 CAA917603 CJW917603 CTS917603 DDO917603 DNK917603 DXG917603 EHC917603 EQY917603 FAU917603 FKQ917603 FUM917603 GEI917603 GOE917603 GYA917603 HHW917603 HRS917603 IBO917603 ILK917603 IVG917603 JFC917603 JOY917603 JYU917603 KIQ917603 KSM917603 LCI917603 LME917603 LWA917603 MFW917603 MPS917603 MZO917603 NJK917603 NTG917603 ODC917603 OMY917603 OWU917603 PGQ917603 PQM917603 QAI917603 QKE917603 QUA917603 RDW917603 RNS917603 RXO917603 SHK917603 SRG917603 TBC917603 TKY917603 TUU917603 UEQ917603 UOM917603 UYI917603 VIE917603 VSA917603 WBW917603 WLS917603 WVO917603 G983139 JC983139 SY983139 ACU983139 AMQ983139 AWM983139 BGI983139 BQE983139 CAA983139 CJW983139 CTS983139 DDO983139 DNK983139 DXG983139 EHC983139 EQY983139 FAU983139 FKQ983139 FUM983139 GEI983139 GOE983139 GYA983139 HHW983139 HRS983139 IBO983139 ILK983139 IVG983139 JFC983139 JOY983139 JYU983139 KIQ983139 KSM983139 LCI983139 LME983139 LWA983139 MFW983139 MPS983139 MZO983139 NJK983139 NTG983139 ODC983139 OMY983139 OWU983139 PGQ983139 PQM983139 QAI983139 QKE983139 QUA983139 RDW983139 RNS983139 RXO983139 SHK983139 SRG983139 TBC983139 TKY983139 TUU983139 UEQ983139 UOM983139 UYI983139 VIE983139 VSA983139 WBW983139 WLS983139 WVO983139 G93 JC93 SY93 ACU93 AMQ93 AWM93 BGI93 BQE93 CAA93 CJW93 CTS93 DDO93 DNK93 DXG93 EHC93 EQY93 FAU93 FKQ93 FUM93 GEI93 GOE93 GYA93 HHW93 HRS93 IBO93 ILK93 IVG93 JFC93 JOY93 JYU93 KIQ93 KSM93 LCI93 LME93 LWA93 MFW93 MPS93 MZO93 NJK93 NTG93 ODC93 OMY93 OWU93 PGQ93 PQM93 QAI93 QKE93 QUA93 RDW93 RNS93 RXO93 SHK93 SRG93 TBC93 TKY93 TUU93 UEQ93 UOM93 UYI93 VIE93 VSA93 WBW93 WLS93 WVO93 G65629 JC65629 SY65629 ACU65629 AMQ65629 AWM65629 BGI65629 BQE65629 CAA65629 CJW65629 CTS65629 DDO65629 DNK65629 DXG65629 EHC65629 EQY65629 FAU65629 FKQ65629 FUM65629 GEI65629 GOE65629 GYA65629 HHW65629 HRS65629 IBO65629 ILK65629 IVG65629 JFC65629 JOY65629 JYU65629 KIQ65629 KSM65629 LCI65629 LME65629 LWA65629 MFW65629 MPS65629 MZO65629 NJK65629 NTG65629 ODC65629 OMY65629 OWU65629 PGQ65629 PQM65629 QAI65629 QKE65629 QUA65629 RDW65629 RNS65629 RXO65629 SHK65629 SRG65629 TBC65629 TKY65629 TUU65629 UEQ65629 UOM65629 UYI65629 VIE65629 VSA65629 WBW65629 WLS65629 WVO65629 G131165 JC131165 SY131165 ACU131165 AMQ131165 AWM131165 BGI131165 BQE131165 CAA131165 CJW131165 CTS131165 DDO131165 DNK131165 DXG131165 EHC131165 EQY131165 FAU131165 FKQ131165 FUM131165 GEI131165 GOE131165 GYA131165 HHW131165 HRS131165 IBO131165 ILK131165 IVG131165 JFC131165 JOY131165 JYU131165 KIQ131165 KSM131165 LCI131165 LME131165 LWA131165 MFW131165 MPS131165 MZO131165 NJK131165 NTG131165 ODC131165 OMY131165 OWU131165 PGQ131165 PQM131165 QAI131165 QKE131165 QUA131165 RDW131165 RNS131165 RXO131165 SHK131165 SRG131165 TBC131165 TKY131165 TUU131165 UEQ131165 UOM131165 UYI131165 VIE131165 VSA131165 WBW131165 WLS131165 WVO131165 G196701 JC196701 SY196701 ACU196701 AMQ196701 AWM196701 BGI196701 BQE196701 CAA196701 CJW196701 CTS196701 DDO196701 DNK196701 DXG196701 EHC196701 EQY196701 FAU196701 FKQ196701 FUM196701 GEI196701 GOE196701 GYA196701 HHW196701 HRS196701 IBO196701 ILK196701 IVG196701 JFC196701 JOY196701 JYU196701 KIQ196701 KSM196701 LCI196701 LME196701 LWA196701 MFW196701 MPS196701 MZO196701 NJK196701 NTG196701 ODC196701 OMY196701 OWU196701 PGQ196701 PQM196701 QAI196701 QKE196701 QUA196701 RDW196701 RNS196701 RXO196701 SHK196701 SRG196701 TBC196701 TKY196701 TUU196701 UEQ196701 UOM196701 UYI196701 VIE196701 VSA196701 WBW196701 WLS196701 WVO196701 G262237 JC262237 SY262237 ACU262237 AMQ262237 AWM262237 BGI262237 BQE262237 CAA262237 CJW262237 CTS262237 DDO262237 DNK262237 DXG262237 EHC262237 EQY262237 FAU262237 FKQ262237 FUM262237 GEI262237 GOE262237 GYA262237 HHW262237 HRS262237 IBO262237 ILK262237 IVG262237 JFC262237 JOY262237 JYU262237 KIQ262237 KSM262237 LCI262237 LME262237 LWA262237 MFW262237 MPS262237 MZO262237 NJK262237 NTG262237 ODC262237 OMY262237 OWU262237 PGQ262237 PQM262237 QAI262237 QKE262237 QUA262237 RDW262237 RNS262237 RXO262237 SHK262237 SRG262237 TBC262237 TKY262237 TUU262237 UEQ262237 UOM262237 UYI262237 VIE262237 VSA262237 WBW262237 WLS262237 WVO262237 G327773 JC327773 SY327773 ACU327773 AMQ327773 AWM327773 BGI327773 BQE327773 CAA327773 CJW327773 CTS327773 DDO327773 DNK327773 DXG327773 EHC327773 EQY327773 FAU327773 FKQ327773 FUM327773 GEI327773 GOE327773 GYA327773 HHW327773 HRS327773 IBO327773 ILK327773 IVG327773 JFC327773 JOY327773 JYU327773 KIQ327773 KSM327773 LCI327773 LME327773 LWA327773 MFW327773 MPS327773 MZO327773 NJK327773 NTG327773 ODC327773 OMY327773 OWU327773 PGQ327773 PQM327773 QAI327773 QKE327773 QUA327773 RDW327773 RNS327773 RXO327773 SHK327773 SRG327773 TBC327773 TKY327773 TUU327773 UEQ327773 UOM327773 UYI327773 VIE327773 VSA327773 WBW327773 WLS327773 WVO327773 G393309 JC393309 SY393309 ACU393309 AMQ393309 AWM393309 BGI393309 BQE393309 CAA393309 CJW393309 CTS393309 DDO393309 DNK393309 DXG393309 EHC393309 EQY393309 FAU393309 FKQ393309 FUM393309 GEI393309 GOE393309 GYA393309 HHW393309 HRS393309 IBO393309 ILK393309 IVG393309 JFC393309 JOY393309 JYU393309 KIQ393309 KSM393309 LCI393309 LME393309 LWA393309 MFW393309 MPS393309 MZO393309 NJK393309 NTG393309 ODC393309 OMY393309 OWU393309 PGQ393309 PQM393309 QAI393309 QKE393309 QUA393309 RDW393309 RNS393309 RXO393309 SHK393309 SRG393309 TBC393309 TKY393309 TUU393309 UEQ393309 UOM393309 UYI393309 VIE393309 VSA393309 WBW393309 WLS393309 WVO393309 G458845 JC458845 SY458845 ACU458845 AMQ458845 AWM458845 BGI458845 BQE458845 CAA458845 CJW458845 CTS458845 DDO458845 DNK458845 DXG458845 EHC458845 EQY458845 FAU458845 FKQ458845 FUM458845 GEI458845 GOE458845 GYA458845 HHW458845 HRS458845 IBO458845 ILK458845 IVG458845 JFC458845 JOY458845 JYU458845 KIQ458845 KSM458845 LCI458845 LME458845 LWA458845 MFW458845 MPS458845 MZO458845 NJK458845 NTG458845 ODC458845 OMY458845 OWU458845 PGQ458845 PQM458845 QAI458845 QKE458845 QUA458845 RDW458845 RNS458845 RXO458845 SHK458845 SRG458845 TBC458845 TKY458845 TUU458845 UEQ458845 UOM458845 UYI458845 VIE458845 VSA458845 WBW458845 WLS458845 WVO458845 G524381 JC524381 SY524381 ACU524381 AMQ524381 AWM524381 BGI524381 BQE524381 CAA524381 CJW524381 CTS524381 DDO524381 DNK524381 DXG524381 EHC524381 EQY524381 FAU524381 FKQ524381 FUM524381 GEI524381 GOE524381 GYA524381 HHW524381 HRS524381 IBO524381 ILK524381 IVG524381 JFC524381 JOY524381 JYU524381 KIQ524381 KSM524381 LCI524381 LME524381 LWA524381 MFW524381 MPS524381 MZO524381 NJK524381 NTG524381 ODC524381 OMY524381 OWU524381 PGQ524381 PQM524381 QAI524381 QKE524381 QUA524381 RDW524381 RNS524381 RXO524381 SHK524381 SRG524381 TBC524381 TKY524381 TUU524381 UEQ524381 UOM524381 UYI524381 VIE524381 VSA524381 WBW524381 WLS524381 WVO524381 G589917 JC589917 SY589917 ACU589917 AMQ589917 AWM589917 BGI589917 BQE589917 CAA589917 CJW589917 CTS589917 DDO589917 DNK589917 DXG589917 EHC589917 EQY589917 FAU589917 FKQ589917 FUM589917 GEI589917 GOE589917 GYA589917 HHW589917 HRS589917 IBO589917 ILK589917 IVG589917 JFC589917 JOY589917 JYU589917 KIQ589917 KSM589917 LCI589917 LME589917 LWA589917 MFW589917 MPS589917 MZO589917 NJK589917 NTG589917 ODC589917 OMY589917 OWU589917 PGQ589917 PQM589917 QAI589917 QKE589917 QUA589917 RDW589917 RNS589917 RXO589917 SHK589917 SRG589917 TBC589917 TKY589917 TUU589917 UEQ589917 UOM589917 UYI589917 VIE589917 VSA589917 WBW589917 WLS589917 WVO589917 G655453 JC655453 SY655453 ACU655453 AMQ655453 AWM655453 BGI655453 BQE655453 CAA655453 CJW655453 CTS655453 DDO655453 DNK655453 DXG655453 EHC655453 EQY655453 FAU655453 FKQ655453 FUM655453 GEI655453 GOE655453 GYA655453 HHW655453 HRS655453 IBO655453 ILK655453 IVG655453 JFC655453 JOY655453 JYU655453 KIQ655453 KSM655453 LCI655453 LME655453 LWA655453 MFW655453 MPS655453 MZO655453 NJK655453 NTG655453 ODC655453 OMY655453 OWU655453 PGQ655453 PQM655453 QAI655453 QKE655453 QUA655453 RDW655453 RNS655453 RXO655453 SHK655453 SRG655453 TBC655453 TKY655453 TUU655453 UEQ655453 UOM655453 UYI655453 VIE655453 VSA655453 WBW655453 WLS655453 WVO655453 G720989 JC720989 SY720989 ACU720989 AMQ720989 AWM720989 BGI720989 BQE720989 CAA720989 CJW720989 CTS720989 DDO720989 DNK720989 DXG720989 EHC720989 EQY720989 FAU720989 FKQ720989 FUM720989 GEI720989 GOE720989 GYA720989 HHW720989 HRS720989 IBO720989 ILK720989 IVG720989 JFC720989 JOY720989 JYU720989 KIQ720989 KSM720989 LCI720989 LME720989 LWA720989 MFW720989 MPS720989 MZO720989 NJK720989 NTG720989 ODC720989 OMY720989 OWU720989 PGQ720989 PQM720989 QAI720989 QKE720989 QUA720989 RDW720989 RNS720989 RXO720989 SHK720989 SRG720989 TBC720989 TKY720989 TUU720989 UEQ720989 UOM720989 UYI720989 VIE720989 VSA720989 WBW720989 WLS720989 WVO720989 G786525 JC786525 SY786525 ACU786525 AMQ786525 AWM786525 BGI786525 BQE786525 CAA786525 CJW786525 CTS786525 DDO786525 DNK786525 DXG786525 EHC786525 EQY786525 FAU786525 FKQ786525 FUM786525 GEI786525 GOE786525 GYA786525 HHW786525 HRS786525 IBO786525 ILK786525 IVG786525 JFC786525 JOY786525 JYU786525 KIQ786525 KSM786525 LCI786525 LME786525 LWA786525 MFW786525 MPS786525 MZO786525 NJK786525 NTG786525 ODC786525 OMY786525 OWU786525 PGQ786525 PQM786525 QAI786525 QKE786525 QUA786525 RDW786525 RNS786525 RXO786525 SHK786525 SRG786525 TBC786525 TKY786525 TUU786525 UEQ786525 UOM786525 UYI786525 VIE786525 VSA786525 WBW786525 WLS786525 WVO786525 G852061 JC852061 SY852061 ACU852061 AMQ852061 AWM852061 BGI852061 BQE852061 CAA852061 CJW852061 CTS852061 DDO852061 DNK852061 DXG852061 EHC852061 EQY852061 FAU852061 FKQ852061 FUM852061 GEI852061 GOE852061 GYA852061 HHW852061 HRS852061 IBO852061 ILK852061 IVG852061 JFC852061 JOY852061 JYU852061 KIQ852061 KSM852061 LCI852061 LME852061 LWA852061 MFW852061 MPS852061 MZO852061 NJK852061 NTG852061 ODC852061 OMY852061 OWU852061 PGQ852061 PQM852061 QAI852061 QKE852061 QUA852061 RDW852061 RNS852061 RXO852061 SHK852061 SRG852061 TBC852061 TKY852061 TUU852061 UEQ852061 UOM852061 UYI852061 VIE852061 VSA852061 WBW852061 WLS852061 WVO852061 G917597 JC917597 SY917597 ACU917597 AMQ917597 AWM917597 BGI917597 BQE917597 CAA917597 CJW917597 CTS917597 DDO917597 DNK917597 DXG917597 EHC917597 EQY917597 FAU917597 FKQ917597 FUM917597 GEI917597 GOE917597 GYA917597 HHW917597 HRS917597 IBO917597 ILK917597 IVG917597 JFC917597 JOY917597 JYU917597 KIQ917597 KSM917597 LCI917597 LME917597 LWA917597 MFW917597 MPS917597 MZO917597 NJK917597 NTG917597 ODC917597 OMY917597 OWU917597 PGQ917597 PQM917597 QAI917597 QKE917597 QUA917597 RDW917597 RNS917597 RXO917597 SHK917597 SRG917597 TBC917597 TKY917597 TUU917597 UEQ917597 UOM917597 UYI917597 VIE917597 VSA917597 WBW917597 WLS917597 WVO917597 G983133 JC983133 SY983133 ACU983133 AMQ983133 AWM983133 BGI983133 BQE983133 CAA983133 CJW983133 CTS983133 DDO983133 DNK983133 DXG983133 EHC983133 EQY983133 FAU983133 FKQ983133 FUM983133 GEI983133 GOE983133 GYA983133 HHW983133 HRS983133 IBO983133 ILK983133 IVG983133 JFC983133 JOY983133 JYU983133 KIQ983133 KSM983133 LCI983133 LME983133 LWA983133 MFW983133 MPS983133 MZO983133 NJK983133 NTG983133 ODC983133 OMY983133 OWU983133 PGQ983133 PQM983133 QAI983133 QKE983133 QUA983133 RDW983133 RNS983133 RXO983133 SHK983133 SRG983133 TBC983133 TKY983133 TUU983133 UEQ983133 UOM983133 UYI983133 VIE983133 VSA983133 WBW983133 WLS983133 WVO983133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5</vt:i4>
      </vt:variant>
    </vt:vector>
  </HeadingPairs>
  <TitlesOfParts>
    <vt:vector size="12" baseType="lpstr">
      <vt:lpstr>修改履历</vt:lpstr>
      <vt:lpstr>Schedule</vt:lpstr>
      <vt:lpstr>基础数据</vt:lpstr>
      <vt:lpstr>汇总数据</vt:lpstr>
      <vt:lpstr>开发系统重构一览</vt:lpstr>
      <vt:lpstr>Schedule_新平台改造</vt:lpstr>
      <vt:lpstr>Schedule(废弃)</vt:lpstr>
      <vt:lpstr>Schedule!Print_Area</vt:lpstr>
      <vt:lpstr>Schedule_新平台改造!Print_Area</vt:lpstr>
      <vt:lpstr>汇总数据!Print_Area</vt:lpstr>
      <vt:lpstr>基础数据!Print_Area</vt:lpstr>
      <vt:lpstr>修改履历!Print_Area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cp:lastPrinted>2015-10-09T01:48:56Z</cp:lastPrinted>
  <dcterms:created xsi:type="dcterms:W3CDTF">2005-11-01T05:59:19Z</dcterms:created>
  <dcterms:modified xsi:type="dcterms:W3CDTF">2016-03-17T10:30:51Z</dcterms:modified>
</cp:coreProperties>
</file>