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firstSheet="1" activeTab="2"/>
  </bookViews>
  <sheets>
    <sheet name="界面字符串conquer.eng" sheetId="1" r:id="rId1"/>
    <sheet name="任务向导tutorial.ini" sheetId="3" r:id="rId2"/>
    <sheet name="简报mission.ini" sheetId="4" r:id="rId3"/>
    <sheet name="字库代码" sheetId="2" r:id="rId4"/>
  </sheets>
  <definedNames>
    <definedName name="_xlnm._FilterDatabase" localSheetId="0" hidden="1">界面字符串conquer.eng!$A$1:$Q$555</definedName>
  </definedNames>
  <calcPr calcId="144525" concurrentCalc="0"/>
</workbook>
</file>

<file path=xl/sharedStrings.xml><?xml version="1.0" encoding="utf-8"?>
<sst xmlns="http://schemas.openxmlformats.org/spreadsheetml/2006/main" count="2519">
  <si>
    <t>编号</t>
  </si>
  <si>
    <t>原文</t>
  </si>
  <si>
    <t>中文</t>
  </si>
  <si>
    <t>字库代码</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</si>
  <si>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</si>
  <si>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</si>
  <si>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</si>
  <si>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</si>
  <si>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</si>
  <si>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</si>
  <si>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</si>
  <si>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</si>
  <si>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</si>
  <si>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</si>
  <si>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</si>
  <si>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</si>
  <si>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</si>
  <si>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</si>
  <si>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</si>
  <si>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</si>
  <si>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</si>
  <si>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</si>
  <si>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</si>
  <si>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</si>
  <si>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</si>
  <si>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</si>
  <si>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</si>
  <si>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</si>
  <si>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</si>
  <si>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</si>
  <si>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</si>
  <si>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</si>
  <si>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</si>
  <si>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</si>
  <si>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</si>
  <si>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</si>
  <si>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</si>
  <si>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</si>
  <si>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</si>
  <si>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</si>
  <si>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</si>
  <si>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</si>
  <si>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</si>
  <si>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</si>
  <si>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</si>
  <si>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</si>
  <si>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</si>
  <si>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</si>
  <si>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</si>
  <si>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</si>
  <si>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</si>
  <si>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</si>
  <si>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</si>
  <si>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</si>
  <si>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</si>
  <si>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</si>
  <si>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</si>
  <si>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</si>
  <si>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</si>
  <si>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</si>
  <si>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</si>
  <si>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</si>
  <si>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</si>
  <si>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</si>
  <si>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</si>
  <si>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</si>
  <si>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</si>
  <si>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</si>
  <si>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</si>
  <si>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</si>
  <si>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</si>
  <si>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</si>
  <si>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</si>
  <si>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</si>
  <si>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</si>
  <si>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</si>
  <si>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</si>
  <si>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</si>
  <si>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</si>
  <si>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</si>
  <si>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</si>
  <si>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</si>
  <si>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</si>
  <si>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</si>
  <si>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</si>
  <si>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</si>
  <si>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</si>
  <si>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</si>
  <si>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</si>
  <si>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</si>
  <si>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</si>
  <si>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</si>
  <si>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</si>
  <si>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</si>
  <si>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</si>
  <si>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</si>
  <si>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</si>
  <si>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</si>
  <si>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</si>
  <si>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</si>
  <si>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</si>
  <si>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</si>
  <si>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</si>
  <si>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</si>
  <si>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</si>
  <si>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</si>
  <si>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</si>
  <si>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</si>
  <si>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</si>
  <si>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</si>
  <si>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</si>
  <si>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</si>
  <si>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</si>
  <si>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</si>
  <si>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</si>
  <si>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</si>
  <si>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</si>
  <si>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</si>
  <si>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</si>
  <si>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</si>
  <si>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</si>
  <si>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</si>
  <si>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</si>
  <si>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</si>
  <si>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</si>
  <si>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</si>
  <si>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</si>
  <si>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</si>
  <si>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</si>
  <si>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</si>
  <si>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</si>
  <si>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</si>
  <si>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</si>
  <si>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</si>
  <si>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</si>
  <si>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</si>
  <si>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</si>
  <si>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</si>
  <si>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</si>
  <si>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</si>
  <si>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</si>
  <si>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</si>
  <si>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</si>
  <si>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</si>
  <si>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</si>
  <si>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</si>
  <si>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</si>
  <si>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</si>
  <si>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</si>
  <si>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</si>
  <si>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</si>
  <si>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</si>
  <si>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</si>
  <si>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</si>
  <si>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名字:</t>
  </si>
  <si>
    <t>Your Side:</t>
  </si>
  <si>
    <t>阵营:</t>
  </si>
  <si>
    <t>Your Color:</t>
  </si>
  <si>
    <t>颜色:</t>
  </si>
  <si>
    <t>Scenario:</t>
  </si>
  <si>
    <t>地图：</t>
  </si>
  <si>
    <t>AI Players:</t>
  </si>
  <si>
    <t>电脑数量：</t>
  </si>
  <si>
    <t>Bases</t>
  </si>
  <si>
    <t>基地</t>
  </si>
  <si>
    <t>Crates</t>
  </si>
  <si>
    <t>箱子</t>
  </si>
  <si>
    <t>Credits:</t>
  </si>
  <si>
    <t>初始资金：</t>
  </si>
  <si>
    <t>Briefing</t>
  </si>
  <si>
    <t>简报</t>
  </si>
  <si>
    <t>Unit Count:</t>
  </si>
  <si>
    <t>部队数量:</t>
  </si>
  <si>
    <t>Tech Level:</t>
  </si>
  <si>
    <t>科技等级:</t>
  </si>
  <si>
    <t>Video</t>
  </si>
  <si>
    <t>影像资料</t>
  </si>
  <si>
    <t>80 0e 00</t>
  </si>
  <si>
    <t>Capture The Flag</t>
  </si>
  <si>
    <t>夺旗</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</si>
  <si>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</si>
  <si>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</si>
  <si>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</si>
  <si>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</si>
  <si>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</si>
  <si>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</si>
  <si>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</si>
  <si>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</si>
  <si>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</si>
  <si>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</si>
  <si>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</si>
  <si>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</si>
  <si>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</si>
  <si>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</si>
  <si>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</si>
  <si>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</si>
  <si>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</si>
  <si>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</si>
  <si>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</si>
  <si>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</si>
  <si>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</si>
  <si>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</si>
  <si>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</si>
  <si>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</si>
  <si>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</si>
  <si>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</si>
  <si>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</si>
  <si>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</si>
  <si>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</si>
  <si>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</si>
  <si>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</si>
  <si>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</si>
  <si>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</si>
  <si>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</si>
  <si>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</si>
  <si>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</si>
  <si>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</si>
  <si>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重生迷雾</t>
  </si>
  <si>
    <t>迷雾再生</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</si>
  <si>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</si>
  <si>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</si>
  <si>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</si>
  <si>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</si>
  <si>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</si>
  <si>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</si>
  <si>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</si>
  <si>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</si>
  <si>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</si>
  <si>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</si>
  <si>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</si>
  <si>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</si>
  <si>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</si>
  <si>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</si>
  <si>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</si>
  <si>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</si>
  <si>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</si>
  <si>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</si>
  <si>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</si>
  <si>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</si>
  <si>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</si>
  <si>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</si>
  <si>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</si>
  <si>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</si>
  <si>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</si>
  <si>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</si>
  <si>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</si>
  <si>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</si>
  <si>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</si>
  <si>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</si>
  <si>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</si>
  <si>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</si>
  <si>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</si>
  <si>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</si>
  <si>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</si>
  <si>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</si>
  <si>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</si>
  <si>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</si>
  <si>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</si>
  <si>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</si>
  <si>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</si>
  <si>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</si>
  <si>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</si>
  <si>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</si>
  <si>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</si>
  <si>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</si>
  <si>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</si>
  <si>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</si>
  <si>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</si>
  <si>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</si>
  <si>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</si>
  <si>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</si>
  <si>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</si>
  <si>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</si>
  <si>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</si>
  <si>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</si>
  <si>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</si>
  <si>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</si>
  <si>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</si>
  <si>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</si>
  <si>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</si>
  <si>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</si>
  <si>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</si>
  <si>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</si>
  <si>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</si>
  <si>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</si>
  <si>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</si>
  <si>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</si>
  <si>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</si>
  <si>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</si>
  <si>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</si>
  <si>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</si>
  <si>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</si>
  <si>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</si>
  <si>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</si>
  <si>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</si>
  <si>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</si>
  <si>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</si>
  <si>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</si>
  <si>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</si>
  <si>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</si>
  <si>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</si>
  <si>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</si>
  <si>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</si>
  <si>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</si>
  <si>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</si>
  <si>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</si>
  <si>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</si>
  <si>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</si>
  <si>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</si>
  <si>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</si>
  <si>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</si>
  <si>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</si>
  <si>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</si>
  <si>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</si>
  <si>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</si>
  <si>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</si>
  <si>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</si>
  <si>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</si>
  <si>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</si>
  <si>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</si>
  <si>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</si>
  <si>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</si>
  <si>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</si>
  <si>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</si>
  <si>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</si>
  <si>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</si>
  <si>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</si>
  <si>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</si>
  <si>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</si>
  <si>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</si>
  <si>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</si>
  <si>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</si>
  <si>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</si>
  <si>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</si>
  <si>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</si>
  <si>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</si>
  <si>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</si>
  <si>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</si>
  <si>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</si>
  <si>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</si>
  <si>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</si>
  <si>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</si>
  <si>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</si>
  <si>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</si>
  <si>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</si>
  <si>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</si>
  <si>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</si>
  <si>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</si>
  <si>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</si>
  <si>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</si>
  <si>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</si>
  <si>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</si>
  <si>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</si>
  <si>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</si>
  <si>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</si>
  <si>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</si>
  <si>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</si>
  <si>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</si>
  <si>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</si>
  <si>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</si>
  <si>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</si>
  <si>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</si>
  <si>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</si>
  <si>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</si>
  <si>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</si>
  <si>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</si>
  <si>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</si>
  <si>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</si>
  <si>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</si>
  <si>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</si>
  <si>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</si>
  <si>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</si>
  <si>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</si>
  <si>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</si>
  <si>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</si>
  <si>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</si>
  <si>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</si>
  <si>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</si>
  <si>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</si>
  <si>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</si>
  <si>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</si>
  <si>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</si>
  <si>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</si>
  <si>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</si>
  <si>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</si>
  <si>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</si>
  <si>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</si>
  <si>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</si>
  <si>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</si>
  <si>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</si>
  <si>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</si>
  <si>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</si>
  <si>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</si>
  <si>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</si>
  <si>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</si>
  <si>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</si>
  <si>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</si>
  <si>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</si>
  <si>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</si>
  <si>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</si>
  <si>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</si>
  <si>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</si>
  <si>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</si>
  <si>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</si>
  <si>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</si>
  <si>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</si>
  <si>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</si>
  <si>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</si>
  <si>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</si>
  <si>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</si>
  <si>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</si>
  <si>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</si>
  <si>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</si>
  <si>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</si>
  <si>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</si>
  <si>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</si>
  <si>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</si>
  <si>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</si>
  <si>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</si>
  <si>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</si>
  <si>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</si>
  <si>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</si>
  <si>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</si>
  <si>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</si>
  <si>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</si>
  <si>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</si>
  <si>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</si>
  <si>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</si>
  <si>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</si>
  <si>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</si>
  <si>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</si>
  <si>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</si>
  <si>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</si>
  <si>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</si>
  <si>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</si>
  <si>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</si>
  <si>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</si>
  <si>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</si>
  <si>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</si>
  <si>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</si>
  <si>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</si>
  <si>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</si>
  <si>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</si>
  <si>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</si>
  <si>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</si>
  <si>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</si>
  <si>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</si>
  <si>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</si>
  <si>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</si>
  <si>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</si>
  <si>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</si>
  <si>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</si>
  <si>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</si>
  <si>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</si>
  <si>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</si>
  <si>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</si>
  <si>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</si>
  <si>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</si>
  <si>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</si>
  <si>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</si>
  <si>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</si>
  <si>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</si>
  <si>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</si>
  <si>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</si>
  <si>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</si>
  <si>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</si>
  <si>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</si>
  <si>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</si>
  <si>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</si>
  <si>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</si>
  <si>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</si>
  <si>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</si>
  <si>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</si>
  <si>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</si>
  <si>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</si>
  <si>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</si>
  <si>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</si>
  <si>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</si>
  <si>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</si>
  <si>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</si>
  <si>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</si>
  <si>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</si>
  <si>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</si>
  <si>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</si>
  <si>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</si>
  <si>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</si>
  <si>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</si>
  <si>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</si>
  <si>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</si>
  <si>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</si>
  <si>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</si>
  <si>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</si>
  <si>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</si>
  <si>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</si>
  <si>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</si>
  <si>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</si>
  <si>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</si>
  <si>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</si>
  <si>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</si>
  <si>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</si>
  <si>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</si>
  <si>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</si>
  <si>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</si>
  <si>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</si>
  <si>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</si>
  <si>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</si>
  <si>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</si>
  <si>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</si>
  <si>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</si>
  <si>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</si>
  <si>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</si>
  <si>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</si>
  <si>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</si>
  <si>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</si>
  <si>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</si>
  <si>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</si>
  <si>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</si>
  <si>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</si>
  <si>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</si>
  <si>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</si>
  <si>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</si>
  <si>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</si>
  <si>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</si>
  <si>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</si>
  <si>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</si>
  <si>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</si>
  <si>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</si>
  <si>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</si>
  <si>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</si>
  <si>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</si>
  <si>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</si>
  <si>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</si>
  <si>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</si>
  <si>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</si>
  <si>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</si>
  <si>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</si>
  <si>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</si>
  <si>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</si>
  <si>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</si>
  <si>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</si>
  <si>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</si>
  <si>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</si>
  <si>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</si>
  <si>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</si>
  <si>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</si>
  <si>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</si>
  <si>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</si>
  <si>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</si>
  <si>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</si>
  <si>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</si>
  <si>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</si>
  <si>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</si>
  <si>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</si>
  <si>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</si>
  <si>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</si>
  <si>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</si>
  <si>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</si>
  <si>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</si>
  <si>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</si>
  <si>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</si>
  <si>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</si>
  <si>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</si>
  <si>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</si>
  <si>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</si>
  <si>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</si>
  <si>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</si>
  <si>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</si>
  <si>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</si>
  <si>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</si>
  <si>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</si>
  <si>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</si>
  <si>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</si>
  <si>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</si>
  <si>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</si>
  <si>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</si>
  <si>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</si>
  <si>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</si>
  <si>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</si>
  <si>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</si>
  <si>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</si>
  <si>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</si>
  <si>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</si>
  <si>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</si>
  <si>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</si>
  <si>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</si>
  <si>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</si>
  <si>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</si>
  <si>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</si>
  <si>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</si>
  <si>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</si>
  <si>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</si>
  <si>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</si>
  <si>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</si>
  <si>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</si>
  <si>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</si>
  <si>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</si>
  <si>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</si>
  <si>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</si>
  <si>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</si>
  <si>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</si>
  <si>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</si>
  <si>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</si>
  <si>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</si>
  <si>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</si>
  <si>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</si>
  <si>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</si>
  <si>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</si>
  <si>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</si>
  <si>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</si>
  <si>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</si>
  <si>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</si>
  <si>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</si>
  <si>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</si>
  <si>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</si>
  <si>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</si>
  <si>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</si>
  <si>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</si>
  <si>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</si>
  <si>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</si>
  <si>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</si>
  <si>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</si>
  <si>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</si>
  <si>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</si>
  <si>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</si>
  <si>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</si>
  <si>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</si>
  <si>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</si>
  <si>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</si>
  <si>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</si>
  <si>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</si>
  <si>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</si>
  <si>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</si>
  <si>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</si>
  <si>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</si>
  <si>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</si>
  <si>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</si>
  <si>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</si>
  <si>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</si>
  <si>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</si>
  <si>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</si>
  <si>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</si>
  <si>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</si>
  <si>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</si>
  <si>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</si>
  <si>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</si>
  <si>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</si>
  <si>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</si>
  <si>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</si>
  <si>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</si>
  <si>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</si>
  <si>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</si>
  <si>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</si>
  <si>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</si>
  <si>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</si>
  <si>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</si>
  <si>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</si>
  <si>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</si>
  <si>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</si>
  <si>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</si>
  <si>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</si>
  <si>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</si>
  <si>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</si>
  <si>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</si>
  <si>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</si>
  <si>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</si>
  <si>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</si>
  <si>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</si>
  <si>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</si>
  <si>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</si>
  <si>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</si>
  <si>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</si>
  <si>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</si>
  <si>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</si>
  <si>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</si>
  <si>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</si>
  <si>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</si>
  <si>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</si>
  <si>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</si>
  <si>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</si>
  <si>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</si>
  <si>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</si>
  <si>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</si>
  <si>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</si>
  <si>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</si>
  <si>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</si>
  <si>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</si>
  <si>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</si>
  <si>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</si>
  <si>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</si>
  <si>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</si>
  <si>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</si>
  <si>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</si>
  <si>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</si>
  <si>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</si>
  <si>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</si>
  <si>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</si>
  <si>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%s has retracted the offer of a draw.</t>
  </si>
  <si>
    <t>％s收回了平局的提议</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</si>
  <si>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</si>
  <si>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</si>
  <si>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</si>
  <si>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</si>
  <si>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</si>
  <si>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</si>
  <si>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</si>
  <si>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</si>
  <si>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</si>
  <si>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</si>
  <si>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</si>
  <si>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</si>
  <si>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</si>
  <si>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</si>
  <si>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</si>
  <si>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</si>
  <si>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</si>
  <si>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</si>
  <si>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</si>
  <si>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</si>
  <si>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</si>
  <si>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</si>
  <si>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</si>
  <si>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</si>
  <si>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</si>
  <si>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</si>
  <si>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</si>
  <si>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</si>
  <si>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</si>
  <si>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</si>
  <si>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</si>
  <si>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</si>
  <si>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</si>
  <si>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</si>
  <si>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</si>
  <si>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</si>
  <si>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</si>
  <si>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</si>
  <si>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</si>
  <si>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</si>
  <si>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</si>
  <si>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</si>
  <si>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</si>
  <si>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</si>
  <si>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</si>
  <si>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</si>
  <si>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</si>
  <si>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</si>
  <si>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</si>
  <si>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</si>
  <si>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</si>
  <si>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</si>
  <si>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</si>
  <si>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</si>
  <si>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</si>
  <si>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</si>
  <si>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</si>
  <si>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</si>
  <si>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</si>
  <si>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</si>
  <si>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</si>
  <si>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</si>
  <si>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</si>
  <si>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</si>
  <si>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</si>
  <si>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</si>
  <si>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</si>
  <si>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</si>
  <si>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</si>
  <si>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</si>
  <si>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</si>
  <si>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</si>
  <si>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</si>
  <si>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</si>
  <si>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</si>
  <si>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</si>
  <si>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</si>
  <si>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</si>
  <si>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</si>
  <si>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</si>
  <si>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</si>
  <si>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</si>
  <si>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</si>
  <si>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</si>
  <si>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</si>
  <si>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</si>
  <si>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</si>
  <si>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</si>
  <si>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</si>
  <si>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</si>
  <si>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</si>
  <si>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</si>
  <si>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</si>
  <si>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</si>
  <si>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</si>
  <si>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</si>
  <si>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</si>
  <si>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</si>
  <si>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</si>
  <si>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</si>
  <si>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</si>
  <si>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</si>
  <si>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</si>
  <si>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</si>
  <si>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</si>
  <si>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</si>
  <si>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</si>
  <si>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</si>
  <si>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</si>
  <si>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</si>
  <si>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</si>
  <si>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</si>
  <si>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</si>
  <si>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</si>
  <si>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</si>
  <si>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</si>
  <si>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</si>
  <si>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</si>
  <si>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</si>
  <si>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</si>
  <si>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</si>
  <si>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</si>
  <si>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</si>
  <si>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</si>
  <si>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</si>
  <si>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</si>
  <si>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</si>
  <si>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</si>
  <si>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</si>
  <si>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</si>
  <si>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</si>
  <si>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</si>
  <si>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</si>
  <si>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</si>
  <si>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</si>
  <si>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</si>
  <si>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</si>
  <si>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</si>
  <si>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</si>
  <si>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</si>
  <si>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</si>
  <si>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</si>
  <si>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</si>
  <si>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</si>
  <si>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</si>
  <si>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</si>
  <si>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</si>
  <si>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</si>
  <si>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</si>
  <si>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</si>
  <si>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％s已被击败！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</si>
  <si>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</si>
  <si>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</si>
  <si>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</si>
  <si>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</si>
  <si>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</si>
  <si>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</si>
  <si>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</si>
  <si>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</si>
  <si>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</si>
  <si>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</si>
  <si>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</si>
  <si>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</si>
  <si>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</si>
  <si>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</si>
  <si>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</si>
  <si>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</si>
  <si>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</si>
  <si>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</si>
  <si>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</si>
  <si>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</si>
  <si>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</si>
  <si>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</si>
  <si>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</si>
  <si>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</si>
  <si>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</si>
  <si>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</si>
  <si>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</si>
  <si>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</si>
  <si>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</si>
  <si>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</si>
  <si>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</si>
  <si>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</si>
  <si>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</si>
  <si>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</si>
  <si>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</si>
  <si>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</si>
  <si>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</si>
  <si>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</si>
  <si>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</si>
  <si>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</si>
  <si>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</si>
  <si>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</si>
  <si>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</si>
  <si>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</si>
  <si>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</si>
  <si>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</si>
  <si>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</si>
  <si>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</si>
  <si>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</si>
  <si>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</si>
  <si>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</si>
  <si>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</si>
  <si>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</si>
  <si>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</si>
  <si>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</si>
  <si>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</si>
  <si>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</si>
  <si>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</si>
  <si>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</si>
  <si>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</si>
  <si>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</si>
  <si>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</si>
  <si>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</si>
  <si>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</si>
  <si>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</si>
  <si>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</si>
  <si>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</si>
  <si>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</si>
  <si>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</si>
  <si>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</si>
  <si>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</si>
  <si>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</si>
  <si>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</si>
  <si>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</si>
  <si>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</si>
  <si>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</si>
  <si>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</si>
  <si>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</si>
  <si>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</si>
  <si>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</si>
  <si>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</si>
  <si>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</si>
  <si>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</si>
  <si>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</si>
  <si>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</si>
  <si>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</si>
  <si>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</si>
  <si>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</si>
  <si>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</si>
  <si>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</si>
  <si>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</si>
  <si>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</si>
  <si>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</si>
  <si>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</si>
  <si>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</si>
  <si>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</si>
  <si>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</si>
  <si>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</si>
  <si>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</si>
  <si>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</si>
  <si>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</si>
  <si>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</si>
  <si>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</si>
  <si>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</si>
  <si>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</si>
  <si>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击杀</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</si>
  <si>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</si>
  <si>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</si>
  <si>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</si>
  <si>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</si>
  <si>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</si>
  <si>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</si>
  <si>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</si>
  <si>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</si>
  <si>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</si>
  <si>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</si>
  <si>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</si>
  <si>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</si>
  <si>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</si>
  <si>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</si>
  <si>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</si>
  <si>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</si>
  <si>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</si>
  <si>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</si>
  <si>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</si>
  <si>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</si>
  <si>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</si>
  <si>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</si>
  <si>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</si>
  <si>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</si>
  <si>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</si>
  <si>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</si>
  <si>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</si>
  <si>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</si>
  <si>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</si>
  <si>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</si>
  <si>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</si>
  <si>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</si>
  <si>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</si>
  <si>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</si>
  <si>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</si>
  <si>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</si>
  <si>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</si>
  <si>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</si>
  <si>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</si>
  <si>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</si>
  <si>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</si>
  <si>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</si>
  <si>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</si>
  <si>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</si>
  <si>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</si>
  <si>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</si>
  <si>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</si>
  <si>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</si>
  <si>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</si>
  <si>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</si>
  <si>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</si>
  <si>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</si>
  <si>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</si>
  <si>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</si>
  <si>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</si>
  <si>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</si>
  <si>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</si>
  <si>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</si>
  <si>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</si>
  <si>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</si>
  <si>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</si>
  <si>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</si>
  <si>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</si>
  <si>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</si>
  <si>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</si>
  <si>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</si>
  <si>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</si>
  <si>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</si>
  <si>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</si>
  <si>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</si>
  <si>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</si>
  <si>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</si>
  <si>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</si>
  <si>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</si>
  <si>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</si>
  <si>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</si>
  <si>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</si>
  <si>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</si>
  <si>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</si>
  <si>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</si>
  <si>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</si>
  <si>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</si>
  <si>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</si>
  <si>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</si>
  <si>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</si>
  <si>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</si>
  <si>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</si>
  <si>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</si>
  <si>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</si>
  <si>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</si>
  <si>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</si>
  <si>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</si>
  <si>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</si>
  <si>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</si>
  <si>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</si>
  <si>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</si>
  <si>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</si>
  <si>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</si>
  <si>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</si>
  <si>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</si>
  <si>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</si>
  <si>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</si>
  <si>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</si>
  <si>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Germany</t>
  </si>
  <si>
    <t>德国</t>
  </si>
  <si>
    <t>Spain</t>
  </si>
  <si>
    <t>西班牙</t>
  </si>
  <si>
    <t>Russia</t>
  </si>
  <si>
    <t>俄国</t>
  </si>
  <si>
    <t>Ukraine</t>
  </si>
  <si>
    <t>乌克兰</t>
  </si>
  <si>
    <t>Greece</t>
  </si>
  <si>
    <t>希腊</t>
  </si>
  <si>
    <t>France</t>
  </si>
  <si>
    <t>法国</t>
  </si>
  <si>
    <t>Turkey</t>
  </si>
  <si>
    <t>土耳其</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</si>
  <si>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</si>
  <si>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</si>
  <si>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</si>
  <si>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</si>
  <si>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</si>
  <si>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</si>
  <si>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</si>
  <si>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</si>
  <si>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</si>
  <si>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</si>
  <si>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</si>
  <si>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</si>
  <si>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</si>
  <si>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</si>
  <si>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</si>
  <si>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</si>
  <si>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</si>
  <si>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</si>
  <si>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</si>
  <si>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</si>
  <si>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</si>
  <si>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</si>
  <si>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</si>
  <si>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</si>
  <si>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</si>
  <si>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</si>
  <si>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</si>
  <si>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</si>
  <si>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</si>
  <si>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</si>
  <si>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</si>
  <si>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</si>
  <si>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</si>
  <si>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</si>
  <si>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</si>
  <si>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</si>
  <si>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</si>
  <si>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</si>
  <si>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</si>
  <si>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</si>
  <si>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</si>
  <si>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</si>
  <si>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</si>
  <si>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</si>
  <si>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</si>
  <si>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</si>
  <si>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</si>
  <si>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</si>
  <si>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</si>
  <si>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</si>
  <si>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</si>
  <si>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</si>
  <si>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</si>
  <si>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</si>
  <si>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</si>
  <si>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</si>
  <si>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</si>
  <si>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</si>
  <si>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</si>
  <si>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</si>
  <si>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</si>
  <si>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</si>
  <si>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</si>
  <si>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</si>
  <si>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</si>
  <si>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</si>
  <si>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</si>
  <si>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</si>
  <si>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</si>
  <si>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</si>
  <si>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</si>
  <si>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</si>
  <si>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</si>
  <si>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</si>
  <si>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</si>
  <si>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</si>
  <si>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</si>
  <si>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</si>
  <si>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</si>
  <si>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</si>
  <si>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</si>
  <si>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</si>
  <si>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</si>
  <si>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</si>
  <si>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</si>
  <si>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</si>
  <si>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</si>
  <si>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</si>
  <si>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</si>
  <si>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</si>
  <si>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</si>
  <si>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</si>
  <si>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</si>
  <si>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</si>
  <si>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</si>
  <si>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</si>
  <si>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</si>
  <si>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</si>
  <si>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</si>
  <si>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</si>
  <si>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</si>
  <si>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</si>
  <si>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</si>
  <si>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</si>
  <si>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</si>
  <si>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</si>
  <si>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</si>
  <si>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</si>
  <si>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</si>
  <si>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</si>
  <si>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</si>
  <si>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矿石生长</t>
  </si>
  <si>
    <t>Score Theme</t>
  </si>
  <si>
    <t>分数主题</t>
  </si>
  <si>
    <t>Internet Game</t>
  </si>
  <si>
    <t>互联网游戏</t>
  </si>
  <si>
    <t>Ice</t>
  </si>
  <si>
    <t>冰</t>
  </si>
  <si>
    <t>包装箱</t>
  </si>
  <si>
    <t>Skirmish</t>
  </si>
  <si>
    <t>遭遇战</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</si>
  <si>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</si>
  <si>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</si>
  <si>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</si>
  <si>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</si>
  <si>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</si>
  <si>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</si>
  <si>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</si>
  <si>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</si>
  <si>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</si>
  <si>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</si>
  <si>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</si>
  <si>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</si>
  <si>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</si>
  <si>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</si>
  <si>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</si>
  <si>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</si>
  <si>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</si>
  <si>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</si>
  <si>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</si>
  <si>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</si>
  <si>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</si>
  <si>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</si>
  <si>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</si>
  <si>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点击继续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</si>
  <si>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</si>
  <si>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</si>
  <si>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</si>
  <si>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</si>
  <si>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</si>
  <si>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</si>
  <si>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</si>
  <si>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</si>
  <si>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</si>
  <si>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</si>
  <si>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</si>
  <si>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</si>
  <si>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</si>
  <si>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</si>
  <si>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</si>
  <si>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</si>
  <si>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</si>
  <si>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</si>
  <si>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</si>
  <si>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</si>
  <si>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</si>
  <si>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</si>
  <si>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</si>
  <si>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</si>
  <si>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</si>
  <si>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</si>
  <si>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</si>
  <si>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</si>
  <si>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</si>
  <si>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</si>
  <si>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Battles Won:</t>
  </si>
  <si>
    <t>战斗胜利：</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</si>
  <si>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</si>
  <si>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</si>
  <si>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</si>
  <si>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</si>
  <si>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</si>
  <si>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</si>
  <si>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</si>
  <si>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</si>
  <si>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</si>
  <si>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</si>
  <si>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</si>
  <si>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</si>
  <si>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</si>
  <si>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</si>
  <si>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</si>
  <si>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</si>
  <si>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</si>
  <si>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</si>
  <si>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</si>
  <si>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</si>
  <si>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</si>
  <si>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</si>
  <si>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</si>
  <si>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</si>
  <si>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</si>
  <si>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</si>
  <si>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</si>
  <si>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</si>
  <si>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</si>
  <si>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</si>
  <si>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</si>
  <si>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</si>
  <si>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</si>
  <si>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</si>
  <si>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</si>
  <si>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</si>
  <si>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</si>
  <si>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</si>
  <si>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</si>
  <si>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</si>
  <si>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</si>
  <si>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</si>
  <si>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</si>
  <si>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</si>
  <si>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</si>
  <si>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</si>
  <si>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</si>
  <si>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</si>
  <si>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</si>
  <si>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</si>
  <si>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</si>
  <si>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</si>
  <si>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</si>
  <si>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</si>
  <si>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</si>
  <si>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</si>
  <si>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</si>
  <si>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</si>
  <si>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</si>
  <si>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</si>
  <si>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字库合成效果</t>
  </si>
  <si>
    <t>Objective 1 Complete</t>
  </si>
  <si>
    <t>目标1 完成</t>
  </si>
  <si>
    <t>85 31 20 9b</t>
  </si>
  <si>
    <t>任务目标一完成</t>
  </si>
  <si>
    <t>火蜥蜴砰砰炮</t>
  </si>
  <si>
    <t>Objective 2 Complete</t>
  </si>
  <si>
    <t>85 32 20 9b</t>
  </si>
  <si>
    <t>任务目标二完成</t>
  </si>
  <si>
    <t>Objective 3 Complete</t>
  </si>
  <si>
    <t>85 33 20 9b</t>
  </si>
  <si>
    <t>任务目标三完成</t>
  </si>
  <si>
    <t>Defend Command Center</t>
  </si>
  <si>
    <t>保护指挥中心</t>
  </si>
  <si>
    <t>fb 00</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</si>
  <si>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</si>
  <si>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</si>
  <si>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</si>
  <si>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</si>
  <si>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</si>
  <si>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</si>
  <si>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</si>
  <si>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</si>
  <si>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</si>
  <si>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</si>
  <si>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</si>
  <si>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</si>
  <si>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</si>
  <si>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</si>
  <si>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</si>
  <si>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</si>
  <si>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</si>
  <si>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</si>
  <si>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</si>
  <si>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</si>
  <si>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</si>
  <si>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</si>
  <si>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</si>
  <si>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</si>
  <si>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</si>
  <si>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</si>
  <si>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</si>
  <si>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</si>
  <si>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</si>
  <si>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</si>
  <si>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</si>
  <si>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</si>
  <si>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</si>
  <si>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</si>
  <si>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</si>
  <si>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</si>
  <si>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</si>
  <si>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</si>
  <si>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</si>
  <si>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</si>
  <si>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</si>
  <si>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</si>
  <si>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</si>
  <si>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</si>
  <si>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</si>
  <si>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</si>
  <si>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</si>
  <si>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</si>
  <si>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</si>
  <si>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</si>
  <si>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</si>
  <si>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</si>
  <si>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</si>
  <si>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</si>
  <si>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</si>
  <si>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</si>
  <si>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</si>
  <si>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</si>
  <si>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</si>
  <si>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</si>
  <si>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</si>
  <si>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</si>
  <si>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</si>
  <si>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</si>
  <si>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</si>
  <si>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</si>
  <si>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</si>
  <si>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</si>
  <si>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</si>
  <si>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</si>
  <si>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</si>
  <si>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</si>
  <si>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</si>
  <si>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</si>
  <si>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</si>
  <si>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</si>
  <si>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</si>
  <si>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</si>
  <si>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</si>
  <si>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</si>
  <si>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</si>
  <si>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</si>
  <si>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</si>
  <si>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</si>
  <si>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</si>
  <si>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</si>
  <si>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</si>
  <si>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</si>
  <si>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</si>
  <si>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</si>
  <si>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</si>
  <si>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</si>
  <si>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</si>
  <si>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</si>
  <si>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</si>
  <si>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重编程所有发电机电脑</t>
  </si>
  <si>
    <t>Hangar turret powering up. Standby</t>
  </si>
  <si>
    <t>机库炮塔已停电。 请待命。</t>
  </si>
  <si>
    <t>Turret deactivated</t>
  </si>
  <si>
    <t>炮塔已失效</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</si>
  <si>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</si>
  <si>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</si>
  <si>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</si>
  <si>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</si>
  <si>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</si>
  <si>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</si>
  <si>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</si>
  <si>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</si>
  <si>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</si>
  <si>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</si>
  <si>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</si>
  <si>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ed d5 d2 d0 00</t>
  </si>
  <si>
    <t>scu10</t>
  </si>
  <si>
    <t>让车队穿过地图</t>
  </si>
  <si>
    <t>Run for it!</t>
  </si>
  <si>
    <t>快跑</t>
  </si>
  <si>
    <t>d9 21</t>
  </si>
  <si>
    <t>scu07</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</si>
  <si>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</si>
  <si>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</si>
  <si>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</si>
  <si>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</si>
  <si>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</si>
  <si>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</si>
  <si>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</si>
  <si>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</si>
  <si>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</si>
  <si>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</si>
  <si>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</si>
  <si>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</si>
  <si>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</si>
  <si>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</si>
  <si>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ed d5 d1 00</t>
  </si>
  <si>
    <t>scu06</t>
  </si>
  <si>
    <t>带卡车到对岸</t>
  </si>
  <si>
    <t>Get engineers to coolant stations!</t>
  </si>
  <si>
    <t>让工程师去冷却站！</t>
  </si>
  <si>
    <t>fe e5 e4 e3 21</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</si>
  <si>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</si>
  <si>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</si>
  <si>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</si>
  <si>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</si>
  <si>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</si>
  <si>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</si>
  <si>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</si>
  <si>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</si>
  <si>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</si>
  <si>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</si>
  <si>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</si>
  <si>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</si>
  <si>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bb 15 84 cd b7</t>
  </si>
  <si>
    <t>scu11</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</si>
  <si>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</si>
  <si>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</si>
  <si>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</si>
  <si>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</si>
  <si>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</si>
  <si>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</si>
  <si>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</si>
  <si>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</si>
  <si>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</si>
  <si>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</si>
  <si>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</si>
  <si>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</si>
  <si>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</si>
  <si>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</si>
  <si>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</si>
  <si>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</si>
  <si>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</si>
  <si>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</si>
  <si>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</si>
  <si>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</si>
  <si>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</si>
  <si>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</si>
  <si>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</si>
  <si>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</si>
  <si>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</si>
  <si>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</si>
  <si>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</si>
  <si>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</si>
  <si>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</si>
  <si>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</si>
  <si>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</si>
  <si>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</si>
  <si>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</si>
  <si>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</si>
  <si>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</si>
  <si>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柯西金死亡</t>
  </si>
  <si>
    <t>cd f9</t>
  </si>
  <si>
    <t>scg09</t>
  </si>
  <si>
    <t>科西金被杀</t>
  </si>
  <si>
    <t>Einstein was in tech center</t>
  </si>
  <si>
    <t>爱因斯坦仍在科技中心里</t>
  </si>
  <si>
    <t>Not enough available power</t>
  </si>
  <si>
    <t>没有足够可用电力</t>
  </si>
  <si>
    <t>;misc</t>
  </si>
  <si>
    <t>;其他</t>
  </si>
  <si>
    <t>Charge placed on Generator</t>
  </si>
  <si>
    <t>能量已聚集在发电机上</t>
  </si>
  <si>
    <t>Find and Rescue captured Engineers</t>
  </si>
  <si>
    <t>找到并营救工程师</t>
  </si>
  <si>
    <t>de e5</t>
  </si>
  <si>
    <t>找到并营救被俘虏的工程师</t>
  </si>
  <si>
    <t>;Counterstrike additions</t>
  </si>
  <si>
    <t>;反戈一击附加</t>
  </si>
  <si>
    <t>Sarin facility destroyed</t>
  </si>
  <si>
    <t>沙林设施已被摧毁</t>
  </si>
  <si>
    <t>Civilian town under attack</t>
  </si>
  <si>
    <t>平民城镇遭受攻击</t>
  </si>
  <si>
    <t>Civilians evacuated</t>
  </si>
  <si>
    <t>平民字撤离</t>
  </si>
  <si>
    <t>Destroy power to Tesla Coils</t>
  </si>
  <si>
    <t>摧毁电磁线圈的电力源</t>
  </si>
  <si>
    <t>Evacuate the base!</t>
  </si>
  <si>
    <t>疏散基地!</t>
  </si>
  <si>
    <t>Escort Stavros to Allied base</t>
  </si>
  <si>
    <t>护送斯塔罗夫斯到达盟军基地</t>
  </si>
  <si>
    <t>Get Stavros to evac point</t>
  </si>
  <si>
    <t>将斯塔罗夫斯带至撤离点</t>
  </si>
  <si>
    <t>First convoy due in 20 minutes</t>
  </si>
  <si>
    <t>第一支车队将在20分钟内到达</t>
  </si>
  <si>
    <t>A convoy truck escaped</t>
  </si>
  <si>
    <t>一支车队已撤离</t>
  </si>
  <si>
    <t>All trucks destroyed!</t>
  </si>
  <si>
    <t>所有卡车被摧毁!</t>
  </si>
  <si>
    <t>Stavros was killed</t>
  </si>
  <si>
    <t>斯塔罗夫斯被杀</t>
  </si>
  <si>
    <t>Destroy all convoy trucks</t>
  </si>
  <si>
    <t>摧毁所有车队卡车</t>
  </si>
  <si>
    <t>Get to other side of facility</t>
  </si>
  <si>
    <t>前往设施的另一边</t>
  </si>
  <si>
    <t>Capture Sarin facilities</t>
  </si>
  <si>
    <t>占领沙林设施</t>
  </si>
  <si>
    <t>Evac civilians to island</t>
  </si>
  <si>
    <t>将平民们撤离至岛屿</t>
  </si>
  <si>
    <t>Civilians were killed</t>
  </si>
  <si>
    <t>平民们被杀</t>
  </si>
  <si>
    <t>Capture Allied helicopter</t>
  </si>
  <si>
    <t>占领盟军停机坪</t>
  </si>
  <si>
    <t>Deactivate Tech Center</t>
  </si>
  <si>
    <t>使科技中心失效</t>
  </si>
  <si>
    <t>Threaten Civilians</t>
  </si>
  <si>
    <t>威胁平民</t>
  </si>
  <si>
    <t>Tech center was destroyed</t>
  </si>
  <si>
    <t>科技中心被摧毁</t>
  </si>
  <si>
    <t>Convoy truck attempting to escape!</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</si>
  <si>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</si>
  <si>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</si>
  <si>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</si>
  <si>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</si>
  <si>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</si>
  <si>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</si>
  <si>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</si>
  <si>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</si>
  <si>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</si>
  <si>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</si>
  <si>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</si>
  <si>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</si>
  <si>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</si>
  <si>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</si>
  <si>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</si>
  <si>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</si>
  <si>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</si>
  <si>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</si>
  <si>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</si>
  <si>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</si>
  <si>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</si>
  <si>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</si>
  <si>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</si>
  <si>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</si>
  <si>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</si>
  <si>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</si>
  <si>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</si>
  <si>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</si>
  <si>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</si>
  <si>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</si>
  <si>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</si>
  <si>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</si>
  <si>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</si>
  <si>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</si>
  <si>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</si>
  <si>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</si>
  <si>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</si>
  <si>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</si>
  <si>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</si>
  <si>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</si>
  <si>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</si>
  <si>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</si>
  <si>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</si>
  <si>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</si>
  <si>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</si>
  <si>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</si>
  <si>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</si>
  <si>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</si>
  <si>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</si>
  <si>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</si>
  <si>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</si>
  <si>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</si>
  <si>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</si>
  <si>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</si>
  <si>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</si>
  <si>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</si>
  <si>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</si>
  <si>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</si>
  <si>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</si>
  <si>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</si>
  <si>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</si>
  <si>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</si>
  <si>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</si>
  <si>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</si>
  <si>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</si>
  <si>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</si>
  <si>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</si>
  <si>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</si>
  <si>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</si>
  <si>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</si>
  <si>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</si>
  <si>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</si>
  <si>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</si>
  <si>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</si>
  <si>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</si>
  <si>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</si>
  <si>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</si>
  <si>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</si>
  <si>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</si>
  <si>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</si>
  <si>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</si>
  <si>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</si>
  <si>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</si>
  <si>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</si>
  <si>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</si>
  <si>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</si>
  <si>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</si>
  <si>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</si>
  <si>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</si>
  <si>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</si>
  <si>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</si>
  <si>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</si>
  <si>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</si>
  <si>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</si>
  <si>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</si>
  <si>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</si>
  <si>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</si>
  <si>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</si>
  <si>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</si>
  <si>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</si>
  <si>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</si>
  <si>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</si>
  <si>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</si>
  <si>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</si>
  <si>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</si>
  <si>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</si>
  <si>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</si>
  <si>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</si>
  <si>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</si>
  <si>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</si>
  <si>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</si>
  <si>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</si>
  <si>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</si>
  <si>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</si>
  <si>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</si>
  <si>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</si>
  <si>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</si>
  <si>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</si>
  <si>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</si>
  <si>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</si>
  <si>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</si>
  <si>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</si>
  <si>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</si>
  <si>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</si>
  <si>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</si>
  <si>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</si>
  <si>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</si>
  <si>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</si>
  <si>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</si>
  <si>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</si>
  <si>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</si>
  <si>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</si>
  <si>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</si>
  <si>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</si>
  <si>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</si>
  <si>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</si>
  <si>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</si>
  <si>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</si>
  <si>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</si>
  <si>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</si>
  <si>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</si>
  <si>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</si>
  <si>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</si>
  <si>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</si>
  <si>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</si>
  <si>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</si>
  <si>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</si>
  <si>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</si>
  <si>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</si>
  <si>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</si>
  <si>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</si>
  <si>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</si>
  <si>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</si>
  <si>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</si>
  <si>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</si>
  <si>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</si>
  <si>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</si>
  <si>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</si>
  <si>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</si>
  <si>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</si>
  <si>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</si>
  <si>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</si>
  <si>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</si>
  <si>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</si>
  <si>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</si>
  <si>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</si>
  <si>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</si>
  <si>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</si>
  <si>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</si>
  <si>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</si>
  <si>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</si>
  <si>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</si>
  <si>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</si>
  <si>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</si>
  <si>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</si>
  <si>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</si>
  <si>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</si>
  <si>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</si>
  <si>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</si>
  <si>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</si>
  <si>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</si>
  <si>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</si>
  <si>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</si>
  <si>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</si>
  <si>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</si>
  <si>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</si>
  <si>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</si>
  <si>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</si>
  <si>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</si>
  <si>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</si>
  <si>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</si>
  <si>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</si>
  <si>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</si>
  <si>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</si>
  <si>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</si>
  <si>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</si>
  <si>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</si>
  <si>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</si>
  <si>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</si>
  <si>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</si>
  <si>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</si>
  <si>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</si>
  <si>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</si>
  <si>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</si>
  <si>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</si>
  <si>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</si>
  <si>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</si>
  <si>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</si>
  <si>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</si>
  <si>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</si>
  <si>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</si>
  <si>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</si>
  <si>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</si>
  <si>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</si>
  <si>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</si>
  <si>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</si>
  <si>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</si>
  <si>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</si>
  <si>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</si>
  <si>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</si>
  <si>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</si>
  <si>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</si>
  <si>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</si>
  <si>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</si>
  <si>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</si>
  <si>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</si>
  <si>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</si>
  <si>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</si>
  <si>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</si>
  <si>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</si>
  <si>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</si>
  <si>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</si>
  <si>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</si>
  <si>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</si>
  <si>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</si>
  <si>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</si>
  <si>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</si>
  <si>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</si>
  <si>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</si>
  <si>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</si>
  <si>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</si>
  <si>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</si>
  <si>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</si>
  <si>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</si>
  <si>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</si>
  <si>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</si>
  <si>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</si>
  <si>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</si>
  <si>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</si>
  <si>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</si>
  <si>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</si>
  <si>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</si>
  <si>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</si>
  <si>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</si>
  <si>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</si>
  <si>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</si>
  <si>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</si>
  <si>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</si>
  <si>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</si>
  <si>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</si>
  <si>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</si>
  <si>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</si>
  <si>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</si>
  <si>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</si>
  <si>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</si>
  <si>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</si>
  <si>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</si>
  <si>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</si>
  <si>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</si>
  <si>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</si>
  <si>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</si>
  <si>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</si>
  <si>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</si>
  <si>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</si>
  <si>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</si>
  <si>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</si>
  <si>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</si>
  <si>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</si>
  <si>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</si>
  <si>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</si>
  <si>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</si>
  <si>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</si>
  <si>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</si>
  <si>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</si>
  <si>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</si>
  <si>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</si>
  <si>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</si>
  <si>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</si>
  <si>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</si>
  <si>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</si>
  <si>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</si>
  <si>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</si>
  <si>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</si>
  <si>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</si>
  <si>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</si>
  <si>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</si>
  <si>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</si>
  <si>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</si>
  <si>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</si>
  <si>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</si>
  <si>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</si>
  <si>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</si>
  <si>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</si>
  <si>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</si>
  <si>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</si>
  <si>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</si>
  <si>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</si>
  <si>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</si>
  <si>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</si>
  <si>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</si>
  <si>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</si>
  <si>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</si>
  <si>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</si>
  <si>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</si>
  <si>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</si>
  <si>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</si>
  <si>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</si>
  <si>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</si>
  <si>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</si>
  <si>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</si>
  <si>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</si>
  <si>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</si>
  <si>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</si>
  <si>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</si>
  <si>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</si>
  <si>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</si>
  <si>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</si>
  <si>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</si>
  <si>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</si>
  <si>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</si>
  <si>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</si>
  <si>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</si>
  <si>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</si>
  <si>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</si>
  <si>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</si>
  <si>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</si>
  <si>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</si>
  <si>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</si>
  <si>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</si>
  <si>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</si>
  <si>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</si>
  <si>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</si>
  <si>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</si>
  <si>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</si>
  <si>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</si>
  <si>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</si>
  <si>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</si>
  <si>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</si>
  <si>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</si>
  <si>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</si>
  <si>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</si>
  <si>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</si>
  <si>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</si>
  <si>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</si>
  <si>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</si>
  <si>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</si>
  <si>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</si>
  <si>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</si>
  <si>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</si>
  <si>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</si>
  <si>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</si>
  <si>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</si>
  <si>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</si>
  <si>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</si>
  <si>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</si>
  <si>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</si>
  <si>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</si>
  <si>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</si>
  <si>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</si>
  <si>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</si>
  <si>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</si>
  <si>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</si>
  <si>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</si>
  <si>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</si>
  <si>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</si>
  <si>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</si>
  <si>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</si>
  <si>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</si>
  <si>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</si>
  <si>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</si>
  <si>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</si>
  <si>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</si>
  <si>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</si>
  <si>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</si>
  <si>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</si>
  <si>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</si>
  <si>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</si>
  <si>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</si>
  <si>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</si>
  <si>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</si>
  <si>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</si>
  <si>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</si>
  <si>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</si>
  <si>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</si>
  <si>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</si>
  <si>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</si>
  <si>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</si>
  <si>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</si>
  <si>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</si>
  <si>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</si>
  <si>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</si>
  <si>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</si>
  <si>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</si>
  <si>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</si>
  <si>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</si>
  <si>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</si>
  <si>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</si>
  <si>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</si>
  <si>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</si>
  <si>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</si>
  <si>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</si>
  <si>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</si>
  <si>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</si>
  <si>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</si>
  <si>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</si>
  <si>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</si>
  <si>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</si>
  <si>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</si>
  <si>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</si>
  <si>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</si>
  <si>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</si>
  <si>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</si>
  <si>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</si>
  <si>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</si>
  <si>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</si>
  <si>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</si>
  <si>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</si>
  <si>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</si>
  <si>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</si>
  <si>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</si>
  <si>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00 00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</si>
  <si>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</si>
  <si>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</si>
  <si>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</si>
  <si>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</si>
  <si>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</si>
  <si>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</si>
  <si>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</si>
  <si>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</si>
  <si>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</si>
  <si>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b9 2e000000000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</si>
  <si>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</si>
  <si>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</si>
  <si>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</si>
  <si>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</si>
  <si>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</si>
  <si>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</si>
  <si>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</si>
  <si>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</si>
  <si>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</si>
  <si>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</si>
  <si>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</si>
  <si>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</si>
  <si>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</si>
  <si>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</si>
  <si>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</si>
  <si>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</si>
  <si>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</si>
  <si>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</si>
  <si>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</si>
  <si>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</si>
  <si>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</si>
  <si>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</si>
  <si>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</si>
  <si>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</si>
  <si>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</si>
  <si>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</si>
  <si>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</si>
  <si>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</si>
  <si>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</si>
  <si>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</si>
  <si>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</si>
  <si>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</si>
  <si>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</si>
  <si>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</si>
  <si>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</si>
  <si>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</si>
  <si>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</si>
  <si>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</si>
  <si>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</si>
  <si>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</si>
  <si>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</si>
  <si>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</si>
  <si>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</si>
  <si>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</si>
  <si>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</si>
  <si>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</si>
  <si>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</si>
  <si>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</si>
  <si>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</si>
  <si>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</si>
  <si>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</si>
  <si>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</si>
  <si>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</si>
  <si>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</si>
  <si>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</si>
  <si>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</si>
  <si>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</si>
  <si>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</si>
  <si>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d5 d1 2c 15 84 ec f7 eb 2e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</si>
  <si>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</si>
  <si>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</si>
  <si>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</si>
  <si>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</si>
  <si>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</si>
  <si>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</si>
  <si>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</si>
  <si>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</si>
  <si>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</si>
  <si>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</si>
  <si>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</si>
  <si>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</si>
  <si>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</si>
  <si>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</si>
  <si>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</si>
  <si>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</si>
  <si>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</si>
  <si>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</si>
  <si>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</si>
  <si>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</si>
  <si>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</si>
  <si>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</si>
  <si>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</si>
  <si>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</si>
  <si>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</si>
  <si>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</si>
  <si>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</si>
  <si>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</si>
  <si>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</si>
  <si>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</si>
  <si>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</si>
  <si>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</si>
  <si>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</si>
  <si>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</si>
  <si>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</si>
  <si>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</si>
  <si>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</si>
  <si>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</si>
  <si>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</si>
  <si>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</si>
  <si>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</si>
  <si>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</si>
  <si>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</si>
  <si>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</si>
  <si>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</si>
  <si>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</si>
  <si>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</si>
  <si>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护送卡车穿越盟军占领区,战机可提供支援.</t>
  </si>
  <si>
    <t>ed d5 d2 d0 2c cf 2e 00 00 00 00 00</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</si>
  <si>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</si>
  <si>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</si>
  <si>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</si>
  <si>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</si>
  <si>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</si>
  <si>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</si>
  <si>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</si>
  <si>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情报显示 , 盟 军 舰队会在此海军基地停泊加油.</t>
  </si>
  <si>
    <t>cc 2c 15 84 cb 2e 00 00 00 00 00 00</t>
  </si>
  <si>
    <t>情报表明，大部分盟军海军舰队都将会在这个地区的一个海军基地停泊并加油。摧毁舰队和基地。小心他们的巡洋舰。</t>
  </si>
  <si>
    <t>2=will stop for refueling at a base in this area. Destroy the fleet and the</t>
  </si>
  <si>
    <t>ea 84 2e 00 00 00 00 00 00 00 00 00</t>
  </si>
  <si>
    <t>3=base. Beware the long range of their cruisers.</t>
  </si>
  <si>
    <t>[SCU11EB.INI]</t>
  </si>
  <si>
    <t>[SCU12EA.INI]</t>
  </si>
  <si>
    <t>1=We have learned the location of the Chronosphere weapon, and we want to</t>
  </si>
  <si>
    <t>占领时空传送仪,一旦接近,盟军将会启动自毁.</t>
  </si>
  <si>
    <t>bd ca 2c c9 2c 15 84 c8 c7 2e 00 00</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</si>
  <si>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</si>
  <si>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</si>
  <si>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先占领科技中心就可以破坏自毁.小心.</t>
  </si>
  <si>
    <t>c6 bd c5 c4 f7 c7 2c c3 2e 00 00 00</t>
  </si>
  <si>
    <t>3=if approached. Capturing the tech centers BEFORE taking the Chronosphere</t>
  </si>
  <si>
    <t>4=may allow you to defuse any traps. Use extreme caution.</t>
  </si>
  <si>
    <t>[SCU13EA.INI]</t>
  </si>
  <si>
    <t>1=We have another chance to capture the Chronosphere. Take out the Radar</t>
  </si>
  <si>
    <t>还有一个机会 占领 时空传送仪 , 先 占领</t>
  </si>
  <si>
    <t>c2 bd ca 2e 00 00 00 00 00 00 00 00</t>
  </si>
  <si>
    <t>我们现在有另一个机会去占领超时空传送仪。占领所有雷达球以切断它们与超时空传送仪之间的连接。然后占领超时空传送仪!</t>
  </si>
  <si>
    <t>2=Domes to cut the link between them and the Chronosphere. Then capture it!</t>
  </si>
  <si>
    <t>c6 bd dc c1 f6 2c c4 e4 bd ca 2e 00</t>
  </si>
  <si>
    <t>[SCU13EB.INI]</t>
  </si>
  <si>
    <t>[SCU14EA.INI]</t>
  </si>
  <si>
    <t>1=Your final test is at hand. The destiny of the Soviet union rests on the</t>
  </si>
  <si>
    <t>这是你最终的检验.苏联的命运取决于这片英国</t>
  </si>
  <si>
    <t>c0</t>
  </si>
  <si>
    <t>你的最终测试近在眼前。苏联的命运现在取决于英国的海岸。这是盟军抵抗力量的最后安息地。粉碎他们，取代成为斯大林的左右手。</t>
  </si>
  <si>
    <t>2=shores of England. Here lies the final resting place of the Allies pitiful</t>
  </si>
  <si>
    <t>海滩,这是盟军最后的安息之地,碾碎他们,成为</t>
  </si>
  <si>
    <t>bf</t>
  </si>
  <si>
    <t>3=resistance. Crush them and attain your place at the right hand of Stalin.</t>
  </si>
  <si>
    <t>斯大林的左膀右臂</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</si>
  <si>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</si>
  <si>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</si>
  <si>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</si>
  <si>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</si>
  <si>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</si>
  <si>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</si>
  <si>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</si>
  <si>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</si>
  <si>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</si>
  <si>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</si>
  <si>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</si>
  <si>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</si>
  <si>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</si>
  <si>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</si>
  <si>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</si>
  <si>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</si>
  <si>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</si>
  <si>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</si>
  <si>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</si>
  <si>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</si>
  <si>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</si>
  <si>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</si>
  <si>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</si>
  <si>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</si>
  <si>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</si>
  <si>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</si>
  <si>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原始字符</t>
  </si>
  <si>
    <t>grad6fnt.fnt主界面 盟军</t>
  </si>
  <si>
    <t>grad6fnt.fnt主界面 苏军</t>
  </si>
  <si>
    <t>help.fnt悬停文字</t>
  </si>
  <si>
    <t>scorefnt.fnt得分面板</t>
  </si>
  <si>
    <t>vcr.fnt胜利失败界面</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</si>
  <si>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</si>
  <si>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</si>
  <si>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</si>
  <si>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</si>
  <si>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</si>
  <si>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</si>
  <si>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</si>
  <si>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</si>
  <si>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</si>
  <si>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</si>
  <si>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</si>
  <si>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</si>
  <si>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</si>
  <si>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</si>
  <si>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</si>
  <si>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</si>
  <si>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</si>
  <si>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</si>
  <si>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</si>
  <si>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</si>
  <si>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</si>
  <si>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</si>
  <si>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</si>
  <si>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</si>
  <si>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</si>
  <si>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</si>
  <si>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</si>
  <si>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</si>
  <si>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</si>
  <si>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</si>
  <si>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</si>
  <si>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</si>
  <si>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</si>
  <si>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</si>
  <si>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</si>
  <si>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</si>
  <si>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</si>
  <si>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</si>
  <si>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</si>
  <si>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</si>
  <si>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</si>
  <si>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</si>
  <si>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</si>
  <si>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</si>
  <si>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</si>
  <si>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</si>
  <si>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</si>
  <si>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</si>
  <si>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</si>
  <si>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</si>
  <si>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</si>
  <si>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</si>
  <si>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</si>
  <si>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</si>
  <si>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</si>
  <si>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</si>
  <si>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返回</t>
  </si>
  <si>
    <t>不能使用（空格）</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</si>
  <si>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</si>
  <si>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</si>
  <si>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</si>
  <si>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</si>
  <si>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</si>
  <si>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</si>
  <si>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</si>
  <si>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</si>
  <si>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</si>
  <si>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</si>
  <si>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</si>
  <si>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</si>
  <si>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</si>
  <si>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</si>
  <si>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</si>
  <si>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</si>
  <si>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</si>
  <si>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</si>
  <si>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</si>
  <si>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</si>
  <si>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</si>
  <si>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</si>
  <si>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</si>
  <si>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</si>
  <si>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</si>
  <si>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</si>
  <si>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</si>
  <si>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</si>
  <si>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</si>
  <si>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</si>
  <si>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</si>
  <si>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</si>
  <si>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</si>
  <si>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</si>
  <si>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</si>
  <si>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</si>
  <si>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</si>
  <si>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</si>
  <si>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</si>
  <si>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</si>
  <si>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</si>
  <si>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</si>
  <si>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</si>
  <si>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</si>
  <si>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</si>
  <si>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</si>
  <si>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</si>
  <si>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</si>
  <si>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</si>
  <si>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</si>
  <si>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</si>
  <si>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</si>
  <si>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</si>
  <si>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</si>
  <si>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</si>
  <si>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</si>
  <si>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</si>
  <si>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</si>
  <si>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</si>
  <si>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</si>
  <si>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</si>
  <si>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</si>
  <si>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</si>
  <si>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</si>
  <si>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</si>
  <si>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</si>
  <si>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</si>
  <si>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</si>
  <si>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</si>
  <si>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</si>
  <si>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</si>
  <si>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</si>
  <si>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</si>
  <si>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</si>
  <si>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</si>
  <si>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</si>
  <si>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</si>
  <si>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</si>
  <si>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</si>
  <si>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</si>
  <si>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</si>
  <si>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</si>
  <si>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</si>
  <si>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</si>
  <si>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</si>
  <si>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</si>
  <si>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</si>
  <si>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</si>
  <si>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</si>
  <si>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</si>
  <si>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</si>
  <si>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</si>
  <si>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</si>
  <si>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</si>
  <si>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</si>
  <si>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任</t>
  </si>
  <si>
    <t>务</t>
  </si>
  <si>
    <t>完</t>
  </si>
  <si>
    <t>成</t>
  </si>
  <si>
    <t>目标</t>
  </si>
  <si>
    <t>失</t>
  </si>
  <si>
    <t>败</t>
  </si>
  <si>
    <t>防空导弹</t>
  </si>
  <si>
    <t>声音</t>
  </si>
  <si>
    <t>速度</t>
  </si>
  <si>
    <t>滚屏</t>
  </si>
  <si>
    <t>支奴干运输机</t>
  </si>
  <si>
    <t>画面</t>
  </si>
  <si>
    <t>亮度</t>
  </si>
  <si>
    <t>饱和度</t>
  </si>
  <si>
    <t>对比度</t>
  </si>
  <si>
    <t>手雷兵</t>
  </si>
  <si>
    <t>火焰兵</t>
  </si>
  <si>
    <t>中,请稍后</t>
  </si>
  <si>
    <t>请输入文件名</t>
  </si>
  <si>
    <t>新文件</t>
  </si>
  <si>
    <t>这个文件</t>
  </si>
  <si>
    <t>警戒塔</t>
  </si>
  <si>
    <t>直升机坪</t>
  </si>
  <si>
    <t>矿石储存仓</t>
  </si>
  <si>
    <t>苏军科技中心</t>
  </si>
  <si>
    <t>带刺铁丝网</t>
  </si>
  <si>
    <t>高级警戒塔</t>
  </si>
  <si>
    <t>生物研究所</t>
  </si>
  <si>
    <t>确保没人接替斯大林的位置</t>
  </si>
  <si>
    <t>摧毁</t>
  </si>
  <si>
    <t>最后一战</t>
  </si>
  <si>
    <t>电力</t>
  </si>
  <si>
    <t>占领</t>
  </si>
  <si>
    <t>发电机.在毒气溢出之前离开</t>
  </si>
  <si>
    <t>后显示了一组地下武器设施</t>
  </si>
  <si>
    <t>全部</t>
  </si>
  <si>
    <t>切断</t>
  </si>
  <si>
    <t>新开发的长弓直升机应该能够协助你</t>
  </si>
  <si>
    <t>还有一个机会</t>
  </si>
  <si>
    <t>找到那个主要的</t>
  </si>
  <si>
    <t>千万小心</t>
  </si>
  <si>
    <t>铁幕即将完,并且计划升级.</t>
  </si>
  <si>
    <t>就可以</t>
  </si>
  <si>
    <t>未探索区域</t>
  </si>
  <si>
    <t>尔加格勒有一个要塞,解决它,让军舰前进,好运</t>
  </si>
  <si>
    <t>科技中心</t>
  </si>
  <si>
    <t>伪装</t>
  </si>
  <si>
    <t>装甲部队阻碍了我们,我们需要海上增援.伏</t>
  </si>
  <si>
    <t>先</t>
  </si>
  <si>
    <t>自毁</t>
  </si>
  <si>
    <t>控制</t>
  </si>
  <si>
    <t>会启动</t>
  </si>
  <si>
    <t>空头炸弹</t>
  </si>
  <si>
    <t>将其关闭.跟着敌军的技术人员就可以找到</t>
  </si>
  <si>
    <t>一旦接近</t>
  </si>
  <si>
    <t>已渗透入苏军基地.在导弹发射前</t>
  </si>
  <si>
    <t>时空传送仪</t>
  </si>
  <si>
    <t>暗堡</t>
  </si>
  <si>
    <t>核设施,然后摧毁所有现存的核武器</t>
  </si>
  <si>
    <t>舰队会在此海军基地停泊加油</t>
  </si>
  <si>
    <t>情报显示</t>
  </si>
  <si>
    <t>柯西金</t>
  </si>
  <si>
    <t>海军</t>
  </si>
  <si>
    <t>不足</t>
  </si>
  <si>
    <t>时千万要小心,我们不知道是否有核武器</t>
  </si>
  <si>
    <t>战机可提供支援</t>
  </si>
  <si>
    <t>表示,这里是核武器工厂所在地.在接近</t>
  </si>
  <si>
    <t>占领区</t>
  </si>
  <si>
    <t>他"挖"过来</t>
  </si>
  <si>
    <t>到对岸</t>
  </si>
  <si>
    <t>西金想叛变.他了解的对我们来说是无价之宝.把</t>
  </si>
  <si>
    <t>穿过</t>
  </si>
  <si>
    <t>特斯拉线圈离线</t>
  </si>
  <si>
    <t>将科西金带回</t>
  </si>
  <si>
    <t>以免它落入盟军之手</t>
  </si>
  <si>
    <t>指挥</t>
  </si>
  <si>
    <t>卡车</t>
  </si>
  <si>
    <t>保护科技中心和时空传送器,并保证他们的供电</t>
  </si>
  <si>
    <t>劫持了我们运送秘密武器的</t>
  </si>
  <si>
    <t>时空传送器进入研发倒计时,苏军准备大举进攻</t>
  </si>
  <si>
    <t>当地居民也协助</t>
  </si>
  <si>
    <t>防空炮离线</t>
  </si>
  <si>
    <t>了厄尔巴岛并准备发动进攻</t>
  </si>
  <si>
    <t>雅克战机</t>
  </si>
  <si>
    <t>恢复</t>
  </si>
  <si>
    <t>火箭发射车</t>
  </si>
  <si>
    <t>将爆炸</t>
  </si>
  <si>
    <t>分钟后</t>
  </si>
  <si>
    <t>可能也在研究铁幕</t>
  </si>
  <si>
    <t>激活防御系统</t>
  </si>
  <si>
    <t>减缓了苏军铁幕的研究,干得好.情报显示另一座</t>
  </si>
  <si>
    <t>找到并营救</t>
  </si>
  <si>
    <t>建立</t>
  </si>
  <si>
    <t>科技</t>
  </si>
  <si>
    <t>反应堆核心</t>
  </si>
  <si>
    <t>步兵地雷</t>
  </si>
  <si>
    <t>中心</t>
  </si>
  <si>
    <t>用主控终端</t>
  </si>
  <si>
    <t>时空传送器</t>
  </si>
  <si>
    <t>窃取铁幕数据</t>
  </si>
  <si>
    <t>入侵了</t>
  </si>
  <si>
    <t>潜入</t>
  </si>
  <si>
    <t>冷却站</t>
  </si>
  <si>
    <t>去</t>
  </si>
  <si>
    <t>裂隙产生车</t>
  </si>
  <si>
    <t>兵工厂</t>
  </si>
  <si>
    <t>獾式轰炸机</t>
  </si>
  <si>
    <t>米格战机</t>
  </si>
  <si>
    <t>劫持卡车</t>
  </si>
  <si>
    <t>轰炸</t>
  </si>
  <si>
    <t>不会被除了狗以外的敌军发现</t>
  </si>
  <si>
    <t>船只</t>
  </si>
  <si>
    <t>空降兵</t>
  </si>
  <si>
    <t>正试图夺回清理出的道路.守住道路</t>
  </si>
  <si>
    <t>潜艇消灭</t>
  </si>
  <si>
    <t>铁幕发生器</t>
  </si>
  <si>
    <t>全歼敌</t>
  </si>
  <si>
    <t>核弹发射井</t>
  </si>
  <si>
    <t>传输结束</t>
  </si>
  <si>
    <t>桥梁</t>
  </si>
  <si>
    <t>侦察机</t>
  </si>
  <si>
    <t>批准代号</t>
  </si>
  <si>
    <t>可能会</t>
  </si>
  <si>
    <t>闪电兵</t>
  </si>
  <si>
    <t>会协助你</t>
  </si>
  <si>
    <t>护送</t>
  </si>
  <si>
    <t>当前区域苏军活动频繁</t>
  </si>
  <si>
    <t>以便追踪</t>
  </si>
  <si>
    <t>送至:战地指挥官</t>
  </si>
  <si>
    <t>得逞</t>
  </si>
  <si>
    <t>技术人员</t>
  </si>
  <si>
    <t>绝密</t>
  </si>
  <si>
    <t>别</t>
  </si>
  <si>
    <t>毁灭者坦克</t>
  </si>
  <si>
    <t>来自蓝港16总部</t>
  </si>
  <si>
    <t>也打算在那里</t>
  </si>
  <si>
    <t>242</t>
  </si>
  <si>
    <t>破坏所有桥梁,以阻止他们</t>
  </si>
  <si>
    <t>矿藏丰富</t>
  </si>
  <si>
    <t>无敌装甲</t>
  </si>
  <si>
    <t>哈尔基斯岛</t>
  </si>
  <si>
    <t>反坦克地雷</t>
  </si>
  <si>
    <t>时间不多了</t>
  </si>
  <si>
    <t>会更加</t>
  </si>
  <si>
    <t>窃贼</t>
  </si>
  <si>
    <t>车队将从西北方来</t>
  </si>
  <si>
    <t>就没有增援了</t>
  </si>
  <si>
    <t>雷达干扰车</t>
  </si>
  <si>
    <t>分钟后补给车队将通过此地,但苏军封锁了道路</t>
  </si>
  <si>
    <t>通讯</t>
  </si>
  <si>
    <t>破坏</t>
  </si>
  <si>
    <t>盟军科技中心</t>
  </si>
  <si>
    <t>爱因斯坦</t>
  </si>
  <si>
    <t>平民会帮助他,小心陷阱</t>
  </si>
  <si>
    <t>间谍卫星</t>
  </si>
  <si>
    <t>死亡</t>
  </si>
  <si>
    <t>关闭</t>
  </si>
  <si>
    <t>超时空传送</t>
  </si>
  <si>
    <t>杀掉</t>
  </si>
  <si>
    <t>维修工</t>
  </si>
  <si>
    <t>必须存活</t>
  </si>
  <si>
    <t>FC</t>
  </si>
  <si>
    <t>小心特斯拉线圈,摧毁电厂它们会离线</t>
  </si>
  <si>
    <t>明天对德国的进攻正式开始</t>
  </si>
  <si>
    <t>fd</t>
  </si>
  <si>
    <t>搭乘直升机撤离</t>
  </si>
  <si>
    <t>用雅克战机教训他们</t>
  </si>
  <si>
    <t>fe</t>
  </si>
  <si>
    <t>让</t>
  </si>
  <si>
    <t>ff</t>
  </si>
  <si>
    <t>营救</t>
  </si>
  <si>
    <t>这个镇子的村民抗命不遵,必须杀一儆百</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</si>
</sst>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4">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5"/>
      <name val="宋体"/>
      <charset val="134"/>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27" borderId="0" applyNumberFormat="0" applyBorder="0" applyAlignment="0" applyProtection="0">
      <alignment vertical="center"/>
    </xf>
    <xf numFmtId="0" fontId="20" fillId="24"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1" borderId="0" applyNumberFormat="0" applyBorder="0" applyAlignment="0" applyProtection="0">
      <alignment vertical="center"/>
    </xf>
    <xf numFmtId="0" fontId="9" fillId="7" borderId="0" applyNumberFormat="0" applyBorder="0" applyAlignment="0" applyProtection="0">
      <alignment vertical="center"/>
    </xf>
    <xf numFmtId="43" fontId="0" fillId="0" borderId="0" applyFont="0" applyFill="0" applyBorder="0" applyAlignment="0" applyProtection="0">
      <alignment vertical="center"/>
    </xf>
    <xf numFmtId="0" fontId="13" fillId="30"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16" borderId="5" applyNumberFormat="0" applyFont="0" applyAlignment="0" applyProtection="0">
      <alignment vertical="center"/>
    </xf>
    <xf numFmtId="0" fontId="13" fillId="23" borderId="0" applyNumberFormat="0" applyBorder="0" applyAlignment="0" applyProtection="0">
      <alignment vertical="center"/>
    </xf>
    <xf numFmtId="0" fontId="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5" fillId="0" borderId="3" applyNumberFormat="0" applyFill="0" applyAlignment="0" applyProtection="0">
      <alignment vertical="center"/>
    </xf>
    <xf numFmtId="0" fontId="11" fillId="0" borderId="3" applyNumberFormat="0" applyFill="0" applyAlignment="0" applyProtection="0">
      <alignment vertical="center"/>
    </xf>
    <xf numFmtId="0" fontId="13" fillId="29" borderId="0" applyNumberFormat="0" applyBorder="0" applyAlignment="0" applyProtection="0">
      <alignment vertical="center"/>
    </xf>
    <xf numFmtId="0" fontId="7" fillId="0" borderId="7" applyNumberFormat="0" applyFill="0" applyAlignment="0" applyProtection="0">
      <alignment vertical="center"/>
    </xf>
    <xf numFmtId="0" fontId="13" fillId="22" borderId="0" applyNumberFormat="0" applyBorder="0" applyAlignment="0" applyProtection="0">
      <alignment vertical="center"/>
    </xf>
    <xf numFmtId="0" fontId="14" fillId="15" borderId="4" applyNumberFormat="0" applyAlignment="0" applyProtection="0">
      <alignment vertical="center"/>
    </xf>
    <xf numFmtId="0" fontId="21" fillId="15" borderId="8" applyNumberFormat="0" applyAlignment="0" applyProtection="0">
      <alignment vertical="center"/>
    </xf>
    <xf numFmtId="0" fontId="10" fillId="10" borderId="2" applyNumberFormat="0" applyAlignment="0" applyProtection="0">
      <alignment vertical="center"/>
    </xf>
    <xf numFmtId="0" fontId="5" fillId="34" borderId="0" applyNumberFormat="0" applyBorder="0" applyAlignment="0" applyProtection="0">
      <alignment vertical="center"/>
    </xf>
    <xf numFmtId="0" fontId="13" fillId="19" borderId="0" applyNumberFormat="0" applyBorder="0" applyAlignment="0" applyProtection="0">
      <alignment vertical="center"/>
    </xf>
    <xf numFmtId="0" fontId="22" fillId="0" borderId="9" applyNumberFormat="0" applyFill="0" applyAlignment="0" applyProtection="0">
      <alignment vertical="center"/>
    </xf>
    <xf numFmtId="0" fontId="16" fillId="0" borderId="6" applyNumberFormat="0" applyFill="0" applyAlignment="0" applyProtection="0">
      <alignment vertical="center"/>
    </xf>
    <xf numFmtId="0" fontId="23" fillId="33" borderId="0" applyNumberFormat="0" applyBorder="0" applyAlignment="0" applyProtection="0">
      <alignment vertical="center"/>
    </xf>
    <xf numFmtId="0" fontId="19" fillId="21" borderId="0" applyNumberFormat="0" applyBorder="0" applyAlignment="0" applyProtection="0">
      <alignment vertical="center"/>
    </xf>
    <xf numFmtId="0" fontId="5" fillId="26" borderId="0" applyNumberFormat="0" applyBorder="0" applyAlignment="0" applyProtection="0">
      <alignment vertical="center"/>
    </xf>
    <xf numFmtId="0" fontId="13" fillId="14" borderId="0" applyNumberFormat="0" applyBorder="0" applyAlignment="0" applyProtection="0">
      <alignment vertical="center"/>
    </xf>
    <xf numFmtId="0" fontId="5" fillId="25" borderId="0" applyNumberFormat="0" applyBorder="0" applyAlignment="0" applyProtection="0">
      <alignment vertical="center"/>
    </xf>
    <xf numFmtId="0" fontId="5" fillId="9" borderId="0" applyNumberFormat="0" applyBorder="0" applyAlignment="0" applyProtection="0">
      <alignment vertical="center"/>
    </xf>
    <xf numFmtId="0" fontId="5" fillId="32" borderId="0" applyNumberFormat="0" applyBorder="0" applyAlignment="0" applyProtection="0">
      <alignment vertical="center"/>
    </xf>
    <xf numFmtId="0" fontId="5" fillId="6" borderId="0" applyNumberFormat="0" applyBorder="0" applyAlignment="0" applyProtection="0">
      <alignment vertical="center"/>
    </xf>
    <xf numFmtId="0" fontId="13" fillId="13" borderId="0" applyNumberFormat="0" applyBorder="0" applyAlignment="0" applyProtection="0">
      <alignment vertical="center"/>
    </xf>
    <xf numFmtId="0" fontId="13" fillId="18" borderId="0" applyNumberFormat="0" applyBorder="0" applyAlignment="0" applyProtection="0">
      <alignment vertical="center"/>
    </xf>
    <xf numFmtId="0" fontId="5" fillId="31" borderId="0" applyNumberFormat="0" applyBorder="0" applyAlignment="0" applyProtection="0">
      <alignment vertical="center"/>
    </xf>
    <xf numFmtId="0" fontId="5" fillId="5" borderId="0" applyNumberFormat="0" applyBorder="0" applyAlignment="0" applyProtection="0">
      <alignment vertical="center"/>
    </xf>
    <xf numFmtId="0" fontId="13" fillId="12" borderId="0" applyNumberFormat="0" applyBorder="0" applyAlignment="0" applyProtection="0">
      <alignment vertical="center"/>
    </xf>
    <xf numFmtId="0" fontId="5" fillId="8" borderId="0" applyNumberFormat="0" applyBorder="0" applyAlignment="0" applyProtection="0">
      <alignment vertical="center"/>
    </xf>
    <xf numFmtId="0" fontId="13" fillId="28" borderId="0" applyNumberFormat="0" applyBorder="0" applyAlignment="0" applyProtection="0">
      <alignment vertical="center"/>
    </xf>
    <xf numFmtId="0" fontId="13" fillId="17" borderId="0" applyNumberFormat="0" applyBorder="0" applyAlignment="0" applyProtection="0">
      <alignment vertical="center"/>
    </xf>
    <xf numFmtId="0" fontId="5" fillId="4" borderId="0" applyNumberFormat="0" applyBorder="0" applyAlignment="0" applyProtection="0">
      <alignment vertical="center"/>
    </xf>
    <xf numFmtId="0" fontId="13" fillId="20" borderId="0" applyNumberFormat="0" applyBorder="0" applyAlignment="0" applyProtection="0">
      <alignment vertical="center"/>
    </xf>
  </cellStyleXfs>
  <cellXfs count="47">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49" fontId="1" fillId="0" borderId="1" xfId="0" applyNumberFormat="1" applyFont="1" applyBorder="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0" fontId="0" fillId="0" borderId="0" xfId="0" applyProtection="1">
      <alignment vertical="center"/>
      <protection locked="0"/>
    </xf>
    <xf numFmtId="49" fontId="0" fillId="0" borderId="0" xfId="0" applyNumberFormat="1" applyProtection="1">
      <alignment vertical="center"/>
      <protection locked="0"/>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3" fillId="0" borderId="0" xfId="0" applyFont="1">
      <alignment vertical="center"/>
    </xf>
    <xf numFmtId="0" fontId="0" fillId="3" borderId="0" xfId="0" applyFill="1">
      <alignment vertical="center"/>
    </xf>
    <xf numFmtId="0" fontId="0" fillId="0" borderId="0" xfId="0" applyFill="1">
      <alignment vertical="center"/>
    </xf>
    <xf numFmtId="0" fontId="1" fillId="2" borderId="0" xfId="0" applyFont="1" applyFill="1">
      <alignment vertical="center"/>
    </xf>
    <xf numFmtId="0" fontId="2" fillId="2" borderId="0" xfId="0" applyFont="1" applyFill="1">
      <alignment vertical="center"/>
    </xf>
    <xf numFmtId="0" fontId="4" fillId="2" borderId="0" xfId="0" applyFont="1" applyFill="1">
      <alignment vertical="center"/>
    </xf>
    <xf numFmtId="49" fontId="0" fillId="0" borderId="1" xfId="0" applyNumberFormat="1" applyBorder="1">
      <alignment vertical="center"/>
    </xf>
    <xf numFmtId="49" fontId="0" fillId="3" borderId="1" xfId="0" applyNumberFormat="1" applyFill="1" applyBorder="1">
      <alignment vertical="center"/>
    </xf>
    <xf numFmtId="49" fontId="0" fillId="3" borderId="0" xfId="0" applyNumberFormat="1" applyFill="1">
      <alignment vertical="center"/>
    </xf>
    <xf numFmtId="0" fontId="0" fillId="3" borderId="1" xfId="0" applyFill="1" applyBorder="1">
      <alignment vertical="center"/>
    </xf>
    <xf numFmtId="0" fontId="0" fillId="0" borderId="0" xfId="0" applyFont="1" applyFill="1">
      <alignment vertical="center"/>
    </xf>
    <xf numFmtId="0" fontId="4" fillId="3" borderId="0" xfId="0" applyFont="1" applyFill="1">
      <alignment vertical="center"/>
    </xf>
    <xf numFmtId="49" fontId="4" fillId="3"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0" borderId="1" xfId="0" applyBorder="1">
      <alignment vertical="center"/>
    </xf>
    <xf numFmtId="0" fontId="0" fillId="2" borderId="0" xfId="0" applyFont="1" applyFill="1">
      <alignment vertical="center"/>
    </xf>
    <xf numFmtId="0" fontId="0" fillId="3"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8890</xdr:colOff>
          <xdr:row>213</xdr:row>
          <xdr:rowOff>4445</xdr:rowOff>
        </xdr:to>
        <xdr:sp>
          <xdr:nvSpPr>
            <xdr:cNvPr id="1061" name="Object 1" hidden="1">
              <a:extLst>
                <a:ext uri="{63B3BB69-23CF-44E3-9099-C40C66FF867C}">
                  <a14:compatExt spid="_x0000_s1061"/>
                </a:ext>
              </a:extLst>
            </xdr:cNvPr>
            <xdr:cNvSpPr/>
          </xdr:nvSpPr>
          <xdr:spPr>
            <a:xfrm>
              <a:off x="782002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12065</xdr:colOff>
          <xdr:row>224</xdr:row>
          <xdr:rowOff>4445</xdr:rowOff>
        </xdr:to>
        <xdr:sp>
          <xdr:nvSpPr>
            <xdr:cNvPr id="1063" name="Object 1" hidden="1">
              <a:extLst>
                <a:ext uri="{63B3BB69-23CF-44E3-9099-C40C66FF867C}">
                  <a14:compatExt spid="_x0000_s1063"/>
                </a:ext>
              </a:extLst>
            </xdr:cNvPr>
            <xdr:cNvSpPr/>
          </xdr:nvSpPr>
          <xdr:spPr>
            <a:xfrm>
              <a:off x="7820025"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165100</xdr:rowOff>
        </xdr:from>
        <xdr:to>
          <xdr:col>5</xdr:col>
          <xdr:colOff>17780</xdr:colOff>
          <xdr:row>230</xdr:row>
          <xdr:rowOff>169545</xdr:rowOff>
        </xdr:to>
        <xdr:sp>
          <xdr:nvSpPr>
            <xdr:cNvPr id="1065" name="Object 1" hidden="1">
              <a:extLst>
                <a:ext uri="{63B3BB69-23CF-44E3-9099-C40C66FF867C}">
                  <a14:compatExt spid="_x0000_s1065"/>
                </a:ext>
              </a:extLst>
            </xdr:cNvPr>
            <xdr:cNvSpPr/>
          </xdr:nvSpPr>
          <xdr:spPr>
            <a:xfrm>
              <a:off x="7820025" y="39643050"/>
              <a:ext cx="177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26670</xdr:colOff>
          <xdr:row>226</xdr:row>
          <xdr:rowOff>4445</xdr:rowOff>
        </xdr:to>
        <xdr:sp>
          <xdr:nvSpPr>
            <xdr:cNvPr id="1066" name="Object 2" hidden="1">
              <a:extLst>
                <a:ext uri="{63B3BB69-23CF-44E3-9099-C40C66FF867C}">
                  <a14:compatExt spid="_x0000_s1066"/>
                </a:ext>
              </a:extLst>
            </xdr:cNvPr>
            <xdr:cNvSpPr/>
          </xdr:nvSpPr>
          <xdr:spPr>
            <a:xfrm>
              <a:off x="7820025" y="38747700"/>
              <a:ext cx="2667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67" name="Object 1" hidden="1">
              <a:extLst>
                <a:ext uri="{63B3BB69-23CF-44E3-9099-C40C66FF867C}">
                  <a14:compatExt spid="_x0000_s1067"/>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68" name="Object 1" hidden="1">
              <a:extLst>
                <a:ext uri="{63B3BB69-23CF-44E3-9099-C40C66FF867C}">
                  <a14:compatExt spid="_x0000_s1068"/>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69" name="Object 3" hidden="1">
              <a:extLst>
                <a:ext uri="{63B3BB69-23CF-44E3-9099-C40C66FF867C}">
                  <a14:compatExt spid="_x0000_s1069"/>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70" name="Object 1" hidden="1">
              <a:extLst>
                <a:ext uri="{63B3BB69-23CF-44E3-9099-C40C66FF867C}">
                  <a14:compatExt spid="_x0000_s1070"/>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71" name="Object 1" hidden="1">
              <a:extLst>
                <a:ext uri="{63B3BB69-23CF-44E3-9099-C40C66FF867C}">
                  <a14:compatExt spid="_x0000_s1071"/>
                </a:ext>
              </a:extLst>
            </xdr:cNvPr>
            <xdr:cNvSpPr/>
          </xdr:nvSpPr>
          <xdr:spPr>
            <a:xfrm>
              <a:off x="16192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40005</xdr:colOff>
          <xdr:row>157</xdr:row>
          <xdr:rowOff>4445</xdr:rowOff>
        </xdr:to>
        <xdr:sp>
          <xdr:nvSpPr>
            <xdr:cNvPr id="1072" name="Object 48" hidden="1">
              <a:extLst>
                <a:ext uri="{63B3BB69-23CF-44E3-9099-C40C66FF867C}">
                  <a14:compatExt spid="_x0000_s1072"/>
                </a:ext>
              </a:extLst>
            </xdr:cNvPr>
            <xdr:cNvSpPr/>
          </xdr:nvSpPr>
          <xdr:spPr>
            <a:xfrm>
              <a:off x="50006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3" name="Object 1" hidden="1">
              <a:extLst>
                <a:ext uri="{63B3BB69-23CF-44E3-9099-C40C66FF867C}">
                  <a14:compatExt spid="_x0000_s1073"/>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4" name="Object 2" hidden="1">
              <a:extLst>
                <a:ext uri="{63B3BB69-23CF-44E3-9099-C40C66FF867C}">
                  <a14:compatExt spid="_x0000_s1074"/>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12700</xdr:colOff>
          <xdr:row>13</xdr:row>
          <xdr:rowOff>4445</xdr:rowOff>
        </xdr:to>
        <xdr:sp>
          <xdr:nvSpPr>
            <xdr:cNvPr id="1075" name="Object 1" hidden="1">
              <a:extLst>
                <a:ext uri="{63B3BB69-23CF-44E3-9099-C40C66FF867C}">
                  <a14:compatExt spid="_x0000_s1075"/>
                </a:ext>
              </a:extLst>
            </xdr:cNvPr>
            <xdr:cNvSpPr/>
          </xdr:nvSpPr>
          <xdr:spPr>
            <a:xfrm>
              <a:off x="50006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93980</xdr:colOff>
          <xdr:row>231</xdr:row>
          <xdr:rowOff>4445</xdr:rowOff>
        </xdr:to>
        <xdr:sp>
          <xdr:nvSpPr>
            <xdr:cNvPr id="1076" name="Object 1" hidden="1">
              <a:extLst>
                <a:ext uri="{63B3BB69-23CF-44E3-9099-C40C66FF867C}">
                  <a14:compatExt spid="_x0000_s1076"/>
                </a:ext>
              </a:extLst>
            </xdr:cNvPr>
            <xdr:cNvSpPr/>
          </xdr:nvSpPr>
          <xdr:spPr>
            <a:xfrm>
              <a:off x="5000625"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4445</xdr:rowOff>
        </xdr:to>
        <xdr:sp>
          <xdr:nvSpPr>
            <xdr:cNvPr id="1077" name="Object 1" hidden="1">
              <a:extLst>
                <a:ext uri="{63B3BB69-23CF-44E3-9099-C40C66FF867C}">
                  <a14:compatExt spid="_x0000_s1077"/>
                </a:ext>
              </a:extLst>
            </xdr:cNvPr>
            <xdr:cNvSpPr/>
          </xdr:nvSpPr>
          <xdr:spPr>
            <a:xfrm>
              <a:off x="5000625"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17145</xdr:colOff>
          <xdr:row>217</xdr:row>
          <xdr:rowOff>4445</xdr:rowOff>
        </xdr:to>
        <xdr:sp>
          <xdr:nvSpPr>
            <xdr:cNvPr id="1078" name="Object 3" hidden="1">
              <a:extLst>
                <a:ext uri="{63B3BB69-23CF-44E3-9099-C40C66FF867C}">
                  <a14:compatExt spid="_x0000_s1078"/>
                </a:ext>
              </a:extLst>
            </xdr:cNvPr>
            <xdr:cNvSpPr/>
          </xdr:nvSpPr>
          <xdr:spPr>
            <a:xfrm>
              <a:off x="50006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39370</xdr:colOff>
          <xdr:row>225</xdr:row>
          <xdr:rowOff>5080</xdr:rowOff>
        </xdr:to>
        <xdr:sp>
          <xdr:nvSpPr>
            <xdr:cNvPr id="1079" name="Object 1" hidden="1">
              <a:extLst>
                <a:ext uri="{63B3BB69-23CF-44E3-9099-C40C66FF867C}">
                  <a14:compatExt spid="_x0000_s1079"/>
                </a:ext>
              </a:extLst>
            </xdr:cNvPr>
            <xdr:cNvSpPr/>
          </xdr:nvSpPr>
          <xdr:spPr>
            <a:xfrm>
              <a:off x="5000625"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40005</xdr:colOff>
          <xdr:row>214</xdr:row>
          <xdr:rowOff>5080</xdr:rowOff>
        </xdr:to>
        <xdr:sp>
          <xdr:nvSpPr>
            <xdr:cNvPr id="1080" name="Object 1" hidden="1">
              <a:extLst>
                <a:ext uri="{63B3BB69-23CF-44E3-9099-C40C66FF867C}">
                  <a14:compatExt spid="_x0000_s1080"/>
                </a:ext>
              </a:extLst>
            </xdr:cNvPr>
            <xdr:cNvSpPr/>
          </xdr:nvSpPr>
          <xdr:spPr>
            <a:xfrm>
              <a:off x="5000625" y="36690300"/>
              <a:ext cx="40005"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image" Target="../media/image3.emf"/><Relationship Id="rId8" Type="http://schemas.openxmlformats.org/officeDocument/2006/relationships/oleObject" Target="../embeddings/oleObject4.bin"/><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8"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37"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36" Type="http://schemas.openxmlformats.org/officeDocument/2006/relationships/oleObject" Target="../embeddings/oleObject22.bin"/><Relationship Id="rId35" Type="http://schemas.openxmlformats.org/officeDocument/2006/relationships/oleObject" Target="../embeddings/oleObject21.bin"/><Relationship Id="rId34" Type="http://schemas.openxmlformats.org/officeDocument/2006/relationships/oleObject" Target="../embeddings/oleObject20.bin"/><Relationship Id="rId33" Type="http://schemas.openxmlformats.org/officeDocument/2006/relationships/oleObject" Target="../embeddings/oleObject19.bin"/><Relationship Id="rId32" Type="http://schemas.openxmlformats.org/officeDocument/2006/relationships/oleObject" Target="../embeddings/oleObject18.bin"/><Relationship Id="rId31" Type="http://schemas.openxmlformats.org/officeDocument/2006/relationships/oleObject" Target="../embeddings/oleObject17.bin"/><Relationship Id="rId30" Type="http://schemas.openxmlformats.org/officeDocument/2006/relationships/oleObject" Target="../embeddings/oleObject16.bin"/><Relationship Id="rId3" Type="http://schemas.openxmlformats.org/officeDocument/2006/relationships/oleObject" Target="../embeddings/oleObject1.bin"/><Relationship Id="rId29" Type="http://schemas.openxmlformats.org/officeDocument/2006/relationships/oleObject" Target="../embeddings/oleObject15.bin"/><Relationship Id="rId28" Type="http://schemas.openxmlformats.org/officeDocument/2006/relationships/oleObject" Target="../embeddings/oleObject14.bin"/><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image" Target="../media/image4.emf"/><Relationship Id="rId10" Type="http://schemas.openxmlformats.org/officeDocument/2006/relationships/oleObject" Target="../embeddings/oleObject5.bin"/><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workbookViewId="0">
      <pane ySplit="1" topLeftCell="A59" activePane="bottomLeft" state="frozen"/>
      <selection/>
      <selection pane="bottomLeft" activeCell="A77" sqref="$A77:$XFD77"/>
    </sheetView>
  </sheetViews>
  <sheetFormatPr defaultColWidth="9" defaultRowHeight="13.5"/>
  <cols>
    <col min="2" max="2" width="40.375" customWidth="1"/>
    <col min="3" max="3" width="34.125" customWidth="1"/>
    <col min="4" max="4" width="16" style="2" customWidth="1"/>
    <col min="5" max="5" width="32.75" style="2" customWidth="1"/>
    <col min="6" max="6" width="14.125" customWidth="1"/>
    <col min="7" max="7" width="15.75" customWidth="1"/>
    <col min="8" max="8" width="17.875" customWidth="1"/>
    <col min="10" max="10" width="12.775" customWidth="1"/>
  </cols>
  <sheetData>
    <row r="1" spans="1:17">
      <c r="A1" s="31" t="s">
        <v>0</v>
      </c>
      <c r="B1" s="31" t="s">
        <v>1</v>
      </c>
      <c r="C1" s="31" t="s">
        <v>2</v>
      </c>
      <c r="D1" s="31" t="s">
        <v>3</v>
      </c>
      <c r="E1" s="31"/>
      <c r="F1" s="31" t="s">
        <v>4</v>
      </c>
      <c r="G1" s="31" t="s">
        <v>5</v>
      </c>
      <c r="H1" s="31"/>
      <c r="I1" s="41" t="s">
        <v>6</v>
      </c>
      <c r="J1" s="41" t="s">
        <v>7</v>
      </c>
      <c r="K1" s="41" t="s">
        <v>6</v>
      </c>
      <c r="L1" s="41" t="s">
        <v>8</v>
      </c>
      <c r="M1" s="41" t="s">
        <v>6</v>
      </c>
      <c r="N1" s="41" t="s">
        <v>9</v>
      </c>
      <c r="O1" s="41" t="s">
        <v>6</v>
      </c>
      <c r="P1" s="41" t="s">
        <v>10</v>
      </c>
      <c r="Q1" s="41" t="s">
        <v>5</v>
      </c>
    </row>
    <row r="2" spans="1:17">
      <c r="A2" s="24">
        <v>3</v>
      </c>
      <c r="B2" s="24" t="s">
        <v>11</v>
      </c>
      <c r="C2" s="24" t="s">
        <v>12</v>
      </c>
      <c r="D2" s="5" t="s">
        <v>13</v>
      </c>
      <c r="E2" s="24">
        <f>VLOOKUP(MID(D2,1,2),字库代码!B:I,7,TRUE)</f>
        <v>0</v>
      </c>
      <c r="F2" s="24" t="s">
        <v>14</v>
      </c>
      <c r="G2" s="24"/>
      <c r="H2" s="24"/>
      <c r="I2" s="42" t="s">
        <v>15</v>
      </c>
      <c r="J2" s="24"/>
      <c r="K2" s="24"/>
      <c r="L2" s="24"/>
      <c r="M2" s="24"/>
      <c r="N2" s="24"/>
      <c r="O2" s="42"/>
      <c r="P2" s="24"/>
      <c r="Q2" s="24"/>
    </row>
    <row r="3" spans="1:17">
      <c r="A3" s="24">
        <v>142</v>
      </c>
      <c r="B3" s="24" t="s">
        <v>16</v>
      </c>
      <c r="C3" s="24" t="s">
        <v>17</v>
      </c>
      <c r="D3" s="5" t="s">
        <v>18</v>
      </c>
      <c r="E3" s="24">
        <f>VLOOKUP(MID(D3,1,2),字库代码!B:I,7,TRUE)</f>
        <v>0</v>
      </c>
      <c r="F3" s="24" t="s">
        <v>14</v>
      </c>
      <c r="G3" s="24" t="s">
        <v>19</v>
      </c>
      <c r="H3" s="24"/>
      <c r="I3" s="24" t="s">
        <v>15</v>
      </c>
      <c r="L3" s="24"/>
      <c r="M3" s="24"/>
      <c r="N3" s="24"/>
      <c r="O3" s="24"/>
      <c r="P3" s="24"/>
      <c r="Q3" s="24"/>
    </row>
    <row r="4" s="26" customFormat="1" spans="1:15">
      <c r="A4" s="26">
        <v>13</v>
      </c>
      <c r="B4" s="26" t="s">
        <v>20</v>
      </c>
      <c r="C4" s="32" t="s">
        <v>21</v>
      </c>
      <c r="D4" s="32" t="s">
        <v>22</v>
      </c>
      <c r="E4" s="26" t="str">
        <f>VLOOKUP(MID(D4,1,2),字库代码!B:D,3,TRUE)&amp;VLOOKUP(MID(D4,4,2),字库代码!B:D,3,TRUE)</f>
        <v>是</v>
      </c>
      <c r="F4" s="26" t="s">
        <v>23</v>
      </c>
      <c r="I4" s="43" t="s">
        <v>15</v>
      </c>
      <c r="O4" s="43"/>
    </row>
    <row r="5" s="26" customFormat="1" spans="1:9">
      <c r="A5" s="26">
        <v>14</v>
      </c>
      <c r="B5" s="26" t="s">
        <v>24</v>
      </c>
      <c r="C5" s="32" t="s">
        <v>25</v>
      </c>
      <c r="D5" s="32" t="s">
        <v>26</v>
      </c>
      <c r="E5" s="26" t="str">
        <f>VLOOKUP(MID(D5,1,2),字库代码!B:D,3,TRUE)&amp;VLOOKUP(MID(D5,4,2),字库代码!B:D,3,TRUE)</f>
        <v>否</v>
      </c>
      <c r="F5" s="26" t="s">
        <v>23</v>
      </c>
      <c r="I5" s="26" t="s">
        <v>15</v>
      </c>
    </row>
    <row r="6" s="26" customFormat="1" spans="1:15">
      <c r="A6" s="26">
        <v>17</v>
      </c>
      <c r="B6" s="26" t="s">
        <v>27</v>
      </c>
      <c r="C6" s="26" t="s">
        <v>28</v>
      </c>
      <c r="D6" s="33" t="s">
        <v>29</v>
      </c>
      <c r="E6" s="26" t="str">
        <f>VLOOKUP(MID(D6,1,2),字库代码!B:D,3,TRUE)&amp;VLOOKUP(MID(D6,4,2),字库代码!B:D,3,TRUE)</f>
        <v>新游戏</v>
      </c>
      <c r="F6" s="26" t="s">
        <v>23</v>
      </c>
      <c r="I6" s="43"/>
      <c r="J6" s="26" t="s">
        <v>30</v>
      </c>
      <c r="O6" s="43"/>
    </row>
    <row r="7" s="26" customFormat="1" spans="1:10">
      <c r="A7" s="26">
        <v>18</v>
      </c>
      <c r="B7" s="26" t="s">
        <v>31</v>
      </c>
      <c r="C7" s="34" t="s">
        <v>32</v>
      </c>
      <c r="D7" s="33" t="s">
        <v>33</v>
      </c>
      <c r="E7" s="26" t="str">
        <f>VLOOKUP(MID(D7,1,2),字库代码!B:D,3,TRUE)&amp;VLOOKUP(MID(D7,4,2),字库代码!B:D,3,TRUE)</f>
        <v>片头及预告</v>
      </c>
      <c r="F7" s="26" t="s">
        <v>23</v>
      </c>
      <c r="J7" s="43" t="s">
        <v>34</v>
      </c>
    </row>
    <row r="8" s="26" customFormat="1" spans="1:15">
      <c r="A8" s="26">
        <v>19</v>
      </c>
      <c r="B8" s="26" t="s">
        <v>35</v>
      </c>
      <c r="C8" s="26" t="s">
        <v>36</v>
      </c>
      <c r="D8" s="33" t="s">
        <v>37</v>
      </c>
      <c r="E8" s="26" t="str">
        <f>VLOOKUP(MID(D8,1,2),字库代码!B:D,3,TRUE)&amp;VLOOKUP(MID(D8,4,2),字库代码!B:D,3,TRUE)</f>
        <v>取消</v>
      </c>
      <c r="F8" s="26" t="s">
        <v>23</v>
      </c>
      <c r="I8" s="43" t="s">
        <v>15</v>
      </c>
      <c r="O8" s="43"/>
    </row>
    <row r="9" s="26" customFormat="1" spans="1:15">
      <c r="A9" s="26">
        <v>23</v>
      </c>
      <c r="B9" s="26" t="s">
        <v>38</v>
      </c>
      <c r="C9" s="26" t="s">
        <v>39</v>
      </c>
      <c r="D9" s="33" t="s">
        <v>40</v>
      </c>
      <c r="E9" s="26" t="str">
        <f>VLOOKUP(MID(D9,1,2),字库代码!B:D,3,TRUE)&amp;VLOOKUP(MID(D9,4,2),字库代码!B:D,3,TRUE)</f>
        <v>确定</v>
      </c>
      <c r="F9" s="26" t="s">
        <v>23</v>
      </c>
      <c r="I9" s="43"/>
      <c r="O9" s="43"/>
    </row>
    <row r="10" s="26" customFormat="1" spans="1:15">
      <c r="A10" s="26">
        <v>35</v>
      </c>
      <c r="B10" s="26" t="s">
        <v>41</v>
      </c>
      <c r="C10" s="26" t="s">
        <v>42</v>
      </c>
      <c r="D10" s="33" t="s">
        <v>43</v>
      </c>
      <c r="E10" s="26" t="str">
        <f>VLOOKUP(MID(D10,1,2),字库代码!B:D,3,TRUE)&amp;VLOOKUP(MID(D10,4,2),字库代码!B:D,3,TRUE)</f>
        <v>载入进度</v>
      </c>
      <c r="F10" s="26" t="s">
        <v>23</v>
      </c>
      <c r="I10" s="43"/>
      <c r="J10" s="26" t="s">
        <v>44</v>
      </c>
      <c r="O10" s="43"/>
    </row>
    <row r="11" s="26" customFormat="1" spans="1:6">
      <c r="A11" s="26">
        <v>36</v>
      </c>
      <c r="B11" s="26" t="s">
        <v>45</v>
      </c>
      <c r="C11" s="26" t="s">
        <v>46</v>
      </c>
      <c r="D11" s="33" t="s">
        <v>47</v>
      </c>
      <c r="E11" s="26" t="str">
        <f>VLOOKUP(MID(D11,1,2),字库代码!B:D,3,TRUE)&amp;VLOOKUP(MID(D11,4,2),字库代码!B:D,3,TRUE)</f>
        <v>保存进度</v>
      </c>
      <c r="F11" s="26" t="s">
        <v>23</v>
      </c>
    </row>
    <row r="12" s="26" customFormat="1" spans="1:15">
      <c r="A12" s="26">
        <v>37</v>
      </c>
      <c r="B12" s="26" t="s">
        <v>48</v>
      </c>
      <c r="C12" s="26" t="s">
        <v>49</v>
      </c>
      <c r="D12" s="33" t="s">
        <v>50</v>
      </c>
      <c r="E12" s="26" t="str">
        <f>VLOOKUP(MID(D12,1,2),字库代码!B:D,3,TRUE)&amp;VLOOKUP(MID(D12,4,2),字库代码!B:D,3,TRUE)</f>
        <v>删除进度</v>
      </c>
      <c r="F12" s="26" t="s">
        <v>23</v>
      </c>
      <c r="I12" s="43"/>
      <c r="O12" s="43"/>
    </row>
    <row r="13" s="26" customFormat="1" spans="1:6">
      <c r="A13" s="26">
        <v>38</v>
      </c>
      <c r="B13" s="26" t="s">
        <v>51</v>
      </c>
      <c r="C13" s="26" t="s">
        <v>52</v>
      </c>
      <c r="D13" s="33" t="s">
        <v>53</v>
      </c>
      <c r="E13" s="26" t="str">
        <f>VLOOKUP(MID(D13,1,2),字库代码!B:D,3,TRUE)&amp;VLOOKUP(MID(D13,4,2),字库代码!B:D,3,TRUE)</f>
        <v>载入</v>
      </c>
      <c r="F13" s="26" t="s">
        <v>23</v>
      </c>
    </row>
    <row r="14" s="26" customFormat="1" spans="1:15">
      <c r="A14" s="26">
        <v>39</v>
      </c>
      <c r="B14" s="26" t="s">
        <v>54</v>
      </c>
      <c r="C14" s="26" t="s">
        <v>55</v>
      </c>
      <c r="D14" s="33" t="s">
        <v>56</v>
      </c>
      <c r="E14" s="26" t="str">
        <f>VLOOKUP(MID(D14,1,2),字库代码!B:D,3,TRUE)&amp;VLOOKUP(MID(D14,4,2),字库代码!B:D,3,TRUE)</f>
        <v>保存</v>
      </c>
      <c r="F14" s="26" t="s">
        <v>23</v>
      </c>
      <c r="I14" s="43"/>
      <c r="O14" s="43"/>
    </row>
    <row r="15" s="26" customFormat="1" spans="1:6">
      <c r="A15" s="26">
        <v>40</v>
      </c>
      <c r="B15" s="26" t="s">
        <v>57</v>
      </c>
      <c r="C15" s="26" t="s">
        <v>58</v>
      </c>
      <c r="D15" s="33" t="s">
        <v>59</v>
      </c>
      <c r="E15" s="26" t="str">
        <f>VLOOKUP(MID(D15,1,2),字库代码!B:D,3,TRUE)&amp;VLOOKUP(MID(D15,4,2),字库代码!B:D,3,TRUE)</f>
        <v>删除</v>
      </c>
      <c r="F15" s="26" t="s">
        <v>23</v>
      </c>
    </row>
    <row r="16" s="26" customFormat="1" spans="1:15">
      <c r="A16" s="26">
        <v>41</v>
      </c>
      <c r="B16" s="26" t="s">
        <v>60</v>
      </c>
      <c r="C16" s="26" t="s">
        <v>61</v>
      </c>
      <c r="D16" s="33" t="s">
        <v>62</v>
      </c>
      <c r="E16" s="26" t="str">
        <f>VLOOKUP(MID(D16,1,2),字库代码!B:D,3,TRUE)&amp;VLOOKUP(MID(D16,4,2),字库代码!B:D,3,TRUE)</f>
        <v>游戏选项</v>
      </c>
      <c r="F16" s="26" t="s">
        <v>23</v>
      </c>
      <c r="I16" s="43"/>
      <c r="O16" s="43"/>
    </row>
    <row r="17" s="26" customFormat="1" spans="1:6">
      <c r="A17" s="26">
        <v>42</v>
      </c>
      <c r="B17" s="26" t="s">
        <v>63</v>
      </c>
      <c r="C17" s="32" t="s">
        <v>64</v>
      </c>
      <c r="D17" s="32" t="s">
        <v>65</v>
      </c>
      <c r="E17" s="26" t="str">
        <f>VLOOKUP(MID(D17,1,2),字库代码!B:D,3,TRUE)&amp;VLOOKUP(MID(D17,4,2),字库代码!B:D,3,TRUE)</f>
        <v>声音选项</v>
      </c>
      <c r="F17" s="26" t="s">
        <v>23</v>
      </c>
    </row>
    <row r="18" s="26" customFormat="1" spans="1:15">
      <c r="A18" s="26">
        <v>43</v>
      </c>
      <c r="B18" s="26" t="s">
        <v>66</v>
      </c>
      <c r="C18" s="26" t="s">
        <v>67</v>
      </c>
      <c r="D18" s="33" t="s">
        <v>68</v>
      </c>
      <c r="E18" s="26" t="str">
        <f>VLOOKUP(MID(D18,1,2),字库代码!B:D,3,TRUE)&amp;VLOOKUP(MID(D18,4,2),字库代码!B:D,3,TRUE)</f>
        <v>返回游戏</v>
      </c>
      <c r="F18" s="26" t="s">
        <v>23</v>
      </c>
      <c r="I18" s="43" t="s">
        <v>15</v>
      </c>
      <c r="O18" s="43"/>
    </row>
    <row r="19" s="26" customFormat="1" spans="1:6">
      <c r="A19" s="26">
        <v>44</v>
      </c>
      <c r="B19" s="26" t="s">
        <v>69</v>
      </c>
      <c r="C19" s="32" t="s">
        <v>70</v>
      </c>
      <c r="D19" s="32" t="s">
        <v>71</v>
      </c>
      <c r="E19" s="26" t="str">
        <f>VLOOKUP(MID(D19,1,2),字库代码!B:D,3,TRUE)&amp;VLOOKUP(MID(D19,4,2),字库代码!B:D,3,TRUE)</f>
        <v>画面选项</v>
      </c>
      <c r="F19" s="26" t="s">
        <v>23</v>
      </c>
    </row>
    <row r="20" s="26" customFormat="1" spans="1:15">
      <c r="A20" s="26">
        <v>45</v>
      </c>
      <c r="B20" s="26" t="s">
        <v>72</v>
      </c>
      <c r="C20" s="26" t="s">
        <v>73</v>
      </c>
      <c r="D20" s="33" t="s">
        <v>74</v>
      </c>
      <c r="E20" s="26" t="str">
        <f>VLOOKUP(MID(D20,1,2),字库代码!B:D,3,TRUE)&amp;VLOOKUP(MID(D20,4,2),字库代码!B:D,3,TRUE)</f>
        <v>退出游戏</v>
      </c>
      <c r="F20" s="26" t="s">
        <v>23</v>
      </c>
      <c r="I20" s="43" t="s">
        <v>15</v>
      </c>
      <c r="O20" s="43"/>
    </row>
    <row r="21" s="26" customFormat="1" spans="1:10">
      <c r="A21" s="26">
        <v>46</v>
      </c>
      <c r="B21" s="26" t="s">
        <v>75</v>
      </c>
      <c r="C21" s="26" t="s">
        <v>73</v>
      </c>
      <c r="D21" s="33" t="s">
        <v>74</v>
      </c>
      <c r="E21" s="26" t="str">
        <f>VLOOKUP(MID(D21,1,2),字库代码!B:D,3,TRUE)&amp;VLOOKUP(MID(D21,4,2),字库代码!B:D,3,TRUE)</f>
        <v>退出游戏</v>
      </c>
      <c r="F21" s="26" t="s">
        <v>23</v>
      </c>
      <c r="J21" s="26" t="s">
        <v>73</v>
      </c>
    </row>
    <row r="22" s="26" customFormat="1" spans="1:15">
      <c r="A22" s="26">
        <v>47</v>
      </c>
      <c r="B22" s="26" t="s">
        <v>16</v>
      </c>
      <c r="C22" s="26" t="s">
        <v>17</v>
      </c>
      <c r="D22" s="33" t="s">
        <v>76</v>
      </c>
      <c r="E22" s="26" t="str">
        <f>VLOOKUP(MID(D22,1,2),字库代码!B:D,3,TRUE)&amp;VLOOKUP(MID(D22,4,2),字库代码!B:D,3,TRUE)</f>
        <v>选项</v>
      </c>
      <c r="F22" s="26" t="s">
        <v>23</v>
      </c>
      <c r="G22" s="26" t="s">
        <v>77</v>
      </c>
      <c r="I22" s="43" t="s">
        <v>15</v>
      </c>
      <c r="O22" s="43"/>
    </row>
    <row r="23" s="26" customFormat="1" spans="1:15">
      <c r="A23" s="26">
        <v>51</v>
      </c>
      <c r="B23" s="26" t="s">
        <v>78</v>
      </c>
      <c r="C23" s="32" t="s">
        <v>79</v>
      </c>
      <c r="D23" s="32" t="s">
        <v>80</v>
      </c>
      <c r="E23" s="26" t="str">
        <f>VLOOKUP(MID(D23,1,2),字库代码!B:D,3,TRUE)&amp;VLOOKUP(MID(D23,4,2),字库代码!B:D,3,TRUE)</f>
        <v>亮度</v>
      </c>
      <c r="F23" s="26" t="s">
        <v>23</v>
      </c>
      <c r="I23" s="43" t="s">
        <v>15</v>
      </c>
      <c r="O23" s="43"/>
    </row>
    <row r="24" s="26" customFormat="1" spans="1:9">
      <c r="A24" s="26">
        <v>54</v>
      </c>
      <c r="B24" s="26" t="s">
        <v>81</v>
      </c>
      <c r="C24" s="32" t="s">
        <v>82</v>
      </c>
      <c r="D24" s="32" t="s">
        <v>83</v>
      </c>
      <c r="E24" s="26" t="str">
        <f>VLOOKUP(MID(D24,1,2),字库代码!B:D,3,TRUE)&amp;VLOOKUP(MID(D24,4,2),字库代码!B:D,3,TRUE)</f>
        <v>色调</v>
      </c>
      <c r="F24" s="26" t="s">
        <v>23</v>
      </c>
      <c r="I24" s="26" t="s">
        <v>15</v>
      </c>
    </row>
    <row r="25" s="26" customFormat="1" spans="1:15">
      <c r="A25" s="26">
        <v>55</v>
      </c>
      <c r="B25" s="26" t="s">
        <v>84</v>
      </c>
      <c r="C25" s="32" t="s">
        <v>85</v>
      </c>
      <c r="D25" s="32" t="s">
        <v>86</v>
      </c>
      <c r="E25" s="26" t="str">
        <f>VLOOKUP(MID(D25,1,2),字库代码!B:D,3,TRUE)&amp;VLOOKUP(MID(D25,4,2),字库代码!B:D,3,TRUE)</f>
        <v>对比度</v>
      </c>
      <c r="F25" s="26" t="s">
        <v>23</v>
      </c>
      <c r="I25" s="43" t="s">
        <v>15</v>
      </c>
      <c r="O25" s="43"/>
    </row>
    <row r="26" s="26" customFormat="1" spans="1:9">
      <c r="A26" s="26">
        <v>56</v>
      </c>
      <c r="B26" s="26" t="s">
        <v>87</v>
      </c>
      <c r="C26" s="26" t="s">
        <v>88</v>
      </c>
      <c r="D26" s="33" t="s">
        <v>89</v>
      </c>
      <c r="E26" s="26" t="str">
        <f>VLOOKUP(MID(D26,1,2),字库代码!B:D,3,TRUE)&amp;VLOOKUP(MID(D26,4,2),字库代码!B:D,3,TRUE)&amp;VLOOKUP(MID(D26,7,2),字库代码!B:D,3,TRUE)</f>
        <v>游戏速度:</v>
      </c>
      <c r="F26" s="26" t="s">
        <v>23</v>
      </c>
      <c r="I26" s="26" t="s">
        <v>15</v>
      </c>
    </row>
    <row r="27" s="26" customFormat="1" spans="1:15">
      <c r="A27" s="26">
        <v>57</v>
      </c>
      <c r="B27" s="26" t="s">
        <v>90</v>
      </c>
      <c r="C27" s="32" t="s">
        <v>91</v>
      </c>
      <c r="D27" s="32" t="s">
        <v>92</v>
      </c>
      <c r="E27" s="26" t="str">
        <f>VLOOKUP(MID(D27,1,2),字库代码!B:D,3,TRUE)&amp;VLOOKUP(MID(D27,4,2),字库代码!B:D,3,TRUE)&amp;VLOOKUP(MID(D27,7,2),字库代码!B:D,3,TRUE)</f>
        <v>滚屏速度:</v>
      </c>
      <c r="F27" s="26" t="s">
        <v>23</v>
      </c>
      <c r="I27" s="43" t="s">
        <v>15</v>
      </c>
      <c r="O27" s="43"/>
    </row>
    <row r="28" s="26" customFormat="1" spans="1:9">
      <c r="A28" s="26">
        <v>58</v>
      </c>
      <c r="B28" s="26" t="s">
        <v>93</v>
      </c>
      <c r="C28" s="32" t="s">
        <v>94</v>
      </c>
      <c r="D28" s="32" t="s">
        <v>95</v>
      </c>
      <c r="E28" s="26" t="str">
        <f>VLOOKUP(MID(D28,1,2),字库代码!B:D,3,TRUE)&amp;VLOOKUP(MID(D28,4,2),字库代码!B:D,3,TRUE)</f>
        <v>饱和度:</v>
      </c>
      <c r="F28" s="26" t="s">
        <v>23</v>
      </c>
      <c r="I28" s="26" t="s">
        <v>15</v>
      </c>
    </row>
    <row r="29" s="26" customFormat="1" spans="1:15">
      <c r="A29" s="26">
        <v>59</v>
      </c>
      <c r="B29" s="26" t="s">
        <v>96</v>
      </c>
      <c r="C29" s="26" t="s">
        <v>67</v>
      </c>
      <c r="D29" s="33" t="s">
        <v>68</v>
      </c>
      <c r="E29" s="26" t="str">
        <f>VLOOKUP(MID(D29,1,2),字库代码!B:D,3,TRUE)&amp;VLOOKUP(MID(D29,4,2),字库代码!B:D,3,TRUE)</f>
        <v>返回游戏</v>
      </c>
      <c r="F29" s="26" t="s">
        <v>23</v>
      </c>
      <c r="I29" s="43" t="s">
        <v>15</v>
      </c>
      <c r="O29" s="43"/>
    </row>
    <row r="30" s="27" customFormat="1" spans="1:6">
      <c r="A30" s="27">
        <v>116</v>
      </c>
      <c r="B30" s="27" t="s">
        <v>97</v>
      </c>
      <c r="C30" s="35" t="s">
        <v>98</v>
      </c>
      <c r="D30" s="12"/>
      <c r="E30" s="27" t="e">
        <f>VLOOKUP(MID(D30,1,2),字库代码!B:D,3,TRUE)&amp;VLOOKUP(MID(D30,4,2),字库代码!B:D,3,TRUE)&amp;VLOOKUP(MID(D30,7,2),字库代码!B:D,3,TRUE)</f>
        <v>#N/A</v>
      </c>
      <c r="F30" s="27" t="s">
        <v>23</v>
      </c>
    </row>
    <row r="31" s="26" customFormat="1" spans="1:17">
      <c r="A31" s="36">
        <v>119</v>
      </c>
      <c r="B31" s="36" t="s">
        <v>99</v>
      </c>
      <c r="C31" s="36" t="s">
        <v>100</v>
      </c>
      <c r="D31" s="37" t="s">
        <v>101</v>
      </c>
      <c r="E31" s="26" t="str">
        <f>VLOOKUP(MID(D31,1,2),字库代码!B:D,3,TRUE)&amp;VLOOKUP(MID(D31,4,2),字库代码!B:D,3,TRUE)&amp;VLOOKUP(MID(D31,7,2),字库代码!B:D,3,TRUE)</f>
        <v>资料片任务</v>
      </c>
      <c r="F31" s="36" t="s">
        <v>23</v>
      </c>
      <c r="G31" s="36"/>
      <c r="H31" s="36"/>
      <c r="I31" s="43"/>
      <c r="J31" s="26" t="s">
        <v>102</v>
      </c>
      <c r="K31" s="26" t="s">
        <v>103</v>
      </c>
      <c r="O31" s="43"/>
      <c r="P31" s="36"/>
      <c r="Q31" s="36"/>
    </row>
    <row r="32" s="26" customFormat="1" spans="1:11">
      <c r="A32" s="26">
        <v>120</v>
      </c>
      <c r="B32" s="26" t="s">
        <v>104</v>
      </c>
      <c r="C32" s="26" t="s">
        <v>105</v>
      </c>
      <c r="D32" s="33" t="s">
        <v>106</v>
      </c>
      <c r="E32" s="26" t="str">
        <f>VLOOKUP(MID(D32,1,2),字库代码!B:D,3,TRUE)&amp;VLOOKUP(MID(D32,4,2),字库代码!B:D,3,TRUE)&amp;VLOOKUP(MID(D32,7,2),字库代码!B:D,3,TRUE)</f>
        <v>定制任务</v>
      </c>
      <c r="F32" s="26" t="s">
        <v>23</v>
      </c>
      <c r="J32" s="26" t="s">
        <v>107</v>
      </c>
      <c r="K32" s="26" t="s">
        <v>103</v>
      </c>
    </row>
    <row r="33" s="26" customFormat="1" spans="1:15">
      <c r="A33" s="26">
        <v>145</v>
      </c>
      <c r="B33" s="26" t="s">
        <v>108</v>
      </c>
      <c r="C33" s="32" t="s">
        <v>109</v>
      </c>
      <c r="D33" s="32" t="s">
        <v>110</v>
      </c>
      <c r="E33" s="26" t="str">
        <f>VLOOKUP(MID(D33,1,2),字库代码!B:D,3,TRUE)&amp;VLOOKUP(MID(D33,4,2),字库代码!B:D,3,TRUE)&amp;VLOOKUP(MID(D33,7,2),字库代码!B:D,3,TRUE)</f>
        <v>返回选项</v>
      </c>
      <c r="F33" s="26" t="s">
        <v>23</v>
      </c>
      <c r="I33" s="43"/>
      <c r="O33" s="43"/>
    </row>
    <row r="34" s="26" customFormat="1" spans="1:9">
      <c r="A34" s="26">
        <v>148</v>
      </c>
      <c r="B34" s="26" t="s">
        <v>111</v>
      </c>
      <c r="C34" s="32" t="s">
        <v>112</v>
      </c>
      <c r="D34" s="32" t="s">
        <v>113</v>
      </c>
      <c r="E34" s="26" t="str">
        <f>VLOOKUP(MID(D34,1,2),字库代码!B:D,3,TRUE)&amp;VLOOKUP(MID(D34,4,2),字库代码!B:D,3,TRUE)&amp;VLOOKUP(MID(D34,7,2),字库代码!B:D,3,TRUE)</f>
        <v>随机播放</v>
      </c>
      <c r="F34" s="26" t="s">
        <v>23</v>
      </c>
      <c r="I34" s="26" t="s">
        <v>103</v>
      </c>
    </row>
    <row r="35" s="26" customFormat="1" spans="1:15">
      <c r="A35" s="26">
        <v>149</v>
      </c>
      <c r="B35" s="26" t="s">
        <v>114</v>
      </c>
      <c r="C35" s="32" t="s">
        <v>115</v>
      </c>
      <c r="D35" s="32" t="s">
        <v>116</v>
      </c>
      <c r="E35" s="26" t="str">
        <f>VLOOKUP(MID(D35,1,2),字库代码!B:D,3,TRUE)&amp;VLOOKUP(MID(D35,4,2),字库代码!B:D,3,TRUE)&amp;VLOOKUP(MID(D35,7,2),字库代码!B:D,3,TRUE)</f>
        <v>单曲循环</v>
      </c>
      <c r="F35" s="26" t="s">
        <v>23</v>
      </c>
      <c r="I35" s="26" t="s">
        <v>103</v>
      </c>
      <c r="O35" s="43"/>
    </row>
    <row r="36" s="26" customFormat="1" spans="1:9">
      <c r="A36" s="26">
        <v>150</v>
      </c>
      <c r="B36" s="26" t="s">
        <v>117</v>
      </c>
      <c r="C36" s="32" t="s">
        <v>118</v>
      </c>
      <c r="D36" s="32" t="s">
        <v>119</v>
      </c>
      <c r="E36" s="26" t="str">
        <f>VLOOKUP(MID(D36,1,2),字库代码!B:D,3,TRUE)&amp;VLOOKUP(MID(D36,4,2),字库代码!B:D,3,TRUE)&amp;VLOOKUP(MID(D36,7,2),字库代码!B:D,3,TRUE)</f>
        <v>音乐:</v>
      </c>
      <c r="F36" s="26" t="s">
        <v>23</v>
      </c>
      <c r="I36" s="26" t="s">
        <v>15</v>
      </c>
    </row>
    <row r="37" s="26" customFormat="1" spans="1:15">
      <c r="A37" s="26">
        <v>151</v>
      </c>
      <c r="B37" s="26" t="s">
        <v>120</v>
      </c>
      <c r="C37" s="32" t="s">
        <v>121</v>
      </c>
      <c r="D37" s="32" t="s">
        <v>122</v>
      </c>
      <c r="E37" s="26" t="str">
        <f>VLOOKUP(MID(D37,1,2),字库代码!B:D,3,TRUE)&amp;VLOOKUP(MID(D37,4,2),字库代码!B:D,3,TRUE)&amp;VLOOKUP(MID(D37,7,2),字库代码!B:D,3,TRUE)</f>
        <v>音效:</v>
      </c>
      <c r="F37" s="26" t="s">
        <v>23</v>
      </c>
      <c r="I37" s="43"/>
      <c r="J37" s="26" t="s">
        <v>123</v>
      </c>
      <c r="K37" s="26" t="s">
        <v>103</v>
      </c>
      <c r="O37" s="43"/>
    </row>
    <row r="38" s="26" customFormat="1" spans="1:9">
      <c r="A38" s="26">
        <v>152</v>
      </c>
      <c r="B38" s="26" t="s">
        <v>124</v>
      </c>
      <c r="C38" s="32" t="s">
        <v>21</v>
      </c>
      <c r="D38" s="32" t="s">
        <v>125</v>
      </c>
      <c r="E38" s="26" t="str">
        <f>VLOOKUP(MID(D38,1,2),字库代码!B:D,3,TRUE)&amp;VLOOKUP(MID(D38,4,2),字库代码!B:D,3,TRUE)&amp;VLOOKUP(MID(D38,7,2),字库代码!B:D,3,TRUE)</f>
        <v>是</v>
      </c>
      <c r="F38" s="26" t="s">
        <v>23</v>
      </c>
      <c r="I38" s="26" t="s">
        <v>15</v>
      </c>
    </row>
    <row r="39" s="26" customFormat="1" spans="1:15">
      <c r="A39" s="26">
        <v>153</v>
      </c>
      <c r="B39" s="26" t="s">
        <v>126</v>
      </c>
      <c r="C39" s="32" t="s">
        <v>25</v>
      </c>
      <c r="D39" s="32" t="s">
        <v>127</v>
      </c>
      <c r="E39" s="26" t="str">
        <f>VLOOKUP(MID(D39,1,2),字库代码!B:D,3,TRUE)&amp;VLOOKUP(MID(D39,4,2),字库代码!B:D,3,TRUE)&amp;VLOOKUP(MID(D39,7,2),字库代码!B:D,3,TRUE)</f>
        <v>否</v>
      </c>
      <c r="F39" s="26" t="s">
        <v>23</v>
      </c>
      <c r="I39" s="43" t="s">
        <v>15</v>
      </c>
      <c r="O39" s="43"/>
    </row>
    <row r="40" s="26" customFormat="1" spans="1:6">
      <c r="A40" s="26">
        <v>154</v>
      </c>
      <c r="B40" s="26" t="s">
        <v>128</v>
      </c>
      <c r="C40" s="26" t="s">
        <v>129</v>
      </c>
      <c r="D40" s="33" t="s">
        <v>130</v>
      </c>
      <c r="E40" s="26" t="str">
        <f>VLOOKUP(MID(D40,1,2),字库代码!B:D,3,TRUE)&amp;VLOOKUP(MID(D40,4,2),字库代码!B:D,3,TRUE)&amp;VLOOKUP(MID(D40,7,2),字库代码!B:D,3,TRUE)</f>
        <v>多人游戏</v>
      </c>
      <c r="F40" s="26" t="s">
        <v>23</v>
      </c>
    </row>
    <row r="41" s="26" customFormat="1" spans="1:9">
      <c r="A41" s="26">
        <v>158</v>
      </c>
      <c r="B41" s="26" t="s">
        <v>131</v>
      </c>
      <c r="C41" s="32" t="s">
        <v>132</v>
      </c>
      <c r="D41" s="32" t="s">
        <v>133</v>
      </c>
      <c r="E41" s="26" t="str">
        <f>VLOOKUP(MID(D41,1,2),字库代码!B:D,3,TRUE)&amp;VLOOKUP(MID(D41,4,2),字库代码!B:D,3,TRUE)&amp;VLOOKUP(MID(D41,7,2),字库代码!B:D,3,TRUE)</f>
        <v>重置</v>
      </c>
      <c r="F41" s="26" t="s">
        <v>23</v>
      </c>
      <c r="I41" s="26" t="s">
        <v>15</v>
      </c>
    </row>
    <row r="42" s="26" customFormat="1" spans="1:15">
      <c r="A42" s="26">
        <v>159</v>
      </c>
      <c r="B42" s="26" t="s">
        <v>134</v>
      </c>
      <c r="C42" s="32" t="s">
        <v>135</v>
      </c>
      <c r="D42" s="32" t="s">
        <v>136</v>
      </c>
      <c r="E42" s="26" t="str">
        <f>VLOOKUP(MID(D42,1,2),字库代码!B:D,3,TRUE)&amp;VLOOKUP(MID(D42,4,2),字库代码!B:D,3,TRUE)&amp;VLOOKUP(MID(D42,7,2),字库代码!B:D,3,TRUE)&amp;VLOOKUP(MID(D42,10,2),字库代码!B:D,3,TRUE)</f>
        <v>确定退出游戏?</v>
      </c>
      <c r="F42" s="26" t="s">
        <v>23</v>
      </c>
      <c r="I42" s="43" t="s">
        <v>15</v>
      </c>
      <c r="O42" s="43"/>
    </row>
    <row r="43" s="26" customFormat="1" spans="1:6">
      <c r="A43" s="26">
        <v>172</v>
      </c>
      <c r="B43" s="26" t="s">
        <v>137</v>
      </c>
      <c r="C43" s="32" t="s">
        <v>138</v>
      </c>
      <c r="D43" s="32" t="s">
        <v>139</v>
      </c>
      <c r="E43" s="26" t="str">
        <f>VLOOKUP(MID(D43,1,2),字库代码!B:D,3,TRUE)&amp;VLOOKUP(MID(D43,4,2),字库代码!B:D,3,TRUE)&amp;VLOOKUP(MID(D43,7,2),字库代码!B:D,3,TRUE)</f>
        <v>快</v>
      </c>
      <c r="F43" s="26" t="s">
        <v>23</v>
      </c>
    </row>
    <row r="44" s="26" customFormat="1" spans="1:15">
      <c r="A44" s="26">
        <v>173</v>
      </c>
      <c r="B44" s="26" t="s">
        <v>140</v>
      </c>
      <c r="C44" s="32" t="s">
        <v>141</v>
      </c>
      <c r="D44" s="32" t="s">
        <v>142</v>
      </c>
      <c r="E44" s="26" t="str">
        <f>VLOOKUP(MID(D44,1,2),字库代码!B:D,3,TRUE)&amp;VLOOKUP(MID(D44,4,2),字库代码!B:D,3,TRUE)&amp;VLOOKUP(MID(D44,7,2),字库代码!B:D,3,TRUE)</f>
        <v>慢</v>
      </c>
      <c r="F44" s="26" t="s">
        <v>23</v>
      </c>
      <c r="I44" s="43"/>
      <c r="J44" s="26" t="s">
        <v>143</v>
      </c>
      <c r="K44" s="26" t="s">
        <v>103</v>
      </c>
      <c r="O44" s="43"/>
    </row>
    <row r="45" s="26" customFormat="1" spans="1:9">
      <c r="A45" s="26">
        <v>182</v>
      </c>
      <c r="B45" s="26" t="s">
        <v>144</v>
      </c>
      <c r="C45" s="26" t="s">
        <v>145</v>
      </c>
      <c r="D45" s="33" t="s">
        <v>146</v>
      </c>
      <c r="E45" s="26" t="str">
        <f>VLOOKUP(MID(D45,1,2),字库代码!B:D,3,TRUE)&amp;VLOOKUP(MID(D45,4,2),字库代码!B:D,3,TRUE)&amp;VLOOKUP(MID(D45,7,2),字库代码!B:D,3,TRUE)</f>
        <v>请输入文件名!</v>
      </c>
      <c r="F45" s="26" t="s">
        <v>23</v>
      </c>
      <c r="I45" s="26" t="s">
        <v>15</v>
      </c>
    </row>
    <row r="46" s="26" customFormat="1" spans="1:9">
      <c r="A46" s="26">
        <v>184</v>
      </c>
      <c r="B46" s="26" t="s">
        <v>147</v>
      </c>
      <c r="C46" s="32" t="s">
        <v>148</v>
      </c>
      <c r="D46" s="32" t="s">
        <v>149</v>
      </c>
      <c r="E46" s="26" t="str">
        <f>VLOOKUP(MID(D46,1,2),字库代码!B:D,3,TRUE)&amp;VLOOKUP(MID(D46,4,2),字库代码!B:D,3,TRUE)&amp;VLOOKUP(MID(D46,7,2),字库代码!B:D,3,TRUE)&amp;VLOOKUP(MID(D46,10,2),字库代码!B:D,3,TRUE)</f>
        <v>确定删除这个文件?</v>
      </c>
      <c r="F46" s="26" t="s">
        <v>23</v>
      </c>
      <c r="I46" s="26" t="s">
        <v>15</v>
      </c>
    </row>
    <row r="47" s="26" customFormat="1" spans="1:15">
      <c r="A47" s="26">
        <v>185</v>
      </c>
      <c r="B47" s="26" t="s">
        <v>150</v>
      </c>
      <c r="C47" s="32" t="s">
        <v>151</v>
      </c>
      <c r="D47" s="32" t="s">
        <v>152</v>
      </c>
      <c r="E47" s="26" t="str">
        <f>VLOOKUP(MID(D47,1,2),字库代码!B:D,3,TRUE)&amp;VLOOKUP(MID(D47,4,2),字库代码!B:D,3,TRUE)&amp;VLOOKUP(MID(D47,7,2),字库代码!B:D,3,TRUE)</f>
        <v>[新文件]</v>
      </c>
      <c r="F47" s="26" t="s">
        <v>23</v>
      </c>
      <c r="I47" s="43" t="s">
        <v>15</v>
      </c>
      <c r="O47" s="43"/>
    </row>
    <row r="48" s="24" customFormat="1" spans="1:11">
      <c r="A48" s="24">
        <v>194</v>
      </c>
      <c r="B48" s="24" t="s">
        <v>153</v>
      </c>
      <c r="C48" s="38" t="s">
        <v>154</v>
      </c>
      <c r="D48" s="39"/>
      <c r="E48" t="e">
        <f>VLOOKUP(MID(D48,1,2),字库代码!B:D,3,TRUE)&amp;VLOOKUP(MID(D48,4,2),字库代码!B:D,3,TRUE)&amp;VLOOKUP(MID(D48,7,2),字库代码!B:D,3,TRUE)</f>
        <v>#N/A</v>
      </c>
      <c r="F48" s="24" t="s">
        <v>23</v>
      </c>
      <c r="J48"/>
      <c r="K48"/>
    </row>
    <row r="49" spans="1:17">
      <c r="A49" s="24">
        <v>195</v>
      </c>
      <c r="B49" s="24" t="s">
        <v>155</v>
      </c>
      <c r="C49" s="40" t="s">
        <v>156</v>
      </c>
      <c r="D49" s="39"/>
      <c r="E49" t="e">
        <f>VLOOKUP(MID(D49,1,2),字库代码!B:D,3,TRUE)&amp;VLOOKUP(MID(D49,4,2),字库代码!B:D,3,TRUE)&amp;VLOOKUP(MID(D49,7,2),字库代码!B:D,3,TRUE)</f>
        <v>#N/A</v>
      </c>
      <c r="F49" s="24" t="s">
        <v>23</v>
      </c>
      <c r="G49" s="24"/>
      <c r="H49" s="24"/>
      <c r="I49" s="42"/>
      <c r="L49" s="24"/>
      <c r="M49" s="24"/>
      <c r="N49" s="24"/>
      <c r="O49" s="42"/>
      <c r="P49" s="24"/>
      <c r="Q49" s="24"/>
    </row>
    <row r="50" spans="1:17">
      <c r="A50" s="24">
        <v>196</v>
      </c>
      <c r="B50" s="24" t="s">
        <v>157</v>
      </c>
      <c r="C50" s="40" t="s">
        <v>158</v>
      </c>
      <c r="D50" s="39"/>
      <c r="E50" t="e">
        <f>VLOOKUP(MID(D50,1,2),字库代码!B:D,3,TRUE)&amp;VLOOKUP(MID(D50,4,2),字库代码!B:D,3,TRUE)&amp;VLOOKUP(MID(D50,7,2),字库代码!B:D,3,TRUE)</f>
        <v>#N/A</v>
      </c>
      <c r="F50" s="24" t="s">
        <v>23</v>
      </c>
      <c r="G50" s="24"/>
      <c r="H50" s="24"/>
      <c r="I50" s="24"/>
      <c r="L50" s="24"/>
      <c r="M50" s="24"/>
      <c r="N50" s="24"/>
      <c r="O50" s="24"/>
      <c r="P50" s="24"/>
      <c r="Q50" s="24"/>
    </row>
    <row r="51" spans="1:17">
      <c r="A51" s="24">
        <v>199</v>
      </c>
      <c r="B51" s="24" t="s">
        <v>159</v>
      </c>
      <c r="C51" s="24" t="s">
        <v>160</v>
      </c>
      <c r="D51" s="5"/>
      <c r="E51" t="e">
        <f>VLOOKUP(MID(D51,1,2),字库代码!B:D,3,TRUE)&amp;VLOOKUP(MID(D51,4,2),字库代码!B:D,3,TRUE)&amp;VLOOKUP(MID(D51,7,2),字库代码!B:D,3,TRUE)</f>
        <v>#N/A</v>
      </c>
      <c r="F51" s="24" t="s">
        <v>23</v>
      </c>
      <c r="G51" s="24"/>
      <c r="H51" s="24"/>
      <c r="I51" s="42"/>
      <c r="L51" s="24"/>
      <c r="M51" s="24"/>
      <c r="N51" s="24"/>
      <c r="O51" s="42"/>
      <c r="P51" s="24"/>
      <c r="Q51" s="24"/>
    </row>
    <row r="52" s="24" customFormat="1" spans="1:15">
      <c r="A52" s="24">
        <v>205</v>
      </c>
      <c r="B52" s="24" t="s">
        <v>161</v>
      </c>
      <c r="C52" s="24" t="s">
        <v>162</v>
      </c>
      <c r="D52" s="5"/>
      <c r="E52" t="e">
        <f>VLOOKUP(MID(D52,1,2),字库代码!B:D,3,TRUE)&amp;VLOOKUP(MID(D52,4,2),字库代码!B:D,3,TRUE)&amp;VLOOKUP(MID(D52,7,2),字库代码!B:D,3,TRUE)</f>
        <v>#N/A</v>
      </c>
      <c r="F52" s="24" t="s">
        <v>23</v>
      </c>
      <c r="I52" s="42" t="s">
        <v>15</v>
      </c>
      <c r="O52" s="42"/>
    </row>
    <row r="53" s="27" customFormat="1" spans="1:17">
      <c r="A53" s="24">
        <v>219</v>
      </c>
      <c r="B53" s="24" t="s">
        <v>163</v>
      </c>
      <c r="C53" s="24" t="s">
        <v>164</v>
      </c>
      <c r="D53" s="5"/>
      <c r="E53" t="e">
        <f>VLOOKUP(MID(D53,1,2),字库代码!B:D,3,TRUE)&amp;VLOOKUP(MID(D53,4,2),字库代码!B:D,3,TRUE)&amp;VLOOKUP(MID(D53,7,2),字库代码!B:D,3,TRUE)</f>
        <v>#N/A</v>
      </c>
      <c r="F53" s="24" t="s">
        <v>23</v>
      </c>
      <c r="G53" s="24"/>
      <c r="H53" s="24"/>
      <c r="I53" s="42" t="s">
        <v>15</v>
      </c>
      <c r="J53"/>
      <c r="K53"/>
      <c r="L53" s="24"/>
      <c r="M53" s="24"/>
      <c r="N53" s="24"/>
      <c r="O53" s="42"/>
      <c r="P53" s="24"/>
      <c r="Q53" s="24"/>
    </row>
    <row r="54" s="27" customFormat="1" spans="1:17">
      <c r="A54" s="24">
        <v>220</v>
      </c>
      <c r="B54" s="24" t="s">
        <v>165</v>
      </c>
      <c r="C54" s="24" t="s">
        <v>166</v>
      </c>
      <c r="D54" s="5"/>
      <c r="E54" t="e">
        <f>VLOOKUP(MID(D54,1,2),字库代码!B:D,3,TRUE)&amp;VLOOKUP(MID(D54,4,2),字库代码!B:D,3,TRUE)&amp;VLOOKUP(MID(D54,7,2),字库代码!B:D,3,TRUE)</f>
        <v>#N/A</v>
      </c>
      <c r="F54" s="24" t="s">
        <v>23</v>
      </c>
      <c r="G54" s="24"/>
      <c r="H54" s="24"/>
      <c r="I54" s="24" t="s">
        <v>15</v>
      </c>
      <c r="J54"/>
      <c r="K54"/>
      <c r="L54" s="24"/>
      <c r="M54" s="24"/>
      <c r="N54" s="24"/>
      <c r="O54" s="24"/>
      <c r="P54" s="24"/>
      <c r="Q54" s="24"/>
    </row>
    <row r="55" s="24" customFormat="1" spans="1:15">
      <c r="A55" s="24">
        <v>223</v>
      </c>
      <c r="B55" s="24" t="s">
        <v>167</v>
      </c>
      <c r="C55" s="40" t="s">
        <v>168</v>
      </c>
      <c r="D55" s="39"/>
      <c r="E55" t="e">
        <f>VLOOKUP(MID(D55,1,2),字库代码!B:D,3,TRUE)&amp;VLOOKUP(MID(D55,4,2),字库代码!B:D,3,TRUE)&amp;VLOOKUP(MID(D55,7,2),字库代码!B:D,3,TRUE)</f>
        <v>#N/A</v>
      </c>
      <c r="F55" s="24" t="s">
        <v>23</v>
      </c>
      <c r="I55" s="42"/>
      <c r="J55"/>
      <c r="K55"/>
      <c r="O55" s="42"/>
    </row>
    <row r="56" s="24" customFormat="1" spans="1:15">
      <c r="A56" s="24">
        <v>293</v>
      </c>
      <c r="B56" s="24" t="s">
        <v>169</v>
      </c>
      <c r="C56" s="24" t="s">
        <v>170</v>
      </c>
      <c r="D56" s="5"/>
      <c r="E56" t="e">
        <f>VLOOKUP(MID(D56,1,2),字库代码!B:D,3,TRUE)&amp;VLOOKUP(MID(D56,4,2),字库代码!B:D,3,TRUE)&amp;VLOOKUP(MID(D56,7,2),字库代码!B:D,3,TRUE)</f>
        <v>#N/A</v>
      </c>
      <c r="F56" s="24" t="s">
        <v>23</v>
      </c>
      <c r="I56" s="42" t="s">
        <v>15</v>
      </c>
      <c r="J56"/>
      <c r="K56"/>
      <c r="O56" s="42"/>
    </row>
    <row r="57" s="24" customFormat="1" spans="1:15">
      <c r="A57" s="24">
        <v>295</v>
      </c>
      <c r="B57" s="24" t="s">
        <v>171</v>
      </c>
      <c r="C57" s="38" t="s">
        <v>172</v>
      </c>
      <c r="D57" s="39"/>
      <c r="E57" t="e">
        <f>VLOOKUP(MID(D57,1,2),字库代码!B:D,3,TRUE)&amp;VLOOKUP(MID(D57,4,2),字库代码!B:D,3,TRUE)&amp;VLOOKUP(MID(D57,7,2),字库代码!B:D,3,TRUE)</f>
        <v>#N/A</v>
      </c>
      <c r="F57" s="24" t="s">
        <v>23</v>
      </c>
      <c r="I57" s="42"/>
      <c r="J57"/>
      <c r="K57"/>
      <c r="O57" s="42"/>
    </row>
    <row r="58" s="24" customFormat="1" spans="1:11">
      <c r="A58" s="24">
        <v>296</v>
      </c>
      <c r="B58" s="24" t="s">
        <v>173</v>
      </c>
      <c r="C58" s="38" t="s">
        <v>174</v>
      </c>
      <c r="D58" s="39"/>
      <c r="E58" t="e">
        <f>VLOOKUP(MID(D58,1,2),字库代码!B:D,3,TRUE)&amp;VLOOKUP(MID(D58,4,2),字库代码!B:D,3,TRUE)&amp;VLOOKUP(MID(D58,7,2),字库代码!B:D,3,TRUE)</f>
        <v>#N/A</v>
      </c>
      <c r="F58" s="24" t="s">
        <v>23</v>
      </c>
      <c r="J58"/>
      <c r="K58"/>
    </row>
    <row r="59" s="26" customFormat="1" spans="1:15">
      <c r="A59" s="26">
        <v>299</v>
      </c>
      <c r="B59" s="26" t="s">
        <v>175</v>
      </c>
      <c r="C59" s="26" t="s">
        <v>176</v>
      </c>
      <c r="D59" s="33" t="s">
        <v>177</v>
      </c>
      <c r="E59" s="26" t="str">
        <f>VLOOKUP(MID(D59,1,2),字库代码!B:D,3,TRUE)&amp;VLOOKUP(MID(D59,4,2),字库代码!B:D,3,TRUE)&amp;VLOOKUP(MID(D59,7,2),字库代码!B:D,3,TRUE)</f>
        <v>影像资料</v>
      </c>
      <c r="F59" s="26" t="s">
        <v>23</v>
      </c>
      <c r="I59" s="43" t="s">
        <v>15</v>
      </c>
      <c r="O59" s="43"/>
    </row>
    <row r="60" s="24" customFormat="1" spans="1:15">
      <c r="A60" s="24">
        <v>301</v>
      </c>
      <c r="B60" s="24" t="s">
        <v>178</v>
      </c>
      <c r="C60" s="24" t="s">
        <v>179</v>
      </c>
      <c r="D60" s="5"/>
      <c r="E60" t="e">
        <f>VLOOKUP(MID(D60,1,2),字库代码!B:D,3,TRUE)&amp;VLOOKUP(MID(D60,4,2),字库代码!B:D,3,TRUE)&amp;VLOOKUP(MID(D60,7,2),字库代码!B:D,3,TRUE)</f>
        <v>#N/A</v>
      </c>
      <c r="F60" s="24" t="s">
        <v>23</v>
      </c>
      <c r="I60" s="42" t="s">
        <v>15</v>
      </c>
      <c r="J60"/>
      <c r="K60"/>
      <c r="O60" s="42"/>
    </row>
    <row r="61" s="26" customFormat="1" spans="1:15">
      <c r="A61" s="26">
        <v>309</v>
      </c>
      <c r="B61" s="26" t="s">
        <v>180</v>
      </c>
      <c r="C61" s="26" t="s">
        <v>181</v>
      </c>
      <c r="D61" s="33" t="s">
        <v>182</v>
      </c>
      <c r="E61" s="26" t="str">
        <f>VLOOKUP(MID(D61,1,2),字库代码!B:D,3,TRUE)&amp;VLOOKUP(MID(D61,4,2),字库代码!B:D,3,TRUE)&amp;VLOOKUP(MID(D61,7,2),字库代码!B:D,3,TRUE)</f>
        <v>重新开始任务?</v>
      </c>
      <c r="F61" s="26" t="s">
        <v>23</v>
      </c>
      <c r="I61" s="43" t="s">
        <v>15</v>
      </c>
      <c r="O61" s="43"/>
    </row>
    <row r="62" s="26" customFormat="1" spans="1:15">
      <c r="A62" s="26">
        <v>349</v>
      </c>
      <c r="B62" s="26" t="s">
        <v>183</v>
      </c>
      <c r="C62" s="32" t="s">
        <v>184</v>
      </c>
      <c r="D62" s="32" t="s">
        <v>185</v>
      </c>
      <c r="E62" s="26" t="str">
        <f>VLOOKUP(MID(D62,1,2),字库代码!B:D,3,TRUE)&amp;VLOOKUP(MID(D62,4,2),字库代码!B:D,3,TRUE)&amp;VLOOKUP(MID(D62,7,2),字库代码!B:D,3,TRUE)</f>
        <v>保存完成</v>
      </c>
      <c r="F62" s="26" t="s">
        <v>23</v>
      </c>
      <c r="I62" s="43" t="s">
        <v>15</v>
      </c>
      <c r="O62" s="43"/>
    </row>
    <row r="63" s="26" customFormat="1" spans="1:9">
      <c r="A63" s="26">
        <v>354</v>
      </c>
      <c r="B63" s="26" t="s">
        <v>186</v>
      </c>
      <c r="C63" s="26" t="s">
        <v>187</v>
      </c>
      <c r="D63" s="33" t="s">
        <v>188</v>
      </c>
      <c r="E63" s="26" t="str">
        <f>VLOOKUP(MID(D63,1,2),字库代码!B:D,3,TRUE)&amp;VLOOKUP(MID(D63,4,2),字库代码!B:D,3,TRUE)&amp;VLOOKUP(MID(D63,7,2),字库代码!B:D,3,TRUE)</f>
        <v>退出</v>
      </c>
      <c r="F63" s="26" t="s">
        <v>23</v>
      </c>
      <c r="I63" s="26" t="s">
        <v>15</v>
      </c>
    </row>
    <row r="64" s="26" customFormat="1" spans="1:15">
      <c r="A64" s="26">
        <v>355</v>
      </c>
      <c r="B64" s="26" t="s">
        <v>189</v>
      </c>
      <c r="C64" s="26" t="s">
        <v>190</v>
      </c>
      <c r="D64" s="33" t="s">
        <v>191</v>
      </c>
      <c r="E64" s="26" t="str">
        <f>VLOOKUP(MID(D64,1,2),字库代码!B:D,3,TRUE)&amp;VLOOKUP(MID(D64,4,2),字库代码!B:D,3,TRUE)&amp;VLOOKUP(MID(D64,7,2),字库代码!B:D,3,TRUE)</f>
        <v>重新开始</v>
      </c>
      <c r="F64" s="26" t="s">
        <v>23</v>
      </c>
      <c r="I64" s="43" t="s">
        <v>15</v>
      </c>
      <c r="O64" s="43"/>
    </row>
    <row r="65" s="26" customFormat="1" spans="1:6">
      <c r="A65" s="26">
        <v>356</v>
      </c>
      <c r="B65" s="26" t="s">
        <v>192</v>
      </c>
      <c r="C65" s="32" t="s">
        <v>193</v>
      </c>
      <c r="D65" s="32" t="s">
        <v>194</v>
      </c>
      <c r="E65" s="26" t="str">
        <f>VLOOKUP(MID(D65,1,2),字库代码!B:D,3,TRUE)&amp;VLOOKUP(MID(D65,4,2),字库代码!B:D,3,TRUE)&amp;VLOOKUP(MID(D65,7,2),字库代码!B:D,3,TRUE)</f>
        <v>重新开始中,请稍后.</v>
      </c>
      <c r="F65" s="26" t="s">
        <v>23</v>
      </c>
    </row>
    <row r="66" s="26" customFormat="1" spans="1:15">
      <c r="A66" s="26">
        <v>357</v>
      </c>
      <c r="B66" s="26" t="s">
        <v>195</v>
      </c>
      <c r="C66" s="32" t="s">
        <v>196</v>
      </c>
      <c r="D66" s="32" t="s">
        <v>197</v>
      </c>
      <c r="E66" s="26" t="str">
        <f>VLOOKUP(MID(D66,1,2),字库代码!B:D,3,TRUE)&amp;VLOOKUP(MID(D66,4,2),字库代码!B:D,3,TRUE)&amp;VLOOKUP(MID(D66,7,2),字库代码!B:D,3,TRUE)</f>
        <v>载入中,请稍后</v>
      </c>
      <c r="F66" s="26" t="s">
        <v>23</v>
      </c>
      <c r="I66" s="43"/>
      <c r="O66" s="43"/>
    </row>
    <row r="67" s="26" customFormat="1" spans="1:15">
      <c r="A67" s="26">
        <v>469</v>
      </c>
      <c r="B67" s="26" t="s">
        <v>198</v>
      </c>
      <c r="C67" s="26" t="s">
        <v>199</v>
      </c>
      <c r="D67" s="33" t="s">
        <v>200</v>
      </c>
      <c r="E67" s="26" t="str">
        <f>VLOOKUP(MID(D67,1,2),字库代码!B:G,3,TRUE)&amp;VLOOKUP(MID(D67,4,2),字库代码!B:D,3,TRUE)&amp;VLOOKUP(MID(D67,7,2),字库代码!B:D,3,TRUE)</f>
        <v>简单</v>
      </c>
      <c r="F67" s="26" t="s">
        <v>23</v>
      </c>
      <c r="I67" s="43" t="s">
        <v>15</v>
      </c>
      <c r="O67" s="43"/>
    </row>
    <row r="68" s="26" customFormat="1" spans="1:11">
      <c r="A68" s="26">
        <v>470</v>
      </c>
      <c r="B68" s="26" t="s">
        <v>201</v>
      </c>
      <c r="C68" s="43" t="s">
        <v>202</v>
      </c>
      <c r="D68" s="33" t="s">
        <v>203</v>
      </c>
      <c r="E68" s="26" t="str">
        <f>VLOOKUP(MID(D68,1,2),字库代码!B:D,3,TRUE)&amp;VLOOKUP(MID(D68,4,2),字库代码!B:D,3,TRUE)&amp;VLOOKUP(MID(D68,7,2),字库代码!B:D,3,TRUE)</f>
        <v>困难</v>
      </c>
      <c r="F68" s="26" t="s">
        <v>23</v>
      </c>
      <c r="J68" s="26" t="s">
        <v>202</v>
      </c>
      <c r="K68" s="26" t="s">
        <v>103</v>
      </c>
    </row>
    <row r="69" s="26" customFormat="1" spans="1:15">
      <c r="A69" s="26">
        <v>471</v>
      </c>
      <c r="B69" s="26" t="s">
        <v>204</v>
      </c>
      <c r="C69" s="26" t="s">
        <v>205</v>
      </c>
      <c r="D69" s="33" t="s">
        <v>206</v>
      </c>
      <c r="E69" s="26" t="str">
        <f>VLOOKUP(MID(D69,1,2),字库代码!B:D,3,TRUE)&amp;VLOOKUP(MID(D69,4,2),字库代码!B:D,3,TRUE)&amp;VLOOKUP(MID(D69,7,2),字库代码!B:D,3,TRUE)</f>
        <v>中等</v>
      </c>
      <c r="F69" s="26" t="s">
        <v>23</v>
      </c>
      <c r="I69" s="43"/>
      <c r="O69" s="43"/>
    </row>
    <row r="70" s="26" customFormat="1" spans="1:6">
      <c r="A70" s="26">
        <v>472</v>
      </c>
      <c r="B70" s="26" t="s">
        <v>207</v>
      </c>
      <c r="C70" s="43" t="s">
        <v>208</v>
      </c>
      <c r="D70" s="33" t="s">
        <v>209</v>
      </c>
      <c r="E70" s="26" t="str">
        <f>VLOOKUP(MID(D70,1,2),字库代码!B:D,3,TRUE)&amp;VLOOKUP(MID(D70,4,2),字库代码!B:D,3,TRUE)&amp;VLOOKUP(MID(D70,7,2),字库代码!B:D,3,TRUE)</f>
        <v>选择难度</v>
      </c>
      <c r="F70" s="26" t="s">
        <v>23</v>
      </c>
    </row>
    <row r="71" s="26" customFormat="1" spans="1:15">
      <c r="A71" s="26">
        <v>473</v>
      </c>
      <c r="B71" s="26" t="s">
        <v>210</v>
      </c>
      <c r="C71" s="43" t="s">
        <v>211</v>
      </c>
      <c r="D71" s="33" t="s">
        <v>212</v>
      </c>
      <c r="E71" s="26" t="str">
        <f>VLOOKUP(MID(D71,1,2),字库代码!B:D,3,TRUE)&amp;VLOOKUP(MID(D71,4,2),字库代码!B:D,3,TRUE)&amp;VLOOKUP(MID(D71,7,2),字库代码!B:D,3,TRUE)</f>
        <v>盟军</v>
      </c>
      <c r="F71" s="26" t="s">
        <v>23</v>
      </c>
      <c r="I71" s="43" t="s">
        <v>15</v>
      </c>
      <c r="O71" s="43"/>
    </row>
    <row r="72" s="26" customFormat="1" spans="1:6">
      <c r="A72" s="26">
        <v>474</v>
      </c>
      <c r="B72" s="26" t="s">
        <v>213</v>
      </c>
      <c r="C72" s="26" t="s">
        <v>214</v>
      </c>
      <c r="D72" s="33" t="s">
        <v>215</v>
      </c>
      <c r="E72" s="26" t="str">
        <f>VLOOKUP(MID(D72,1,2),字库代码!B:D,3,TRUE)&amp;VLOOKUP(MID(D72,4,2),字库代码!B:D,3,TRUE)&amp;VLOOKUP(MID(D72,7,2),字库代码!B:D,3,TRUE)</f>
        <v>苏军</v>
      </c>
      <c r="F72" s="26" t="s">
        <v>23</v>
      </c>
    </row>
    <row r="73" s="24" customFormat="1" spans="1:14">
      <c r="A73" s="24">
        <v>476</v>
      </c>
      <c r="B73" s="24" t="s">
        <v>216</v>
      </c>
      <c r="C73" s="24" t="s">
        <v>217</v>
      </c>
      <c r="D73" s="5"/>
      <c r="E73" t="e">
        <f>VLOOKUP(MID(D73,1,2),字库代码!B:D,3,TRUE)&amp;VLOOKUP(MID(D73,4,2),字库代码!B:D,3,TRUE)&amp;VLOOKUP(MID(D73,7,2),字库代码!B:D,3,TRUE)</f>
        <v>#N/A</v>
      </c>
      <c r="F73" s="24" t="s">
        <v>23</v>
      </c>
      <c r="J73" t="s">
        <v>218</v>
      </c>
      <c r="K73" t="s">
        <v>103</v>
      </c>
      <c r="L73"/>
      <c r="M73"/>
      <c r="N73"/>
    </row>
    <row r="74" s="26" customFormat="1" spans="1:15">
      <c r="A74" s="26">
        <v>483</v>
      </c>
      <c r="B74" s="26" t="s">
        <v>219</v>
      </c>
      <c r="C74" s="43" t="s">
        <v>220</v>
      </c>
      <c r="D74" s="33" t="s">
        <v>221</v>
      </c>
      <c r="E74" s="26" t="str">
        <f>VLOOKUP(MID(D74,1,2),字库代码!B:D,3,TRUE)&amp;VLOOKUP(MID(D74,4,2),字库代码!B:D,3,TRUE)&amp;VLOOKUP(MID(D74,7,2),字库代码!B:D,3,TRUE)</f>
        <v>选择阵营</v>
      </c>
      <c r="F74" s="26" t="s">
        <v>23</v>
      </c>
      <c r="I74" s="43" t="s">
        <v>15</v>
      </c>
      <c r="O74" s="43"/>
    </row>
    <row r="75" s="26" customFormat="1" spans="1:15">
      <c r="A75" s="26">
        <v>511</v>
      </c>
      <c r="B75" s="26" t="s">
        <v>222</v>
      </c>
      <c r="C75" s="33" t="s">
        <v>223</v>
      </c>
      <c r="D75" s="33" t="s">
        <v>197</v>
      </c>
      <c r="E75" s="26" t="str">
        <f>VLOOKUP(MID(D75,1,2),字库代码!B:D,3,TRUE)&amp;VLOOKUP(MID(D75,4,2),字库代码!B:D,3,TRUE)&amp;VLOOKUP(MID(D75,7,2),字库代码!B:D,3,TRUE)</f>
        <v>载入中,请稍后</v>
      </c>
      <c r="F75" s="26" t="s">
        <v>23</v>
      </c>
      <c r="I75" s="43" t="s">
        <v>15</v>
      </c>
      <c r="O75" s="43"/>
    </row>
    <row r="76" s="24" customFormat="1" spans="1:15">
      <c r="A76" s="24">
        <v>513</v>
      </c>
      <c r="B76" s="24" t="s">
        <v>224</v>
      </c>
      <c r="C76" s="42" t="s">
        <v>225</v>
      </c>
      <c r="D76" s="5" t="s">
        <v>226</v>
      </c>
      <c r="E76" s="24" t="str">
        <f>VLOOKUP(MID(D76,1,2),字库代码!B:D,3,TRUE)&amp;VLOOKUP(MID(D76,4,2),字库代码!B:D,3,TRUE)&amp;VLOOKUP(MID(D76,7,2),字库代码!B:D,3,TRUE)&amp;VLOOKUP(MID(D76,10,2),字库代码!B:D,3,TRUE)</f>
        <v>电力不足:防空炮离线</v>
      </c>
      <c r="F76" s="24" t="s">
        <v>23</v>
      </c>
      <c r="I76" s="42"/>
      <c r="O76" s="42"/>
    </row>
    <row r="77" s="28" customFormat="1" spans="1:9">
      <c r="A77" s="28">
        <v>514</v>
      </c>
      <c r="B77" s="28" t="s">
        <v>227</v>
      </c>
      <c r="C77" s="28" t="s">
        <v>228</v>
      </c>
      <c r="D77" s="44" t="s">
        <v>229</v>
      </c>
      <c r="E77" s="28" t="str">
        <f>VLOOKUP(MID(D77,1,2),字库代码!B:E,4,TRUE)&amp;VLOOKUP(MID(D77,4,2),字库代码!B:E,4,TRUE)&amp;VLOOKUP(MID(D77,7,2),字库代码!B:E,4,TRUE)&amp;VLOOKUP(MID(D77,10,2),字库代码!B:E,4,TRUE)</f>
        <v>电力不足:特斯拉线圈离线</v>
      </c>
      <c r="F77" s="28" t="s">
        <v>23</v>
      </c>
      <c r="I77" s="28" t="s">
        <v>15</v>
      </c>
    </row>
    <row r="78" s="24" customFormat="1" spans="1:15">
      <c r="A78" s="24">
        <v>515</v>
      </c>
      <c r="B78" s="24" t="s">
        <v>230</v>
      </c>
      <c r="C78" s="24" t="s">
        <v>231</v>
      </c>
      <c r="D78" s="5" t="s">
        <v>232</v>
      </c>
      <c r="E78" s="24" t="str">
        <f>VLOOKUP(MID(D78,1,2),字库代码!B:D,3,TRUE)&amp;VLOOKUP(MID(D78,4,2),字库代码!B:D,3,TRUE)&amp;VLOOKUP(MID(D78,7,2),字库代码!B:D,3,TRUE)</f>
        <v>电力不足</v>
      </c>
      <c r="F78" s="24" t="s">
        <v>23</v>
      </c>
      <c r="I78" s="42"/>
      <c r="O78" s="42"/>
    </row>
    <row r="79" s="29" customFormat="1" spans="1:17">
      <c r="A79" s="24">
        <v>21</v>
      </c>
      <c r="B79" s="24" t="s">
        <v>233</v>
      </c>
      <c r="C79" s="24" t="s">
        <v>234</v>
      </c>
      <c r="D79" s="5" t="s">
        <v>235</v>
      </c>
      <c r="E79" s="24" t="str">
        <f>VLOOKUP(MID(D79,1,2),字库代码!B:F,5,TRUE)</f>
        <v>平民</v>
      </c>
      <c r="F79" s="24" t="s">
        <v>236</v>
      </c>
      <c r="G79" s="24"/>
      <c r="H79" s="24"/>
      <c r="I79" s="42" t="s">
        <v>15</v>
      </c>
      <c r="J79" s="24"/>
      <c r="K79" s="24"/>
      <c r="L79" s="24"/>
      <c r="M79" s="24"/>
      <c r="N79" s="24"/>
      <c r="O79" s="42"/>
      <c r="P79" s="24"/>
      <c r="Q79" s="24"/>
    </row>
    <row r="80" s="24" customFormat="1" spans="1:9">
      <c r="A80" s="24">
        <v>60</v>
      </c>
      <c r="B80" s="24" t="s">
        <v>237</v>
      </c>
      <c r="C80" s="24" t="s">
        <v>238</v>
      </c>
      <c r="D80" s="5" t="s">
        <v>239</v>
      </c>
      <c r="E80" s="24" t="str">
        <f>VLOOKUP(MID(D80,1,2),字库代码!B:F,5,TRUE)</f>
        <v>敌军士兵</v>
      </c>
      <c r="F80" s="24" t="s">
        <v>236</v>
      </c>
      <c r="I80" s="24" t="s">
        <v>15</v>
      </c>
    </row>
    <row r="81" s="24" customFormat="1" spans="1:15">
      <c r="A81" s="24">
        <v>61</v>
      </c>
      <c r="B81" s="24" t="s">
        <v>240</v>
      </c>
      <c r="C81" s="24" t="s">
        <v>241</v>
      </c>
      <c r="D81" s="5" t="s">
        <v>242</v>
      </c>
      <c r="E81" s="24" t="str">
        <f>VLOOKUP(MID(D81,1,2),字库代码!B:F,5,TRUE)</f>
        <v>敌军车辆</v>
      </c>
      <c r="F81" s="24" t="s">
        <v>236</v>
      </c>
      <c r="I81" s="42" t="s">
        <v>15</v>
      </c>
      <c r="O81" s="42"/>
    </row>
    <row r="82" s="24" customFormat="1" spans="1:9">
      <c r="A82" s="24">
        <v>62</v>
      </c>
      <c r="B82" s="24" t="s">
        <v>243</v>
      </c>
      <c r="C82" s="42" t="s">
        <v>244</v>
      </c>
      <c r="D82" s="5" t="s">
        <v>245</v>
      </c>
      <c r="E82" s="24" t="str">
        <f>VLOOKUP(MID(D82,1,2),字库代码!B:F,5,TRUE)</f>
        <v>敌军建筑</v>
      </c>
      <c r="F82" s="24" t="s">
        <v>236</v>
      </c>
      <c r="I82" s="24" t="s">
        <v>15</v>
      </c>
    </row>
    <row r="83" s="24" customFormat="1" spans="1:15">
      <c r="A83" s="24">
        <v>63</v>
      </c>
      <c r="B83" s="24" t="s">
        <v>246</v>
      </c>
      <c r="C83" s="24" t="s">
        <v>247</v>
      </c>
      <c r="D83" s="5" t="s">
        <v>248</v>
      </c>
      <c r="E83" s="24" t="str">
        <f>VLOOKUP(MID(D83,1,2),字库代码!B:F,5,TRUE)</f>
        <v>轻型坦克</v>
      </c>
      <c r="F83" s="24" t="s">
        <v>236</v>
      </c>
      <c r="I83" s="42" t="s">
        <v>15</v>
      </c>
      <c r="O83" s="42"/>
    </row>
    <row r="84" s="24" customFormat="1" spans="1:9">
      <c r="A84" s="24">
        <v>64</v>
      </c>
      <c r="B84" s="24" t="s">
        <v>249</v>
      </c>
      <c r="C84" s="24" t="s">
        <v>250</v>
      </c>
      <c r="D84" s="5" t="s">
        <v>251</v>
      </c>
      <c r="E84" s="24" t="str">
        <f>VLOOKUP(MID(D84,1,2),字库代码!B:F,5,TRUE)</f>
        <v>重型坦克</v>
      </c>
      <c r="F84" s="24" t="s">
        <v>236</v>
      </c>
      <c r="I84" s="24" t="s">
        <v>103</v>
      </c>
    </row>
    <row r="85" s="24" customFormat="1" spans="1:15">
      <c r="A85" s="24">
        <v>65</v>
      </c>
      <c r="B85" s="24" t="s">
        <v>252</v>
      </c>
      <c r="C85" s="24" t="s">
        <v>253</v>
      </c>
      <c r="D85" s="5" t="s">
        <v>254</v>
      </c>
      <c r="E85" s="24" t="str">
        <f>VLOOKUP(MID(D85,1,2),字库代码!B:F,5,TRUE)</f>
        <v>中型坦克</v>
      </c>
      <c r="F85" s="24" t="s">
        <v>236</v>
      </c>
      <c r="I85" s="42" t="s">
        <v>15</v>
      </c>
      <c r="O85" s="42"/>
    </row>
    <row r="86" s="24" customFormat="1" spans="1:9">
      <c r="A86" s="24">
        <v>66</v>
      </c>
      <c r="B86" s="24" t="s">
        <v>255</v>
      </c>
      <c r="C86" s="24" t="s">
        <v>256</v>
      </c>
      <c r="D86" s="5" t="s">
        <v>257</v>
      </c>
      <c r="E86" s="24" t="str">
        <f>VLOOKUP(MID(D86,1,2),字库代码!B:F,5,TRUE)</f>
        <v>猛犸坦克</v>
      </c>
      <c r="F86" s="29" t="s">
        <v>236</v>
      </c>
      <c r="I86" s="24" t="s">
        <v>15</v>
      </c>
    </row>
    <row r="87" s="24" customFormat="1" spans="1:15">
      <c r="A87" s="24">
        <v>67</v>
      </c>
      <c r="B87" s="24" t="s">
        <v>258</v>
      </c>
      <c r="C87" s="24" t="s">
        <v>259</v>
      </c>
      <c r="D87" s="5" t="s">
        <v>260</v>
      </c>
      <c r="E87" s="24" t="str">
        <f>VLOOKUP(MID(D87,1,2),字库代码!B:F,5,TRUE)</f>
        <v>防空导弹</v>
      </c>
      <c r="F87" s="29" t="s">
        <v>236</v>
      </c>
      <c r="I87" s="42" t="s">
        <v>15</v>
      </c>
      <c r="J87" s="24" t="s">
        <v>261</v>
      </c>
      <c r="K87" s="24" t="s">
        <v>103</v>
      </c>
      <c r="O87" s="42"/>
    </row>
    <row r="88" s="24" customFormat="1" spans="1:6">
      <c r="A88" s="24">
        <v>68</v>
      </c>
      <c r="B88" s="24" t="s">
        <v>262</v>
      </c>
      <c r="C88" s="24" t="s">
        <v>263</v>
      </c>
      <c r="D88" s="5" t="s">
        <v>264</v>
      </c>
      <c r="E88" s="24" t="str">
        <f>VLOOKUP(MID(D88,1,2),字库代码!B:F,5,TRUE)</f>
        <v>游骑兵</v>
      </c>
      <c r="F88" s="24" t="s">
        <v>236</v>
      </c>
    </row>
    <row r="89" s="24" customFormat="1" spans="1:15">
      <c r="A89" s="24">
        <v>69</v>
      </c>
      <c r="B89" s="24" t="s">
        <v>265</v>
      </c>
      <c r="C89" s="24" t="s">
        <v>266</v>
      </c>
      <c r="D89" s="5" t="s">
        <v>267</v>
      </c>
      <c r="E89" s="24" t="str">
        <f>VLOOKUP(MID(D89,1,2),字库代码!B:F,5,TRUE)</f>
        <v>支奴干运输机</v>
      </c>
      <c r="F89" s="29" t="s">
        <v>236</v>
      </c>
      <c r="I89" s="42" t="s">
        <v>15</v>
      </c>
      <c r="O89" s="42"/>
    </row>
    <row r="90" s="24" customFormat="1" spans="1:9">
      <c r="A90" s="24">
        <v>70</v>
      </c>
      <c r="B90" s="24" t="s">
        <v>268</v>
      </c>
      <c r="C90" s="24" t="s">
        <v>269</v>
      </c>
      <c r="D90" s="5" t="s">
        <v>270</v>
      </c>
      <c r="E90" s="24" t="str">
        <f>VLOOKUP(MID(D90,1,2),字库代码!B:F,5,TRUE)</f>
        <v>矿车</v>
      </c>
      <c r="F90" s="24" t="s">
        <v>236</v>
      </c>
      <c r="I90" s="24" t="s">
        <v>15</v>
      </c>
    </row>
    <row r="91" s="24" customFormat="1" spans="1:15">
      <c r="A91" s="24">
        <v>71</v>
      </c>
      <c r="B91" s="24" t="s">
        <v>271</v>
      </c>
      <c r="C91" s="24" t="s">
        <v>272</v>
      </c>
      <c r="D91" s="5" t="s">
        <v>273</v>
      </c>
      <c r="E91" s="24" t="str">
        <f>VLOOKUP(MID(D91,1,2),字库代码!B:F,5,TRUE)</f>
        <v>自行火炮</v>
      </c>
      <c r="F91" s="24" t="s">
        <v>236</v>
      </c>
      <c r="I91" s="42"/>
      <c r="J91" s="24" t="s">
        <v>274</v>
      </c>
      <c r="K91" s="24" t="s">
        <v>103</v>
      </c>
      <c r="O91" s="42"/>
    </row>
    <row r="92" s="24" customFormat="1" spans="1:11">
      <c r="A92" s="24">
        <v>72</v>
      </c>
      <c r="B92" s="24" t="s">
        <v>275</v>
      </c>
      <c r="C92" s="24" t="s">
        <v>276</v>
      </c>
      <c r="D92" s="5" t="s">
        <v>277</v>
      </c>
      <c r="E92" s="24" t="str">
        <f>VLOOKUP(MID(D92,1,2),字库代码!B:F,5,TRUE)</f>
        <v>步枪兵</v>
      </c>
      <c r="F92" s="24" t="s">
        <v>236</v>
      </c>
      <c r="J92" s="24" t="s">
        <v>278</v>
      </c>
      <c r="K92" s="24" t="s">
        <v>103</v>
      </c>
    </row>
    <row r="93" s="24" customFormat="1" spans="1:15">
      <c r="A93" s="24">
        <v>73</v>
      </c>
      <c r="B93" s="24" t="s">
        <v>279</v>
      </c>
      <c r="C93" s="24" t="s">
        <v>280</v>
      </c>
      <c r="D93" s="5" t="s">
        <v>281</v>
      </c>
      <c r="E93" s="24" t="str">
        <f>VLOOKUP(MID(D93,1,2),字库代码!B:F,5,TRUE)</f>
        <v>手雷兵</v>
      </c>
      <c r="F93" s="29" t="s">
        <v>236</v>
      </c>
      <c r="I93" s="42" t="s">
        <v>15</v>
      </c>
      <c r="O93" s="42"/>
    </row>
    <row r="94" s="24" customFormat="1" spans="1:9">
      <c r="A94" s="24">
        <v>74</v>
      </c>
      <c r="B94" s="24" t="s">
        <v>282</v>
      </c>
      <c r="C94" s="24" t="s">
        <v>283</v>
      </c>
      <c r="D94" s="5" t="s">
        <v>284</v>
      </c>
      <c r="E94" s="24" t="str">
        <f>VLOOKUP(MID(D94,1,2),字库代码!B:F,5,TRUE)</f>
        <v>火箭兵</v>
      </c>
      <c r="F94" s="24" t="s">
        <v>236</v>
      </c>
      <c r="I94" s="24" t="s">
        <v>103</v>
      </c>
    </row>
    <row r="95" s="24" customFormat="1" spans="1:15">
      <c r="A95" s="24">
        <v>75</v>
      </c>
      <c r="B95" s="24" t="s">
        <v>285</v>
      </c>
      <c r="C95" s="24" t="s">
        <v>286</v>
      </c>
      <c r="D95" s="5" t="s">
        <v>287</v>
      </c>
      <c r="E95" s="24" t="str">
        <f>VLOOKUP(MID(D95,1,2),字库代码!B:F,5,TRUE)</f>
        <v>火焰兵</v>
      </c>
      <c r="F95" s="29" t="s">
        <v>236</v>
      </c>
      <c r="I95" s="42" t="s">
        <v>15</v>
      </c>
      <c r="J95" s="24" t="s">
        <v>288</v>
      </c>
      <c r="K95" s="24" t="s">
        <v>103</v>
      </c>
      <c r="O95" s="42"/>
    </row>
    <row r="96" s="24" customFormat="1" spans="1:9">
      <c r="A96" s="24">
        <v>76</v>
      </c>
      <c r="B96" s="24" t="s">
        <v>289</v>
      </c>
      <c r="C96" s="24" t="s">
        <v>290</v>
      </c>
      <c r="D96" s="5" t="s">
        <v>291</v>
      </c>
      <c r="E96" s="24" t="str">
        <f>VLOOKUP(MID(D96,1,2),字库代码!B:F,5,TRUE)</f>
        <v>长弓直升机</v>
      </c>
      <c r="F96" s="29" t="s">
        <v>236</v>
      </c>
      <c r="I96" s="24" t="s">
        <v>15</v>
      </c>
    </row>
    <row r="97" s="24" customFormat="1" spans="1:15">
      <c r="A97" s="24">
        <v>77</v>
      </c>
      <c r="B97" s="24" t="s">
        <v>292</v>
      </c>
      <c r="C97" s="42" t="s">
        <v>293</v>
      </c>
      <c r="D97" s="5" t="s">
        <v>294</v>
      </c>
      <c r="E97" s="24" t="str">
        <f>VLOOKUP(MID(D97,1,2),字库代码!B:F,5,TRUE)</f>
        <v>雌鹿直升机</v>
      </c>
      <c r="F97" s="29" t="s">
        <v>236</v>
      </c>
      <c r="I97" s="42" t="s">
        <v>15</v>
      </c>
      <c r="O97" s="42"/>
    </row>
    <row r="98" s="24" customFormat="1" spans="1:17">
      <c r="A98" s="29">
        <v>78</v>
      </c>
      <c r="B98" s="29" t="s">
        <v>295</v>
      </c>
      <c r="C98" s="29" t="s">
        <v>296</v>
      </c>
      <c r="D98" s="45" t="s">
        <v>297</v>
      </c>
      <c r="E98" s="24" t="str">
        <f>VLOOKUP(MID(D98,1,2),字库代码!B:F,5,TRUE)</f>
        <v>装甲运兵车(APC)</v>
      </c>
      <c r="F98" s="29" t="s">
        <v>236</v>
      </c>
      <c r="G98" s="29"/>
      <c r="H98" s="29"/>
      <c r="I98" s="29" t="s">
        <v>15</v>
      </c>
      <c r="J98" s="29"/>
      <c r="K98" s="29"/>
      <c r="L98" s="29"/>
      <c r="M98" s="29"/>
      <c r="N98" s="29"/>
      <c r="O98" s="29"/>
      <c r="P98" s="29"/>
      <c r="Q98" s="29"/>
    </row>
    <row r="99" s="24" customFormat="1" spans="1:15">
      <c r="A99" s="24">
        <v>79</v>
      </c>
      <c r="B99" s="24" t="s">
        <v>298</v>
      </c>
      <c r="C99" s="24" t="s">
        <v>299</v>
      </c>
      <c r="D99" s="5" t="s">
        <v>300</v>
      </c>
      <c r="E99" s="24" t="str">
        <f>VLOOKUP(MID(D99,1,2),字库代码!B:F,5,TRUE)</f>
        <v>警戒塔</v>
      </c>
      <c r="F99" s="29" t="s">
        <v>236</v>
      </c>
      <c r="I99" s="42" t="s">
        <v>15</v>
      </c>
      <c r="J99" s="24" t="s">
        <v>301</v>
      </c>
      <c r="K99" s="24" t="s">
        <v>103</v>
      </c>
      <c r="O99" s="42"/>
    </row>
    <row r="100" s="24" customFormat="1" spans="1:11">
      <c r="A100" s="24">
        <v>80</v>
      </c>
      <c r="B100" s="24" t="s">
        <v>302</v>
      </c>
      <c r="C100" s="24" t="s">
        <v>303</v>
      </c>
      <c r="D100" s="5" t="s">
        <v>304</v>
      </c>
      <c r="E100" s="24" t="str">
        <f>VLOOKUP(MID(D100,1,2),字库代码!B:F,5,TRUE)</f>
        <v>雷达站</v>
      </c>
      <c r="F100" s="24" t="s">
        <v>236</v>
      </c>
      <c r="J100" s="24" t="s">
        <v>305</v>
      </c>
      <c r="K100" s="24" t="s">
        <v>103</v>
      </c>
    </row>
    <row r="101" s="24" customFormat="1" spans="1:15">
      <c r="A101" s="24">
        <v>81</v>
      </c>
      <c r="B101" s="24" t="s">
        <v>306</v>
      </c>
      <c r="C101" s="24" t="s">
        <v>307</v>
      </c>
      <c r="D101" s="5" t="s">
        <v>308</v>
      </c>
      <c r="E101" s="24" t="str">
        <f>VLOOKUP(MID(D101,1,2),字库代码!B:F,5,TRUE)</f>
        <v>直升机坪</v>
      </c>
      <c r="F101" s="29" t="s">
        <v>236</v>
      </c>
      <c r="I101" s="42" t="s">
        <v>15</v>
      </c>
      <c r="O101" s="42"/>
    </row>
    <row r="102" s="24" customFormat="1" spans="1:9">
      <c r="A102" s="24">
        <v>82</v>
      </c>
      <c r="B102" s="24" t="s">
        <v>309</v>
      </c>
      <c r="C102" s="24" t="s">
        <v>310</v>
      </c>
      <c r="D102" s="5" t="s">
        <v>311</v>
      </c>
      <c r="E102" s="24" t="str">
        <f>VLOOKUP(MID(D102,1,2),字库代码!B:F,5,TRUE)</f>
        <v>机场</v>
      </c>
      <c r="F102" s="24" t="s">
        <v>236</v>
      </c>
      <c r="I102" s="24" t="s">
        <v>15</v>
      </c>
    </row>
    <row r="103" s="24" customFormat="1" spans="1:15">
      <c r="A103" s="24">
        <v>83</v>
      </c>
      <c r="B103" s="24" t="s">
        <v>312</v>
      </c>
      <c r="C103" s="24" t="s">
        <v>313</v>
      </c>
      <c r="D103" s="5" t="s">
        <v>314</v>
      </c>
      <c r="E103" s="24" t="str">
        <f>VLOOKUP(MID(D103,1,2),字库代码!B:F,5,TRUE)</f>
        <v>矿石储存仓</v>
      </c>
      <c r="F103" s="24" t="s">
        <v>236</v>
      </c>
      <c r="I103" s="42"/>
      <c r="O103" s="42"/>
    </row>
    <row r="104" s="24" customFormat="1" spans="1:9">
      <c r="A104" s="24">
        <v>84</v>
      </c>
      <c r="B104" s="24" t="s">
        <v>315</v>
      </c>
      <c r="C104" s="29" t="s">
        <v>316</v>
      </c>
      <c r="D104" s="5" t="s">
        <v>317</v>
      </c>
      <c r="E104" s="24" t="str">
        <f>VLOOKUP(MID(D104,1,2),字库代码!B:F,5,TRUE)</f>
        <v>建筑工程厂</v>
      </c>
      <c r="F104" s="24" t="s">
        <v>236</v>
      </c>
      <c r="I104" s="24" t="s">
        <v>15</v>
      </c>
    </row>
    <row r="105" s="24" customFormat="1" spans="1:15">
      <c r="A105" s="24">
        <v>85</v>
      </c>
      <c r="B105" s="24" t="s">
        <v>318</v>
      </c>
      <c r="C105" s="24" t="s">
        <v>319</v>
      </c>
      <c r="D105" s="5" t="s">
        <v>320</v>
      </c>
      <c r="E105" s="24" t="str">
        <f>VLOOKUP(MID(D105,1,2),字库代码!B:F,5,TRUE)</f>
        <v>矿石精炼厂</v>
      </c>
      <c r="F105" s="24" t="s">
        <v>236</v>
      </c>
      <c r="I105" s="42" t="s">
        <v>15</v>
      </c>
      <c r="O105" s="42"/>
    </row>
    <row r="106" s="27" customFormat="1" spans="1:17">
      <c r="A106" s="24">
        <v>122</v>
      </c>
      <c r="B106" s="24" t="s">
        <v>321</v>
      </c>
      <c r="C106" s="24" t="s">
        <v>322</v>
      </c>
      <c r="D106" s="5" t="s">
        <v>323</v>
      </c>
      <c r="E106" s="24" t="str">
        <f>VLOOKUP(MID(D106,1,2),字库代码!B:F,5,TRUE)</f>
        <v>苏军科技中心</v>
      </c>
      <c r="F106" s="29" t="s">
        <v>236</v>
      </c>
      <c r="G106" s="24"/>
      <c r="H106" s="24"/>
      <c r="I106" s="24" t="s">
        <v>15</v>
      </c>
      <c r="J106" s="24"/>
      <c r="K106" s="24"/>
      <c r="L106" s="24"/>
      <c r="M106" s="24"/>
      <c r="N106" s="24"/>
      <c r="O106" s="24"/>
      <c r="P106" s="24"/>
      <c r="Q106" s="24"/>
    </row>
    <row r="107" s="24" customFormat="1" spans="1:17">
      <c r="A107" s="29">
        <v>123</v>
      </c>
      <c r="B107" s="29" t="s">
        <v>324</v>
      </c>
      <c r="C107" s="29" t="s">
        <v>325</v>
      </c>
      <c r="D107" s="45" t="s">
        <v>326</v>
      </c>
      <c r="E107" s="24" t="str">
        <f>VLOOKUP(MID(D107,1,2),字库代码!B:F,5,TRUE)</f>
        <v>炮台</v>
      </c>
      <c r="F107" s="29" t="s">
        <v>236</v>
      </c>
      <c r="G107" s="29"/>
      <c r="H107" s="29"/>
      <c r="I107" s="29"/>
      <c r="J107" s="29"/>
      <c r="K107" s="29"/>
      <c r="L107" s="29"/>
      <c r="M107" s="29"/>
      <c r="N107" s="29"/>
      <c r="O107" s="29"/>
      <c r="P107" s="29"/>
      <c r="Q107" s="29"/>
    </row>
    <row r="108" s="24" customFormat="1" spans="1:15">
      <c r="A108" s="24">
        <v>125</v>
      </c>
      <c r="B108" s="24" t="s">
        <v>327</v>
      </c>
      <c r="C108" s="24" t="s">
        <v>328</v>
      </c>
      <c r="D108" s="5" t="s">
        <v>329</v>
      </c>
      <c r="E108" s="24" t="str">
        <f>VLOOKUP(MID(D108,1,2),字库代码!B:F,5,TRUE)</f>
        <v>自走基地</v>
      </c>
      <c r="F108" s="24" t="s">
        <v>236</v>
      </c>
      <c r="I108" s="42"/>
      <c r="O108" s="42"/>
    </row>
    <row r="109" s="24" customFormat="1" spans="1:9">
      <c r="A109" s="24">
        <v>126</v>
      </c>
      <c r="B109" s="24" t="s">
        <v>330</v>
      </c>
      <c r="C109" s="24" t="s">
        <v>331</v>
      </c>
      <c r="D109" s="5" t="s">
        <v>332</v>
      </c>
      <c r="E109" s="24" t="str">
        <f>VLOOKUP(MID(D109,1,2),字库代码!B:F,5,TRUE)</f>
        <v>发电厂</v>
      </c>
      <c r="F109" s="24" t="s">
        <v>236</v>
      </c>
      <c r="I109" s="24" t="s">
        <v>15</v>
      </c>
    </row>
    <row r="110" s="24" customFormat="1" spans="1:15">
      <c r="A110" s="24">
        <v>127</v>
      </c>
      <c r="B110" s="24" t="s">
        <v>333</v>
      </c>
      <c r="C110" s="42" t="s">
        <v>334</v>
      </c>
      <c r="D110" s="5" t="s">
        <v>335</v>
      </c>
      <c r="E110" s="24" t="str">
        <f>VLOOKUP(MID(D110,1,2),字库代码!B:F,5,TRUE)</f>
        <v>高级发电厂</v>
      </c>
      <c r="F110" s="24" t="s">
        <v>236</v>
      </c>
      <c r="I110" s="42" t="s">
        <v>15</v>
      </c>
      <c r="O110" s="42"/>
    </row>
    <row r="111" s="24" customFormat="1" spans="1:15">
      <c r="A111" s="24">
        <v>129</v>
      </c>
      <c r="B111" s="24" t="s">
        <v>336</v>
      </c>
      <c r="C111" s="24" t="s">
        <v>337</v>
      </c>
      <c r="D111" s="5" t="s">
        <v>338</v>
      </c>
      <c r="E111" s="24" t="str">
        <f>VLOOKUP(MID(D111,1,2),字库代码!B:F,5,TRUE)</f>
        <v>军营</v>
      </c>
      <c r="F111" s="24" t="s">
        <v>236</v>
      </c>
      <c r="I111" s="42" t="s">
        <v>15</v>
      </c>
      <c r="O111" s="42"/>
    </row>
    <row r="112" s="24" customFormat="1" spans="1:9">
      <c r="A112" s="24">
        <v>132</v>
      </c>
      <c r="B112" s="24" t="s">
        <v>339</v>
      </c>
      <c r="C112" s="24" t="s">
        <v>340</v>
      </c>
      <c r="D112" s="5" t="s">
        <v>341</v>
      </c>
      <c r="E112" s="24" t="str">
        <f>VLOOKUP(MID(D112,1,2),字库代码!B:F,5,TRUE)</f>
        <v>沙袋</v>
      </c>
      <c r="F112" s="24" t="s">
        <v>236</v>
      </c>
      <c r="I112" s="24" t="s">
        <v>15</v>
      </c>
    </row>
    <row r="113" s="24" customFormat="1" spans="1:9">
      <c r="A113" s="24">
        <v>134</v>
      </c>
      <c r="B113" s="24" t="s">
        <v>342</v>
      </c>
      <c r="C113" s="24" t="s">
        <v>343</v>
      </c>
      <c r="D113" s="5" t="s">
        <v>344</v>
      </c>
      <c r="E113" s="24" t="str">
        <f>VLOOKUP(MID(D113,1,2),字库代码!B:F,5,TRUE)</f>
        <v>水泥墙</v>
      </c>
      <c r="F113" s="24" t="s">
        <v>236</v>
      </c>
      <c r="I113" s="24" t="s">
        <v>15</v>
      </c>
    </row>
    <row r="114" s="24" customFormat="1" spans="1:15">
      <c r="A114" s="24">
        <v>137</v>
      </c>
      <c r="B114" s="24" t="s">
        <v>345</v>
      </c>
      <c r="C114" s="24" t="s">
        <v>346</v>
      </c>
      <c r="D114" s="5" t="s">
        <v>347</v>
      </c>
      <c r="E114" s="24" t="str">
        <f>VLOOKUP(MID(D114,1,2),字库代码!B:F,5,TRUE)</f>
        <v>军工厂</v>
      </c>
      <c r="F114" s="24" t="s">
        <v>236</v>
      </c>
      <c r="I114" s="42"/>
      <c r="O114" s="42"/>
    </row>
    <row r="115" s="24" customFormat="1" spans="1:9">
      <c r="A115" s="24">
        <v>138</v>
      </c>
      <c r="B115" s="24" t="s">
        <v>348</v>
      </c>
      <c r="C115" s="24" t="s">
        <v>349</v>
      </c>
      <c r="D115" s="5" t="s">
        <v>350</v>
      </c>
      <c r="E115" s="24" t="str">
        <f>VLOOKUP(MID(D115,1,2),字库代码!B:F,5,TRUE)</f>
        <v>高级警戒塔</v>
      </c>
      <c r="F115" s="29" t="s">
        <v>236</v>
      </c>
      <c r="I115" s="24" t="s">
        <v>15</v>
      </c>
    </row>
    <row r="116" s="24" customFormat="1" spans="1:15">
      <c r="A116" s="24">
        <v>139</v>
      </c>
      <c r="B116" s="24" t="s">
        <v>351</v>
      </c>
      <c r="C116" s="24" t="s">
        <v>352</v>
      </c>
      <c r="D116" s="5" t="s">
        <v>353</v>
      </c>
      <c r="E116" s="24" t="str">
        <f>VLOOKUP(MID(D116,1,2),字库代码!B:F,5,TRUE)</f>
        <v>生物研究所</v>
      </c>
      <c r="F116" s="29" t="s">
        <v>236</v>
      </c>
      <c r="I116" s="42" t="s">
        <v>15</v>
      </c>
      <c r="O116" s="42"/>
    </row>
    <row r="117" s="24" customFormat="1" spans="1:6">
      <c r="A117" s="24">
        <v>140</v>
      </c>
      <c r="B117" s="24" t="s">
        <v>354</v>
      </c>
      <c r="C117" s="24" t="s">
        <v>355</v>
      </c>
      <c r="D117" s="5" t="s">
        <v>356</v>
      </c>
      <c r="E117" s="24" t="str">
        <f>VLOOKUP(MID(D117,1,2),字库代码!B:F,5,TRUE)</f>
        <v>维修站</v>
      </c>
      <c r="F117" s="24" t="s">
        <v>236</v>
      </c>
    </row>
    <row r="118" s="24" customFormat="1" spans="1:9">
      <c r="A118" s="24">
        <v>144</v>
      </c>
      <c r="B118" s="24" t="s">
        <v>357</v>
      </c>
      <c r="C118" s="24" t="s">
        <v>358</v>
      </c>
      <c r="D118" s="5" t="s">
        <v>359</v>
      </c>
      <c r="E118" s="24" t="str">
        <f>VLOOKUP(MID(D118,1,2),字库代码!B:F,5,TRUE)</f>
        <v>未探索区域</v>
      </c>
      <c r="F118" s="24" t="s">
        <v>236</v>
      </c>
      <c r="I118" s="24" t="s">
        <v>15</v>
      </c>
    </row>
    <row r="119" s="24" customFormat="1" spans="1:9">
      <c r="A119" s="24">
        <v>288</v>
      </c>
      <c r="B119" s="24" t="s">
        <v>360</v>
      </c>
      <c r="C119" s="24" t="s">
        <v>361</v>
      </c>
      <c r="D119" s="5" t="s">
        <v>362</v>
      </c>
      <c r="E119" s="24" t="str">
        <f>VLOOKUP(MID(D119,1,2),字库代码!B:F,5,TRUE)</f>
        <v>工程师</v>
      </c>
      <c r="F119" s="24" t="s">
        <v>236</v>
      </c>
      <c r="I119" s="24" t="s">
        <v>15</v>
      </c>
    </row>
    <row r="120" s="30" customFormat="1" spans="1:17">
      <c r="A120" s="24">
        <v>289</v>
      </c>
      <c r="B120" s="24" t="s">
        <v>363</v>
      </c>
      <c r="C120" s="24" t="s">
        <v>364</v>
      </c>
      <c r="D120" s="5" t="s">
        <v>365</v>
      </c>
      <c r="E120" s="24" t="str">
        <f>VLOOKUP(MID(D120,1,2),字库代码!B:F,5,TRUE)</f>
        <v>间谍</v>
      </c>
      <c r="F120" s="24" t="s">
        <v>236</v>
      </c>
      <c r="G120" s="24"/>
      <c r="H120" s="24"/>
      <c r="I120" s="42" t="s">
        <v>15</v>
      </c>
      <c r="J120" s="24"/>
      <c r="K120" s="24"/>
      <c r="L120" s="24"/>
      <c r="M120" s="24"/>
      <c r="N120" s="24"/>
      <c r="O120" s="42"/>
      <c r="P120" s="24"/>
      <c r="Q120" s="24"/>
    </row>
    <row r="121" s="24" customFormat="1" spans="1:15">
      <c r="A121" s="24">
        <v>305</v>
      </c>
      <c r="B121" s="24" t="s">
        <v>366</v>
      </c>
      <c r="C121" s="24" t="s">
        <v>367</v>
      </c>
      <c r="D121" s="5" t="s">
        <v>368</v>
      </c>
      <c r="E121" s="24" t="str">
        <f>VLOOKUP(MID(D121,1,2),字库代码!B:F,5,TRUE)</f>
        <v>平民建筑</v>
      </c>
      <c r="F121" s="24" t="s">
        <v>236</v>
      </c>
      <c r="I121" s="42"/>
      <c r="O121" s="42"/>
    </row>
    <row r="122" s="24" customFormat="1" spans="1:9">
      <c r="A122" s="24">
        <v>306</v>
      </c>
      <c r="B122" s="24" t="s">
        <v>369</v>
      </c>
      <c r="C122" s="24" t="s">
        <v>370</v>
      </c>
      <c r="D122" s="24" t="s">
        <v>371</v>
      </c>
      <c r="E122" s="24" t="str">
        <f>VLOOKUP(MID(D122,1,2),字库代码!B:F,5,TRUE)</f>
        <v>技术人员</v>
      </c>
      <c r="F122" s="24" t="s">
        <v>236</v>
      </c>
      <c r="I122" s="24" t="s">
        <v>15</v>
      </c>
    </row>
    <row r="123" s="24" customFormat="1" spans="1:6">
      <c r="A123" s="24">
        <v>332</v>
      </c>
      <c r="B123" s="24" t="s">
        <v>372</v>
      </c>
      <c r="C123" s="24" t="s">
        <v>373</v>
      </c>
      <c r="D123" s="5" t="s">
        <v>374</v>
      </c>
      <c r="E123" s="24" t="str">
        <f>VLOOKUP(MID(D123,1,2),字库代码!B:F,5,TRUE)</f>
        <v>电力正常</v>
      </c>
      <c r="F123" s="24" t="s">
        <v>236</v>
      </c>
    </row>
    <row r="124" s="29" customFormat="1" spans="1:17">
      <c r="A124" s="24">
        <v>333</v>
      </c>
      <c r="B124" s="24" t="s">
        <v>375</v>
      </c>
      <c r="C124" s="24" t="s">
        <v>231</v>
      </c>
      <c r="D124" s="5" t="s">
        <v>376</v>
      </c>
      <c r="E124" s="24" t="str">
        <f>VLOOKUP(MID(D124,1,2),字库代码!B:F,5,TRUE)</f>
        <v>电力不足</v>
      </c>
      <c r="F124" s="24" t="s">
        <v>236</v>
      </c>
      <c r="G124" s="24"/>
      <c r="H124" s="24"/>
      <c r="I124" s="42"/>
      <c r="J124" s="24"/>
      <c r="K124" s="24"/>
      <c r="L124" s="24"/>
      <c r="M124" s="24"/>
      <c r="N124" s="24"/>
      <c r="O124" s="42"/>
      <c r="P124" s="24"/>
      <c r="Q124" s="24"/>
    </row>
    <row r="125" s="24" customFormat="1" spans="1:9">
      <c r="A125" s="24">
        <v>360</v>
      </c>
      <c r="B125" s="24" t="s">
        <v>377</v>
      </c>
      <c r="C125" s="24" t="s">
        <v>378</v>
      </c>
      <c r="D125" s="5" t="s">
        <v>379</v>
      </c>
      <c r="E125" s="24" t="str">
        <f>VLOOKUP(MID(D125,1,2),字库代码!B:F,5,TRUE)</f>
        <v>反坦克地雷</v>
      </c>
      <c r="F125" s="24" t="s">
        <v>236</v>
      </c>
      <c r="I125" s="24" t="s">
        <v>15</v>
      </c>
    </row>
    <row r="126" s="24" customFormat="1" spans="1:15">
      <c r="A126" s="24">
        <v>361</v>
      </c>
      <c r="B126" s="24" t="s">
        <v>380</v>
      </c>
      <c r="C126" s="24" t="s">
        <v>381</v>
      </c>
      <c r="D126" s="5" t="s">
        <v>382</v>
      </c>
      <c r="E126" s="24" t="str">
        <f>VLOOKUP(MID(D126,1,2),字库代码!B:F,5,TRUE)</f>
        <v>步兵地雷</v>
      </c>
      <c r="F126" s="24" t="s">
        <v>236</v>
      </c>
      <c r="I126" s="42" t="s">
        <v>15</v>
      </c>
      <c r="J126" s="24" t="s">
        <v>383</v>
      </c>
      <c r="K126" s="24" t="s">
        <v>103</v>
      </c>
      <c r="O126" s="42"/>
    </row>
    <row r="127" s="24" customFormat="1" spans="1:15">
      <c r="A127" s="24">
        <v>363</v>
      </c>
      <c r="B127" s="24" t="s">
        <v>384</v>
      </c>
      <c r="C127" s="24" t="s">
        <v>385</v>
      </c>
      <c r="D127" s="24" t="s">
        <v>386</v>
      </c>
      <c r="E127" s="24" t="str">
        <f>VLOOKUP(MID(D127,1,2),字库代码!B:F,5,TRUE)</f>
        <v>窃贼</v>
      </c>
      <c r="F127" s="24" t="s">
        <v>236</v>
      </c>
      <c r="I127" s="42" t="s">
        <v>15</v>
      </c>
      <c r="O127" s="42"/>
    </row>
    <row r="128" s="24" customFormat="1" spans="1:9">
      <c r="A128" s="24">
        <v>364</v>
      </c>
      <c r="B128" s="24" t="s">
        <v>387</v>
      </c>
      <c r="C128" s="24" t="s">
        <v>388</v>
      </c>
      <c r="D128" s="24" t="s">
        <v>389</v>
      </c>
      <c r="E128" s="24" t="str">
        <f>VLOOKUP(MID(D128,1,2),字库代码!B:F,5,TRUE)</f>
        <v>雷达干扰车</v>
      </c>
      <c r="F128" s="24" t="s">
        <v>236</v>
      </c>
      <c r="I128" s="24" t="s">
        <v>15</v>
      </c>
    </row>
    <row r="129" s="24" customFormat="1" spans="1:15">
      <c r="A129" s="24">
        <v>365</v>
      </c>
      <c r="B129" s="24" t="s">
        <v>390</v>
      </c>
      <c r="C129" s="24" t="s">
        <v>391</v>
      </c>
      <c r="D129" s="24" t="s">
        <v>392</v>
      </c>
      <c r="E129" s="24" t="str">
        <f>VLOOKUP(MID(D129,1,2),字库代码!B:F,5,TRUE)</f>
        <v>间隙发生器</v>
      </c>
      <c r="F129" s="24" t="s">
        <v>236</v>
      </c>
      <c r="I129" s="42" t="s">
        <v>15</v>
      </c>
      <c r="O129" s="42"/>
    </row>
    <row r="130" s="24" customFormat="1" spans="1:9">
      <c r="A130" s="24">
        <v>366</v>
      </c>
      <c r="B130" s="24" t="s">
        <v>393</v>
      </c>
      <c r="C130" s="24" t="s">
        <v>394</v>
      </c>
      <c r="D130" s="5" t="s">
        <v>395</v>
      </c>
      <c r="E130" s="24" t="str">
        <f>VLOOKUP(MID(D130,1,2),字库代码!B:F,5,TRUE)</f>
        <v>地堡</v>
      </c>
      <c r="F130" s="24" t="s">
        <v>236</v>
      </c>
      <c r="I130" s="24" t="s">
        <v>15</v>
      </c>
    </row>
    <row r="131" s="24" customFormat="1" spans="1:15">
      <c r="A131" s="24">
        <v>367</v>
      </c>
      <c r="B131" s="24" t="s">
        <v>396</v>
      </c>
      <c r="C131" s="42" t="s">
        <v>397</v>
      </c>
      <c r="D131" s="5" t="s">
        <v>398</v>
      </c>
      <c r="E131" s="24" t="str">
        <f>VLOOKUP(MID(D131,1,2),字库代码!B:F,5,TRUE)</f>
        <v>暗堡</v>
      </c>
      <c r="F131" s="24" t="s">
        <v>236</v>
      </c>
      <c r="I131" s="42" t="s">
        <v>15</v>
      </c>
      <c r="O131" s="42"/>
    </row>
    <row r="132" s="24" customFormat="1" spans="1:11">
      <c r="A132" s="24">
        <v>368</v>
      </c>
      <c r="B132" s="24" t="s">
        <v>399</v>
      </c>
      <c r="C132" s="24" t="s">
        <v>400</v>
      </c>
      <c r="D132" s="5" t="s">
        <v>401</v>
      </c>
      <c r="E132" s="24" t="str">
        <f>VLOOKUP(MID(D132,1,2),字库代码!B:F,5,TRUE)</f>
        <v>时空传送器</v>
      </c>
      <c r="F132" s="24" t="s">
        <v>236</v>
      </c>
      <c r="I132" s="24" t="s">
        <v>15</v>
      </c>
      <c r="J132" s="24" t="s">
        <v>402</v>
      </c>
      <c r="K132" s="24" t="s">
        <v>103</v>
      </c>
    </row>
    <row r="133" s="24" customFormat="1" spans="1:15">
      <c r="A133" s="24">
        <v>379</v>
      </c>
      <c r="B133" s="24" t="s">
        <v>403</v>
      </c>
      <c r="C133" s="24" t="s">
        <v>404</v>
      </c>
      <c r="D133" s="5" t="s">
        <v>405</v>
      </c>
      <c r="E133" s="24" t="str">
        <f>VLOOKUP(MID(D133,1,2),字库代码!B:F,5,TRUE)</f>
        <v>潜艇</v>
      </c>
      <c r="F133" s="24" t="s">
        <v>236</v>
      </c>
      <c r="I133" s="42" t="s">
        <v>15</v>
      </c>
      <c r="O133" s="42"/>
    </row>
    <row r="134" s="24" customFormat="1" spans="1:9">
      <c r="A134" s="24">
        <v>380</v>
      </c>
      <c r="B134" s="24" t="s">
        <v>406</v>
      </c>
      <c r="C134" s="24" t="s">
        <v>407</v>
      </c>
      <c r="D134" s="5" t="s">
        <v>408</v>
      </c>
      <c r="E134" s="24" t="str">
        <f>VLOOKUP(MID(D134,1,2),字库代码!B:F,5,TRUE)</f>
        <v>驱逐舰</v>
      </c>
      <c r="F134" s="24" t="s">
        <v>236</v>
      </c>
      <c r="I134" s="24" t="s">
        <v>15</v>
      </c>
    </row>
    <row r="135" s="24" customFormat="1" spans="1:15">
      <c r="A135" s="24">
        <v>381</v>
      </c>
      <c r="B135" s="24" t="s">
        <v>409</v>
      </c>
      <c r="C135" s="24" t="s">
        <v>410</v>
      </c>
      <c r="D135" s="5" t="s">
        <v>411</v>
      </c>
      <c r="E135" s="24" t="str">
        <f>VLOOKUP(MID(D135,1,2),字库代码!B:F,5,TRUE)</f>
        <v>巡洋舰</v>
      </c>
      <c r="F135" s="24" t="s">
        <v>236</v>
      </c>
      <c r="I135" s="42" t="s">
        <v>15</v>
      </c>
      <c r="O135" s="42"/>
    </row>
    <row r="136" s="24" customFormat="1" spans="1:9">
      <c r="A136" s="24">
        <v>382</v>
      </c>
      <c r="B136" s="24" t="s">
        <v>412</v>
      </c>
      <c r="C136" s="24" t="s">
        <v>413</v>
      </c>
      <c r="D136" s="5" t="s">
        <v>414</v>
      </c>
      <c r="E136" s="24" t="str">
        <f>VLOOKUP(MID(D136,1,2),字库代码!B:F,5,TRUE)</f>
        <v>运输艇</v>
      </c>
      <c r="F136" s="24" t="s">
        <v>236</v>
      </c>
      <c r="I136" s="24" t="s">
        <v>103</v>
      </c>
    </row>
    <row r="137" s="24" customFormat="1" spans="1:15">
      <c r="A137" s="24">
        <v>383</v>
      </c>
      <c r="B137" s="24" t="s">
        <v>415</v>
      </c>
      <c r="C137" s="42" t="s">
        <v>416</v>
      </c>
      <c r="D137" s="5" t="s">
        <v>417</v>
      </c>
      <c r="E137" s="24" t="str">
        <f>VLOOKUP(MID(D137,1,2),字库代码!B:F,5,TRUE)</f>
        <v>炮艇</v>
      </c>
      <c r="F137" s="24" t="s">
        <v>236</v>
      </c>
      <c r="I137" s="42" t="s">
        <v>15</v>
      </c>
      <c r="J137" s="24" t="s">
        <v>418</v>
      </c>
      <c r="K137" s="24" t="s">
        <v>103</v>
      </c>
      <c r="O137" s="42"/>
    </row>
    <row r="138" s="24" customFormat="1" spans="1:9">
      <c r="A138" s="24">
        <v>394</v>
      </c>
      <c r="B138" s="24" t="s">
        <v>419</v>
      </c>
      <c r="C138" s="24" t="s">
        <v>420</v>
      </c>
      <c r="D138" s="5" t="s">
        <v>421</v>
      </c>
      <c r="E138" s="24" t="str">
        <f>VLOOKUP(MID(D138,1,2),字库代码!B:F,5,TRUE)</f>
        <v>特斯拉线圈</v>
      </c>
      <c r="F138" s="24" t="s">
        <v>236</v>
      </c>
      <c r="I138" s="24" t="s">
        <v>15</v>
      </c>
    </row>
    <row r="139" s="24" customFormat="1" spans="1:15">
      <c r="A139" s="24">
        <v>395</v>
      </c>
      <c r="B139" s="24" t="s">
        <v>422</v>
      </c>
      <c r="C139" s="24" t="s">
        <v>423</v>
      </c>
      <c r="D139" s="5" t="s">
        <v>424</v>
      </c>
      <c r="E139" s="24" t="str">
        <f>VLOOKUP(MID(D139,1,2),字库代码!B:F,5,TRUE)</f>
        <v>裂隙产生车</v>
      </c>
      <c r="F139" s="24" t="s">
        <v>236</v>
      </c>
      <c r="I139" s="42" t="s">
        <v>15</v>
      </c>
      <c r="J139" s="24" t="s">
        <v>425</v>
      </c>
      <c r="K139" s="24" t="s">
        <v>103</v>
      </c>
      <c r="O139" s="42"/>
    </row>
    <row r="140" s="24" customFormat="1" spans="1:9">
      <c r="A140" s="24">
        <v>396</v>
      </c>
      <c r="B140" s="24" t="s">
        <v>426</v>
      </c>
      <c r="C140" s="24" t="s">
        <v>427</v>
      </c>
      <c r="D140" s="5" t="s">
        <v>428</v>
      </c>
      <c r="E140" s="24" t="str">
        <f>VLOOKUP(MID(D140,1,2),字库代码!B:F,5,TRUE)</f>
        <v>火焰塔</v>
      </c>
      <c r="F140" s="24" t="s">
        <v>236</v>
      </c>
      <c r="I140" s="24" t="s">
        <v>15</v>
      </c>
    </row>
    <row r="141" s="24" customFormat="1" spans="1:15">
      <c r="A141" s="24">
        <v>397</v>
      </c>
      <c r="B141" s="24" t="s">
        <v>429</v>
      </c>
      <c r="C141" s="42" t="s">
        <v>430</v>
      </c>
      <c r="D141" s="5" t="s">
        <v>431</v>
      </c>
      <c r="E141" s="24" t="str">
        <f>VLOOKUP(MID(D141,1,2),字库代码!B:F,5,TRUE)</f>
        <v>防空炮</v>
      </c>
      <c r="F141" s="24" t="s">
        <v>236</v>
      </c>
      <c r="I141" s="42" t="s">
        <v>15</v>
      </c>
      <c r="O141" s="42"/>
    </row>
    <row r="142" s="24" customFormat="1" spans="1:9">
      <c r="A142" s="24">
        <v>398</v>
      </c>
      <c r="B142" s="24" t="s">
        <v>432</v>
      </c>
      <c r="C142" s="42" t="s">
        <v>433</v>
      </c>
      <c r="D142" s="5" t="s">
        <v>434</v>
      </c>
      <c r="E142" s="24" t="str">
        <f>VLOOKUP(MID(D142,1,2),字库代码!B:F,5,TRUE)</f>
        <v>犬舍</v>
      </c>
      <c r="F142" s="24" t="s">
        <v>236</v>
      </c>
      <c r="I142" s="24" t="s">
        <v>15</v>
      </c>
    </row>
    <row r="143" s="24" customFormat="1" spans="1:15">
      <c r="A143" s="24">
        <v>399</v>
      </c>
      <c r="B143" s="24" t="s">
        <v>435</v>
      </c>
      <c r="C143" s="24" t="s">
        <v>436</v>
      </c>
      <c r="D143" s="5" t="s">
        <v>323</v>
      </c>
      <c r="E143" s="24" t="str">
        <f>VLOOKUP(MID(D143,1,2),字库代码!B:F,5,TRUE)</f>
        <v>苏军科技中心</v>
      </c>
      <c r="F143" s="29" t="s">
        <v>236</v>
      </c>
      <c r="I143" s="42" t="s">
        <v>15</v>
      </c>
      <c r="O143" s="42"/>
    </row>
    <row r="144" s="24" customFormat="1" spans="1:9">
      <c r="A144" s="24">
        <v>400</v>
      </c>
      <c r="B144" s="24" t="s">
        <v>437</v>
      </c>
      <c r="C144" s="24" t="s">
        <v>438</v>
      </c>
      <c r="D144" s="5" t="s">
        <v>439</v>
      </c>
      <c r="E144" s="24" t="str">
        <f>VLOOKUP(MID(D144,1,2),字库代码!B:F,5,TRUE)</f>
        <v>獾式轰炸机</v>
      </c>
      <c r="F144" s="29" t="s">
        <v>236</v>
      </c>
      <c r="I144" s="24" t="s">
        <v>15</v>
      </c>
    </row>
    <row r="145" s="24" customFormat="1" spans="1:15">
      <c r="A145" s="24">
        <v>401</v>
      </c>
      <c r="B145" s="24" t="s">
        <v>440</v>
      </c>
      <c r="C145" s="42" t="s">
        <v>441</v>
      </c>
      <c r="D145" s="5" t="s">
        <v>442</v>
      </c>
      <c r="E145" s="24" t="str">
        <f>VLOOKUP(MID(D145,1,2),字库代码!B:F,5,TRUE)</f>
        <v>米格战机</v>
      </c>
      <c r="F145" s="29" t="s">
        <v>236</v>
      </c>
      <c r="I145" s="42" t="s">
        <v>15</v>
      </c>
      <c r="J145" s="24" t="s">
        <v>443</v>
      </c>
      <c r="K145" s="24" t="s">
        <v>103</v>
      </c>
      <c r="O145" s="42"/>
    </row>
    <row r="146" s="24" customFormat="1" spans="1:11">
      <c r="A146" s="24">
        <v>402</v>
      </c>
      <c r="B146" s="24" t="s">
        <v>444</v>
      </c>
      <c r="C146" s="24" t="s">
        <v>445</v>
      </c>
      <c r="D146" s="5" t="s">
        <v>446</v>
      </c>
      <c r="E146" s="24" t="str">
        <f>VLOOKUP(MID(D146,1,2),字库代码!B:F,5,TRUE)</f>
        <v>雅克战机</v>
      </c>
      <c r="F146" s="24" t="s">
        <v>236</v>
      </c>
      <c r="J146" s="24" t="s">
        <v>447</v>
      </c>
      <c r="K146" s="24" t="s">
        <v>103</v>
      </c>
    </row>
    <row r="147" s="24" customFormat="1" spans="1:15">
      <c r="A147" s="24">
        <v>403</v>
      </c>
      <c r="B147" s="24" t="s">
        <v>448</v>
      </c>
      <c r="C147" s="24" t="s">
        <v>449</v>
      </c>
      <c r="D147" s="5" t="s">
        <v>450</v>
      </c>
      <c r="E147" s="24" t="str">
        <f>VLOOKUP(MID(D147,1,2),字库代码!B:F,5,TRUE)</f>
        <v>带刺铁丝网</v>
      </c>
      <c r="F147" s="29" t="s">
        <v>236</v>
      </c>
      <c r="I147" s="42" t="s">
        <v>15</v>
      </c>
      <c r="O147" s="42"/>
    </row>
    <row r="148" s="24" customFormat="1" spans="1:11">
      <c r="A148" s="24">
        <v>404</v>
      </c>
      <c r="B148" s="24" t="s">
        <v>451</v>
      </c>
      <c r="C148" s="42" t="s">
        <v>452</v>
      </c>
      <c r="D148" s="5" t="s">
        <v>453</v>
      </c>
      <c r="E148" s="24" t="str">
        <f>VLOOKUP(MID(D148,1,2),字库代码!B:F,5,TRUE)</f>
        <v>医疗兵</v>
      </c>
      <c r="F148" s="24" t="s">
        <v>236</v>
      </c>
      <c r="J148" s="24" t="s">
        <v>454</v>
      </c>
      <c r="K148" s="24" t="s">
        <v>103</v>
      </c>
    </row>
    <row r="149" s="24" customFormat="1" spans="1:15">
      <c r="A149" s="24">
        <v>407</v>
      </c>
      <c r="B149" s="24" t="s">
        <v>455</v>
      </c>
      <c r="C149" s="42" t="s">
        <v>456</v>
      </c>
      <c r="D149" s="5" t="s">
        <v>457</v>
      </c>
      <c r="E149" s="24" t="str">
        <f>VLOOKUP(MID(D149,1,2),字库代码!B:F,5,TRUE)</f>
        <v>谭雅</v>
      </c>
      <c r="F149" s="24" t="s">
        <v>236</v>
      </c>
      <c r="I149" s="42" t="s">
        <v>15</v>
      </c>
      <c r="O149" s="42"/>
    </row>
    <row r="150" s="24" customFormat="1" spans="1:9">
      <c r="A150" s="24">
        <v>408</v>
      </c>
      <c r="B150" s="24" t="s">
        <v>458</v>
      </c>
      <c r="C150" s="42" t="s">
        <v>459</v>
      </c>
      <c r="D150" s="5" t="s">
        <v>460</v>
      </c>
      <c r="E150" s="24" t="str">
        <f>VLOOKUP(MID(D150,1,2),字库代码!B:F,5,TRUE)</f>
        <v>空头炸弹</v>
      </c>
      <c r="F150" s="29" t="s">
        <v>236</v>
      </c>
      <c r="I150" s="24" t="s">
        <v>15</v>
      </c>
    </row>
    <row r="151" s="24" customFormat="1" spans="1:15">
      <c r="A151" s="24">
        <v>409</v>
      </c>
      <c r="B151" s="24" t="s">
        <v>461</v>
      </c>
      <c r="C151" s="24" t="s">
        <v>462</v>
      </c>
      <c r="D151" s="5" t="s">
        <v>463</v>
      </c>
      <c r="E151" s="24" t="str">
        <f>VLOOKUP(MID(D151,1,2),字库代码!B:F,5,TRUE)</f>
        <v>空降兵</v>
      </c>
      <c r="F151" s="29" t="s">
        <v>236</v>
      </c>
      <c r="I151" s="42" t="s">
        <v>15</v>
      </c>
      <c r="O151" s="42"/>
    </row>
    <row r="152" s="24" customFormat="1" spans="1:15">
      <c r="A152" s="24">
        <v>411</v>
      </c>
      <c r="B152" s="24" t="s">
        <v>464</v>
      </c>
      <c r="C152" s="24" t="s">
        <v>465</v>
      </c>
      <c r="D152" s="5" t="s">
        <v>466</v>
      </c>
      <c r="E152" s="24" t="str">
        <f>VLOOKUP(MID(D152,1,2),字库代码!B:F,5,TRUE)</f>
        <v>海军码头</v>
      </c>
      <c r="F152" s="24" t="s">
        <v>236</v>
      </c>
      <c r="I152" s="42" t="s">
        <v>15</v>
      </c>
      <c r="O152" s="42"/>
    </row>
    <row r="153" s="24" customFormat="1" spans="1:9">
      <c r="A153" s="24">
        <v>412</v>
      </c>
      <c r="B153" s="24" t="s">
        <v>467</v>
      </c>
      <c r="C153" s="42" t="s">
        <v>468</v>
      </c>
      <c r="D153" s="5" t="s">
        <v>469</v>
      </c>
      <c r="E153" s="24" t="str">
        <f>VLOOKUP(MID(D153,1,2),字库代码!B:F,5,TRUE)</f>
        <v>潜艇坞</v>
      </c>
      <c r="F153" s="24" t="s">
        <v>236</v>
      </c>
      <c r="I153" s="24" t="s">
        <v>15</v>
      </c>
    </row>
    <row r="154" s="24" customFormat="1" spans="1:9">
      <c r="A154" s="24">
        <v>414</v>
      </c>
      <c r="B154" s="24" t="s">
        <v>470</v>
      </c>
      <c r="C154" s="24" t="s">
        <v>471</v>
      </c>
      <c r="D154" s="5" t="s">
        <v>472</v>
      </c>
      <c r="E154" s="24" t="str">
        <f>VLOOKUP(MID(D154,1,2),字库代码!B:F,5,TRUE)</f>
        <v>侦察机</v>
      </c>
      <c r="F154" s="24" t="s">
        <v>236</v>
      </c>
      <c r="I154" s="24" t="s">
        <v>15</v>
      </c>
    </row>
    <row r="155" s="24" customFormat="1" spans="1:9">
      <c r="A155" s="24">
        <v>416</v>
      </c>
      <c r="B155" s="24" t="s">
        <v>473</v>
      </c>
      <c r="C155" s="24" t="s">
        <v>474</v>
      </c>
      <c r="D155" s="5" t="s">
        <v>475</v>
      </c>
      <c r="E155" s="24" t="str">
        <f>VLOOKUP(MID(D155,1,2),字库代码!B:F,5,TRUE)</f>
        <v>军犬</v>
      </c>
      <c r="F155" s="24" t="s">
        <v>236</v>
      </c>
      <c r="I155" s="24" t="s">
        <v>103</v>
      </c>
    </row>
    <row r="156" s="24" customFormat="1" spans="1:15">
      <c r="A156" s="24">
        <v>423</v>
      </c>
      <c r="B156" s="24" t="s">
        <v>476</v>
      </c>
      <c r="C156" s="24" t="s">
        <v>477</v>
      </c>
      <c r="D156" s="5" t="s">
        <v>478</v>
      </c>
      <c r="E156" s="24" t="str">
        <f>VLOOKUP(MID(D156,1,2),字库代码!B:F,5,TRUE)</f>
        <v>无敌装甲</v>
      </c>
      <c r="F156" s="24" t="s">
        <v>236</v>
      </c>
      <c r="I156" s="42" t="s">
        <v>15</v>
      </c>
      <c r="O156" s="42"/>
    </row>
    <row r="157" s="24" customFormat="1" spans="1:9">
      <c r="A157" s="24">
        <v>424</v>
      </c>
      <c r="B157" s="24" t="s">
        <v>479</v>
      </c>
      <c r="C157" s="24" t="s">
        <v>480</v>
      </c>
      <c r="D157" s="5" t="s">
        <v>481</v>
      </c>
      <c r="E157" s="24" t="str">
        <f>VLOOKUP(MID(D157,1,2),字库代码!B:F,5,TRUE)</f>
        <v>铁幕发生器</v>
      </c>
      <c r="F157" s="24" t="s">
        <v>236</v>
      </c>
      <c r="I157" s="24" t="s">
        <v>15</v>
      </c>
    </row>
    <row r="158" s="24" customFormat="1" spans="1:15">
      <c r="A158" s="24">
        <v>425</v>
      </c>
      <c r="B158" s="24" t="s">
        <v>482</v>
      </c>
      <c r="C158" s="42" t="s">
        <v>483</v>
      </c>
      <c r="D158" s="5" t="s">
        <v>484</v>
      </c>
      <c r="E158" s="24" t="str">
        <f>VLOOKUP(MID(D158,1,2),字库代码!B:F,5,TRUE)</f>
        <v>盟军科技中心</v>
      </c>
      <c r="F158" s="24" t="s">
        <v>236</v>
      </c>
      <c r="I158" s="42" t="s">
        <v>15</v>
      </c>
      <c r="O158" s="42"/>
    </row>
    <row r="159" s="24" customFormat="1" spans="1:6">
      <c r="A159" s="24">
        <v>426</v>
      </c>
      <c r="B159" s="24" t="s">
        <v>485</v>
      </c>
      <c r="C159" s="24" t="s">
        <v>486</v>
      </c>
      <c r="D159" s="5" t="s">
        <v>487</v>
      </c>
      <c r="E159" s="24" t="str">
        <f>"V2"&amp;VLOOKUP(MID(D159,4,2),字库代码!B:F,5,TRUE)</f>
        <v>V2火箭发射车</v>
      </c>
      <c r="F159" s="24" t="s">
        <v>236</v>
      </c>
    </row>
    <row r="160" s="24" customFormat="1" spans="1:15">
      <c r="A160" s="24">
        <v>427</v>
      </c>
      <c r="B160" s="24" t="s">
        <v>488</v>
      </c>
      <c r="C160" s="42" t="s">
        <v>489</v>
      </c>
      <c r="D160" s="24" t="s">
        <v>490</v>
      </c>
      <c r="E160" s="24" t="str">
        <f>VLOOKUP(MID(D160,1,2),字库代码!B:F,5,TRUE)</f>
        <v>指挥中心</v>
      </c>
      <c r="F160" s="24" t="s">
        <v>236</v>
      </c>
      <c r="I160" s="42" t="s">
        <v>15</v>
      </c>
      <c r="O160" s="42"/>
    </row>
    <row r="161" s="24" customFormat="1" spans="1:15">
      <c r="A161" s="24">
        <v>429</v>
      </c>
      <c r="B161" s="24" t="s">
        <v>491</v>
      </c>
      <c r="C161" s="42" t="s">
        <v>492</v>
      </c>
      <c r="D161" s="5" t="s">
        <v>493</v>
      </c>
      <c r="E161" s="24" t="str">
        <f>VLOOKUP(MID(D161,1,2),字库代码!B:F,5,TRUE)</f>
        <v>布雷车</v>
      </c>
      <c r="F161" s="24" t="s">
        <v>236</v>
      </c>
      <c r="I161" s="42" t="s">
        <v>15</v>
      </c>
      <c r="O161" s="42"/>
    </row>
    <row r="162" s="24" customFormat="1" spans="1:6">
      <c r="A162" s="24">
        <v>430</v>
      </c>
      <c r="B162" s="24" t="s">
        <v>494</v>
      </c>
      <c r="C162" s="24" t="s">
        <v>495</v>
      </c>
      <c r="D162" s="5" t="s">
        <v>496</v>
      </c>
      <c r="E162" s="24" t="str">
        <f>VLOOKUP(MID(D162,1,2),字库代码!B:F,5,TRUE)&amp;VLOOKUP(MID(D162,4,2),字库代码!B:F,5,TRUE)</f>
        <v>伪装建筑工程厂</v>
      </c>
      <c r="F162" s="24" t="s">
        <v>236</v>
      </c>
    </row>
    <row r="163" s="24" customFormat="1" spans="1:15">
      <c r="A163" s="24">
        <v>431</v>
      </c>
      <c r="B163" s="24" t="s">
        <v>497</v>
      </c>
      <c r="C163" s="24" t="s">
        <v>498</v>
      </c>
      <c r="D163" s="5" t="s">
        <v>499</v>
      </c>
      <c r="E163" s="24" t="str">
        <f>VLOOKUP(MID(D163,1,2),字库代码!B:F,5,TRUE)&amp;VLOOKUP(MID(D163,4,2),字库代码!B:F,5,TRUE)</f>
        <v>伪装军工厂</v>
      </c>
      <c r="F163" s="24" t="s">
        <v>236</v>
      </c>
      <c r="I163" s="42" t="s">
        <v>15</v>
      </c>
      <c r="O163" s="42"/>
    </row>
    <row r="164" s="24" customFormat="1" spans="1:6">
      <c r="A164" s="24">
        <v>432</v>
      </c>
      <c r="B164" s="24" t="s">
        <v>500</v>
      </c>
      <c r="C164" s="24" t="s">
        <v>501</v>
      </c>
      <c r="D164" s="5" t="s">
        <v>502</v>
      </c>
      <c r="E164" s="24" t="str">
        <f>VLOOKUP(MID(D164,1,2),字库代码!B:F,5,TRUE)&amp;VLOOKUP(MID(D164,4,2),字库代码!B:F,5,TRUE)</f>
        <v>伪装海军码头</v>
      </c>
      <c r="F164" s="24" t="s">
        <v>236</v>
      </c>
    </row>
    <row r="165" s="24" customFormat="1" spans="1:15">
      <c r="A165" s="24">
        <v>433</v>
      </c>
      <c r="B165" s="24" t="s">
        <v>503</v>
      </c>
      <c r="C165" s="42" t="s">
        <v>504</v>
      </c>
      <c r="D165" s="5" t="s">
        <v>505</v>
      </c>
      <c r="E165" s="24" t="str">
        <f>VLOOKUP(MID(D165,1,2),字库代码!B:F,5,TRUE)&amp;VLOOKUP(MID(D165,4,2),字库代码!B:F,5,TRUE)</f>
        <v>伪装潜艇坞</v>
      </c>
      <c r="F165" s="24" t="s">
        <v>236</v>
      </c>
      <c r="I165" s="42" t="s">
        <v>15</v>
      </c>
      <c r="O165" s="42"/>
    </row>
    <row r="166" s="24" customFormat="1" spans="1:10">
      <c r="A166" s="24">
        <v>434</v>
      </c>
      <c r="B166" s="24" t="s">
        <v>506</v>
      </c>
      <c r="C166" s="42" t="s">
        <v>507</v>
      </c>
      <c r="D166" s="5" t="s">
        <v>508</v>
      </c>
      <c r="E166" s="24" t="str">
        <f>VLOOKUP(MID(D166,1,2),字库代码!B:F,5,TRUE)&amp;VLOOKUP(MID(D166,4,2),字库代码!B:F,5,TRUE)</f>
        <v>伪装雷达站</v>
      </c>
      <c r="F166" s="24" t="s">
        <v>236</v>
      </c>
      <c r="I166" s="24" t="s">
        <v>15</v>
      </c>
      <c r="J166" s="24" t="s">
        <v>509</v>
      </c>
    </row>
    <row r="167" s="24" customFormat="1" spans="1:15">
      <c r="A167" s="24">
        <v>457</v>
      </c>
      <c r="B167" s="24" t="s">
        <v>510</v>
      </c>
      <c r="C167" s="24" t="s">
        <v>511</v>
      </c>
      <c r="D167" s="5" t="s">
        <v>512</v>
      </c>
      <c r="E167" s="24" t="str">
        <f>VLOOKUP(MID(D167,1,2),字库代码!B:F,5,TRUE)</f>
        <v>油桶</v>
      </c>
      <c r="F167" s="24" t="s">
        <v>236</v>
      </c>
      <c r="I167" s="42"/>
      <c r="O167" s="42"/>
    </row>
    <row r="168" s="24" customFormat="1" spans="1:9">
      <c r="A168" s="24">
        <v>466</v>
      </c>
      <c r="B168" s="24" t="s">
        <v>513</v>
      </c>
      <c r="C168" s="24" t="s">
        <v>514</v>
      </c>
      <c r="D168" s="24" t="s">
        <v>515</v>
      </c>
      <c r="E168" s="24" t="str">
        <f>VLOOKUP(MID(D168,1,2),字库代码!B:F,5,TRUE)</f>
        <v>核弹发射井</v>
      </c>
      <c r="F168" s="24" t="s">
        <v>236</v>
      </c>
      <c r="I168" s="24" t="s">
        <v>15</v>
      </c>
    </row>
    <row r="169" s="24" customFormat="1" spans="1:15">
      <c r="A169" s="24">
        <v>467</v>
      </c>
      <c r="B169" s="24" t="s">
        <v>516</v>
      </c>
      <c r="C169" s="24" t="s">
        <v>517</v>
      </c>
      <c r="D169" s="24" t="s">
        <v>518</v>
      </c>
      <c r="E169" s="24" t="str">
        <f>VLOOKUP(MID(D169,1,2),字库代码!B:F,5,TRUE)</f>
        <v>间谍卫星</v>
      </c>
      <c r="F169" s="24" t="s">
        <v>236</v>
      </c>
      <c r="I169" s="42" t="s">
        <v>15</v>
      </c>
      <c r="O169" s="42"/>
    </row>
    <row r="170" s="24" customFormat="1" spans="1:9">
      <c r="A170" s="24">
        <v>468</v>
      </c>
      <c r="B170" s="24" t="s">
        <v>519</v>
      </c>
      <c r="C170" s="24" t="s">
        <v>520</v>
      </c>
      <c r="D170" s="24" t="s">
        <v>521</v>
      </c>
      <c r="E170" s="24" t="str">
        <f>VLOOKUP(MID(D170,1,2),字库代码!B:F,5,TRUE)</f>
        <v>原子弹</v>
      </c>
      <c r="F170" s="24" t="s">
        <v>236</v>
      </c>
      <c r="I170" s="24" t="s">
        <v>15</v>
      </c>
    </row>
    <row r="171" s="24" customFormat="1" spans="1:9">
      <c r="A171" s="24">
        <v>484</v>
      </c>
      <c r="B171" s="24" t="s">
        <v>522</v>
      </c>
      <c r="C171" s="42" t="s">
        <v>523</v>
      </c>
      <c r="D171" s="5" t="s">
        <v>524</v>
      </c>
      <c r="E171" s="24" t="str">
        <f>VLOOKUP(MID(D171,1,2),字库代码!B:F,5,TRUE)</f>
        <v>贵重矿物</v>
      </c>
      <c r="F171" s="24" t="s">
        <v>236</v>
      </c>
      <c r="I171" s="24" t="s">
        <v>15</v>
      </c>
    </row>
    <row r="172" s="24" customFormat="1" spans="1:15">
      <c r="A172" s="24">
        <v>507</v>
      </c>
      <c r="B172" s="24" t="s">
        <v>525</v>
      </c>
      <c r="C172" s="24" t="s">
        <v>526</v>
      </c>
      <c r="D172" s="24" t="s">
        <v>527</v>
      </c>
      <c r="E172" s="24" t="str">
        <f>VLOOKUP(MID(D172,1,2),字库代码!B:F,5,TRUE)</f>
        <v>超时空传送</v>
      </c>
      <c r="F172" s="24" t="s">
        <v>236</v>
      </c>
      <c r="I172" s="42" t="s">
        <v>103</v>
      </c>
      <c r="O172" s="42"/>
    </row>
    <row r="173" s="24" customFormat="1" spans="1:9">
      <c r="A173" s="24">
        <v>538</v>
      </c>
      <c r="B173" s="24" t="s">
        <v>528</v>
      </c>
      <c r="C173" s="42" t="s">
        <v>529</v>
      </c>
      <c r="D173" s="24" t="s">
        <v>530</v>
      </c>
      <c r="E173" s="24" t="str">
        <f>VLOOKUP(MID(D173,1,2),字库代码!B:F,5,TRUE)</f>
        <v>导弹潜艇</v>
      </c>
      <c r="F173" s="24" t="s">
        <v>236</v>
      </c>
      <c r="I173" s="24" t="s">
        <v>15</v>
      </c>
    </row>
    <row r="174" s="24" customFormat="1" spans="1:15">
      <c r="A174" s="24">
        <v>539</v>
      </c>
      <c r="B174" s="24" t="s">
        <v>531</v>
      </c>
      <c r="C174" s="24" t="s">
        <v>532</v>
      </c>
      <c r="D174" s="5" t="s">
        <v>533</v>
      </c>
      <c r="E174" s="24" t="str">
        <f>VLOOKUP(MID(D174,1,2),字库代码!B:F,5,TRUE)</f>
        <v>闪电兵</v>
      </c>
      <c r="F174" s="24" t="s">
        <v>236</v>
      </c>
      <c r="I174" s="42" t="s">
        <v>15</v>
      </c>
      <c r="O174" s="42"/>
    </row>
    <row r="175" s="24" customFormat="1" spans="1:9">
      <c r="A175" s="24">
        <v>540</v>
      </c>
      <c r="B175" s="24" t="s">
        <v>534</v>
      </c>
      <c r="C175" s="24" t="s">
        <v>535</v>
      </c>
      <c r="D175" s="24" t="s">
        <v>536</v>
      </c>
      <c r="E175" s="24" t="str">
        <f>VLOOKUP(MID(D175,1,2),字库代码!B:F,5,TRUE)</f>
        <v>维修工</v>
      </c>
      <c r="F175" s="24" t="s">
        <v>236</v>
      </c>
      <c r="I175" s="24" t="s">
        <v>15</v>
      </c>
    </row>
    <row r="176" s="24" customFormat="1" spans="1:15">
      <c r="A176" s="24">
        <v>541</v>
      </c>
      <c r="B176" s="24" t="s">
        <v>537</v>
      </c>
      <c r="C176" s="24" t="s">
        <v>538</v>
      </c>
      <c r="D176" s="24" t="s">
        <v>539</v>
      </c>
      <c r="E176" s="24" t="str">
        <f>VLOOKUP(MID(D176,1,2),字库代码!B:F,5,TRUE)</f>
        <v>超时空坦克</v>
      </c>
      <c r="F176" s="24" t="s">
        <v>236</v>
      </c>
      <c r="I176" s="42" t="s">
        <v>15</v>
      </c>
      <c r="J176" s="24" t="s">
        <v>540</v>
      </c>
      <c r="K176" s="24" t="s">
        <v>103</v>
      </c>
      <c r="O176" s="42"/>
    </row>
    <row r="177" s="24" customFormat="1" spans="1:9">
      <c r="A177" s="24">
        <v>542</v>
      </c>
      <c r="B177" s="24" t="s">
        <v>541</v>
      </c>
      <c r="C177" s="24" t="s">
        <v>542</v>
      </c>
      <c r="D177" s="5" t="s">
        <v>543</v>
      </c>
      <c r="E177" s="24" t="str">
        <f>VLOOKUP(MID(D177,1,2),字库代码!B:F,5,TRUE)</f>
        <v>特斯拉坦克</v>
      </c>
      <c r="F177" s="24" t="s">
        <v>236</v>
      </c>
      <c r="I177" s="24" t="s">
        <v>15</v>
      </c>
    </row>
    <row r="178" s="24" customFormat="1" spans="1:15">
      <c r="A178" s="24">
        <v>543</v>
      </c>
      <c r="B178" s="24" t="s">
        <v>544</v>
      </c>
      <c r="C178" s="24" t="s">
        <v>545</v>
      </c>
      <c r="D178" s="5" t="s">
        <v>546</v>
      </c>
      <c r="E178" s="24" t="str">
        <f>VLOOKUP(MID(D178,1,2),字库代码!B:F,5,TRUE)</f>
        <v>毁灭者坦克</v>
      </c>
      <c r="F178" s="24" t="s">
        <v>236</v>
      </c>
      <c r="I178" s="42" t="s">
        <v>15</v>
      </c>
      <c r="J178" s="24" t="s">
        <v>547</v>
      </c>
      <c r="K178" s="24" t="s">
        <v>103</v>
      </c>
      <c r="O178" s="42"/>
    </row>
    <row r="179" spans="1:17">
      <c r="A179" s="24">
        <v>544</v>
      </c>
      <c r="B179" s="24" t="s">
        <v>548</v>
      </c>
      <c r="C179" s="24" t="s">
        <v>549</v>
      </c>
      <c r="D179" s="5" t="s">
        <v>550</v>
      </c>
      <c r="E179" s="24" t="str">
        <f>VLOOKUP(MID(D179,1,2),字库代码!B:F,5,TRUE)</f>
        <v>自爆卡车</v>
      </c>
      <c r="F179" s="24" t="s">
        <v>236</v>
      </c>
      <c r="G179" s="24"/>
      <c r="H179" s="24"/>
      <c r="I179" s="24" t="s">
        <v>15</v>
      </c>
      <c r="J179" s="24" t="s">
        <v>551</v>
      </c>
      <c r="K179" s="24" t="s">
        <v>103</v>
      </c>
      <c r="L179" s="24"/>
      <c r="M179" s="24"/>
      <c r="N179" s="24"/>
      <c r="O179" s="24"/>
      <c r="P179" s="24"/>
      <c r="Q179" s="24"/>
    </row>
    <row r="180" spans="1:17">
      <c r="A180" s="24">
        <v>271</v>
      </c>
      <c r="B180" s="24" t="s">
        <v>552</v>
      </c>
      <c r="C180" s="24" t="s">
        <v>553</v>
      </c>
      <c r="D180" s="5" t="s">
        <v>554</v>
      </c>
      <c r="E180" t="str">
        <f>VLOOKUP(MID(D180,1,2),字库代码!B:G,5,TRUE)&amp;VLOOKUP(MID(D180,4,2),字库代码!B:G,5,TRUE)&amp;VLOOKUP(MID(D180,7,2),字库代码!B:G,5,TRUE)&amp;VLOOKUP(MID(D180,10,2),字库代码!B:G,5,TRUE)&amp;VLOOKUP(MID(D180,13,2),字库代码!B:G,5,TRUE)</f>
        <v/>
      </c>
      <c r="F180" s="24" t="s">
        <v>555</v>
      </c>
      <c r="G180" s="24"/>
      <c r="H180" s="24"/>
      <c r="I180" s="42" t="s">
        <v>15</v>
      </c>
      <c r="L180" s="24"/>
      <c r="M180" s="24"/>
      <c r="N180" s="24"/>
      <c r="O180" s="42"/>
      <c r="P180" s="24"/>
      <c r="Q180" s="24"/>
    </row>
    <row r="181" spans="1:17">
      <c r="A181" s="24">
        <v>272</v>
      </c>
      <c r="B181" s="24" t="s">
        <v>556</v>
      </c>
      <c r="C181" s="42" t="s">
        <v>557</v>
      </c>
      <c r="D181" s="5" t="s">
        <v>558</v>
      </c>
      <c r="E181" t="str">
        <f>VLOOKUP(MID(D181,1,2),字库代码!B:G,5,TRUE)&amp;VLOOKUP(MID(D181,4,2),字库代码!B:G,5,TRUE)&amp;VLOOKUP(MID(D181,7,2),字库代码!B:G,5,TRUE)&amp;VLOOKUP(MID(D181,10,2),字库代码!B:G,5,TRUE)&amp;VLOOKUP(MID(D181,13,2),字库代码!B:G,5,TRUE)</f>
        <v/>
      </c>
      <c r="F181" s="24" t="s">
        <v>555</v>
      </c>
      <c r="G181" s="24"/>
      <c r="H181" s="24"/>
      <c r="I181" s="24" t="s">
        <v>15</v>
      </c>
      <c r="L181" s="24"/>
      <c r="M181" s="24"/>
      <c r="N181" s="24"/>
      <c r="O181" s="24"/>
      <c r="P181" s="24"/>
      <c r="Q181" s="24"/>
    </row>
    <row r="182" spans="1:17">
      <c r="A182" s="24">
        <v>273</v>
      </c>
      <c r="B182" s="24" t="s">
        <v>559</v>
      </c>
      <c r="C182" s="24" t="s">
        <v>560</v>
      </c>
      <c r="D182" s="5" t="s">
        <v>561</v>
      </c>
      <c r="E182" t="str">
        <f>VLOOKUP(MID(D182,1,2),字库代码!B:G,5,TRUE)&amp;VLOOKUP(MID(D182,4,2),字库代码!B:G,5,TRUE)&amp;VLOOKUP(MID(D182,7,2),字库代码!B:G,5,TRUE)&amp;VLOOKUP(MID(D182,10,2),字库代码!B:G,5,TRUE)&amp;VLOOKUP(MID(D182,13,2),字库代码!B:G,5,TRUE)</f>
        <v/>
      </c>
      <c r="F182" s="24" t="s">
        <v>555</v>
      </c>
      <c r="G182" s="24"/>
      <c r="H182" s="24"/>
      <c r="I182" s="42" t="s">
        <v>15</v>
      </c>
      <c r="L182" s="24"/>
      <c r="M182" s="24"/>
      <c r="N182" s="24"/>
      <c r="O182" s="42"/>
      <c r="P182" s="24"/>
      <c r="Q182" s="24"/>
    </row>
    <row r="183" s="24" customFormat="1" spans="1:11">
      <c r="A183" s="24">
        <v>274</v>
      </c>
      <c r="B183" s="24" t="s">
        <v>562</v>
      </c>
      <c r="C183" s="24" t="s">
        <v>563</v>
      </c>
      <c r="D183" s="5" t="s">
        <v>564</v>
      </c>
      <c r="E183" t="str">
        <f>VLOOKUP(MID(D183,1,2),字库代码!B:G,5,TRUE)&amp;VLOOKUP(MID(D183,4,2),字库代码!B:G,5,TRUE)&amp;VLOOKUP(MID(D183,7,2),字库代码!B:G,5,TRUE)&amp;VLOOKUP(MID(D183,10,2),字库代码!B:G,5,TRUE)&amp;VLOOKUP(MID(D183,13,2),字库代码!B:G,5,TRUE)</f>
        <v/>
      </c>
      <c r="F183" s="24" t="s">
        <v>555</v>
      </c>
      <c r="J183"/>
      <c r="K183"/>
    </row>
    <row r="184" spans="1:17">
      <c r="A184" s="24">
        <v>275</v>
      </c>
      <c r="B184" s="24" t="s">
        <v>565</v>
      </c>
      <c r="C184" s="24" t="s">
        <v>566</v>
      </c>
      <c r="D184" s="5" t="s">
        <v>567</v>
      </c>
      <c r="E184" t="str">
        <f>VLOOKUP(MID(D184,1,2),字库代码!B:G,5,TRUE)&amp;VLOOKUP(MID(D184,4,2),字库代码!B:G,5,TRUE)&amp;VLOOKUP(MID(D184,7,2),字库代码!B:G,5,TRUE)&amp;VLOOKUP(MID(D184,10,2),字库代码!B:G,5,TRUE)&amp;VLOOKUP(MID(D184,13,2),字库代码!B:G,5,TRUE)</f>
        <v/>
      </c>
      <c r="F184" s="24" t="s">
        <v>555</v>
      </c>
      <c r="G184" s="24"/>
      <c r="H184" s="24"/>
      <c r="I184" s="42"/>
      <c r="L184" s="24"/>
      <c r="M184" s="24"/>
      <c r="N184" s="24"/>
      <c r="O184" s="42"/>
      <c r="P184" s="24"/>
      <c r="Q184" s="24"/>
    </row>
    <row r="185" s="24" customFormat="1" spans="1:15">
      <c r="A185" s="24">
        <v>277</v>
      </c>
      <c r="B185" s="24" t="s">
        <v>568</v>
      </c>
      <c r="C185" s="42" t="s">
        <v>569</v>
      </c>
      <c r="D185" s="5" t="s">
        <v>570</v>
      </c>
      <c r="E185" t="str">
        <f>VLOOKUP(MID(D185,1,2),字库代码!B:G,5,TRUE)&amp;VLOOKUP(MID(D185,4,2),字库代码!B:G,5,TRUE)&amp;VLOOKUP(MID(D185,7,2),字库代码!B:G,5,TRUE)&amp;VLOOKUP(MID(D185,10,2),字库代码!B:G,5,TRUE)&amp;VLOOKUP(MID(D185,13,2),字库代码!B:G,5,TRUE)</f>
        <v/>
      </c>
      <c r="F185" s="24" t="s">
        <v>555</v>
      </c>
      <c r="I185" s="42"/>
      <c r="J185"/>
      <c r="K185"/>
      <c r="O185" s="42"/>
    </row>
    <row r="186" s="24" customFormat="1" spans="1:11">
      <c r="A186" s="24">
        <v>280</v>
      </c>
      <c r="B186" s="24" t="s">
        <v>571</v>
      </c>
      <c r="C186" s="24" t="s">
        <v>572</v>
      </c>
      <c r="D186" s="5" t="s">
        <v>573</v>
      </c>
      <c r="E186" t="str">
        <f>VLOOKUP(MID(D186,1,2),字库代码!B:G,5,TRUE)&amp;VLOOKUP(MID(D186,4,2),字库代码!B:G,5,TRUE)&amp;VLOOKUP(MID(D186,7,2),字库代码!B:G,5,TRUE)&amp;VLOOKUP(MID(D186,10,2),字库代码!B:G,5,TRUE)&amp;VLOOKUP(MID(D186,13,2),字库代码!B:G,5,TRUE)</f>
        <v/>
      </c>
      <c r="F186" s="24" t="s">
        <v>555</v>
      </c>
      <c r="J186"/>
      <c r="K186"/>
    </row>
    <row r="187" spans="1:17">
      <c r="A187" s="24">
        <v>281</v>
      </c>
      <c r="B187" s="24" t="s">
        <v>574</v>
      </c>
      <c r="C187" s="24" t="s">
        <v>575</v>
      </c>
      <c r="D187" s="5" t="s">
        <v>576</v>
      </c>
      <c r="E187" t="str">
        <f>VLOOKUP(MID(D187,1,2),字库代码!B:G,5,TRUE)&amp;VLOOKUP(MID(D187,4,2),字库代码!B:G,5,TRUE)&amp;VLOOKUP(MID(D187,7,2),字库代码!B:G,5,TRUE)&amp;VLOOKUP(MID(D187,10,2),字库代码!B:G,5,TRUE)&amp;VLOOKUP(MID(D187,13,2),字库代码!B:G,5,TRUE)</f>
        <v/>
      </c>
      <c r="F187" s="24" t="s">
        <v>555</v>
      </c>
      <c r="G187" s="24"/>
      <c r="H187" s="24"/>
      <c r="I187" s="42"/>
      <c r="J187" t="s">
        <v>577</v>
      </c>
      <c r="K187" s="18" t="s">
        <v>103</v>
      </c>
      <c r="O187" s="24"/>
      <c r="P187" s="24"/>
      <c r="Q187" s="24"/>
    </row>
    <row r="188" spans="1:17">
      <c r="A188" s="24">
        <v>15</v>
      </c>
      <c r="B188" s="24" t="s">
        <v>578</v>
      </c>
      <c r="C188" s="24" t="s">
        <v>579</v>
      </c>
      <c r="D188" s="5" t="s">
        <v>580</v>
      </c>
      <c r="E188" s="24" t="str">
        <f>VLOOKUP(MID(D188,1,2),字库代码!B:H,6,TRUE)&amp;VLOOKUP(MID(D188,4,2),字库代码!B:H,6,TRUE)&amp;VLOOKUP(MID(D188,7,2),字库代码!B:H,6,TRUE)&amp;VLOOKUP(MID(D188,10,2),字库代码!B:H,6,TRUE)</f>
        <v/>
      </c>
      <c r="F188" s="24" t="s">
        <v>581</v>
      </c>
      <c r="G188" s="24"/>
      <c r="H188" s="24"/>
      <c r="I188" s="42" t="s">
        <v>15</v>
      </c>
      <c r="J188" s="24"/>
      <c r="K188" s="24"/>
      <c r="L188" s="24"/>
      <c r="M188" s="24"/>
      <c r="N188" s="24"/>
      <c r="O188" s="42"/>
      <c r="P188" s="24"/>
      <c r="Q188" s="24"/>
    </row>
    <row r="189" spans="1:17">
      <c r="A189" s="24">
        <v>16</v>
      </c>
      <c r="B189" s="24" t="s">
        <v>582</v>
      </c>
      <c r="C189" s="24" t="s">
        <v>583</v>
      </c>
      <c r="D189" s="5" t="s">
        <v>584</v>
      </c>
      <c r="E189" s="24" t="str">
        <f>VLOOKUP(MID(D189,1,2),字库代码!B:H,6,TRUE)&amp;VLOOKUP(MID(D189,4,2),字库代码!B:H,6,TRUE)&amp;VLOOKUP(MID(D189,7,2),字库代码!B:H,6,TRUE)&amp;VLOOKUP(MID(D189,10,2),字库代码!B:H,6,TRUE)</f>
        <v/>
      </c>
      <c r="F189" s="24" t="s">
        <v>581</v>
      </c>
      <c r="G189" s="24"/>
      <c r="H189" s="24"/>
      <c r="I189" s="24" t="s">
        <v>15</v>
      </c>
      <c r="J189" s="24"/>
      <c r="K189" s="24"/>
      <c r="L189" s="24"/>
      <c r="M189" s="24"/>
      <c r="N189" s="24"/>
      <c r="O189" s="24"/>
      <c r="P189" s="24"/>
      <c r="Q189" s="24"/>
    </row>
    <row r="190" spans="1:9">
      <c r="A190">
        <v>2</v>
      </c>
      <c r="B190" t="s">
        <v>585</v>
      </c>
      <c r="C190" t="s">
        <v>586</v>
      </c>
      <c r="D190"/>
      <c r="E190"/>
      <c r="I190" t="s">
        <v>15</v>
      </c>
    </row>
    <row r="191" spans="1:9">
      <c r="A191">
        <v>4</v>
      </c>
      <c r="B191" t="s">
        <v>587</v>
      </c>
      <c r="C191" s="18" t="s">
        <v>588</v>
      </c>
      <c r="D191"/>
      <c r="E191"/>
      <c r="I191" t="s">
        <v>15</v>
      </c>
    </row>
    <row r="192" spans="1:15">
      <c r="A192">
        <v>5</v>
      </c>
      <c r="B192" t="s">
        <v>589</v>
      </c>
      <c r="C192" s="18" t="s">
        <v>590</v>
      </c>
      <c r="D192"/>
      <c r="E192"/>
      <c r="I192" s="18" t="s">
        <v>15</v>
      </c>
      <c r="O192" s="18"/>
    </row>
    <row r="193" spans="1:9">
      <c r="A193">
        <v>6</v>
      </c>
      <c r="B193" t="s">
        <v>591</v>
      </c>
      <c r="C193" t="s">
        <v>592</v>
      </c>
      <c r="D193"/>
      <c r="E193"/>
      <c r="I193" t="s">
        <v>15</v>
      </c>
    </row>
    <row r="194" spans="1:15">
      <c r="A194">
        <v>7</v>
      </c>
      <c r="B194" t="s">
        <v>593</v>
      </c>
      <c r="C194" t="s">
        <v>594</v>
      </c>
      <c r="D194"/>
      <c r="E194"/>
      <c r="I194" s="18" t="s">
        <v>15</v>
      </c>
      <c r="O194" s="18"/>
    </row>
    <row r="195" s="24" customFormat="1" spans="1:17">
      <c r="A195">
        <v>8</v>
      </c>
      <c r="B195" t="s">
        <v>595</v>
      </c>
      <c r="C195" t="s">
        <v>596</v>
      </c>
      <c r="D195"/>
      <c r="E195"/>
      <c r="F195"/>
      <c r="G195"/>
      <c r="H195"/>
      <c r="I195" t="s">
        <v>15</v>
      </c>
      <c r="J195"/>
      <c r="K195"/>
      <c r="L195"/>
      <c r="M195"/>
      <c r="N195"/>
      <c r="O195"/>
      <c r="P195"/>
      <c r="Q195"/>
    </row>
    <row r="196" s="24" customFormat="1" spans="1:17">
      <c r="A196">
        <v>9</v>
      </c>
      <c r="B196" t="s">
        <v>597</v>
      </c>
      <c r="C196" s="18" t="s">
        <v>598</v>
      </c>
      <c r="D196"/>
      <c r="E196"/>
      <c r="F196"/>
      <c r="G196"/>
      <c r="H196"/>
      <c r="I196" s="18" t="s">
        <v>15</v>
      </c>
      <c r="J196"/>
      <c r="K196"/>
      <c r="L196"/>
      <c r="M196"/>
      <c r="N196"/>
      <c r="O196" s="18"/>
      <c r="P196"/>
      <c r="Q196"/>
    </row>
    <row r="197" s="24" customFormat="1" spans="1:17">
      <c r="A197">
        <v>10</v>
      </c>
      <c r="B197" t="s">
        <v>599</v>
      </c>
      <c r="C197" s="18" t="s">
        <v>600</v>
      </c>
      <c r="D197"/>
      <c r="E197"/>
      <c r="F197"/>
      <c r="G197"/>
      <c r="H197"/>
      <c r="I197" t="s">
        <v>15</v>
      </c>
      <c r="J197"/>
      <c r="K197"/>
      <c r="L197"/>
      <c r="M197"/>
      <c r="N197"/>
      <c r="O197"/>
      <c r="P197"/>
      <c r="Q197"/>
    </row>
    <row r="198" spans="1:15">
      <c r="A198">
        <v>11</v>
      </c>
      <c r="B198" t="s">
        <v>601</v>
      </c>
      <c r="C198" t="s">
        <v>602</v>
      </c>
      <c r="D198"/>
      <c r="E198"/>
      <c r="I198" s="18" t="s">
        <v>15</v>
      </c>
      <c r="O198" s="18"/>
    </row>
    <row r="199" spans="1:9">
      <c r="A199">
        <v>12</v>
      </c>
      <c r="B199" t="s">
        <v>603</v>
      </c>
      <c r="C199" t="s">
        <v>604</v>
      </c>
      <c r="D199"/>
      <c r="E199"/>
      <c r="I199" t="s">
        <v>15</v>
      </c>
    </row>
    <row r="200" s="24" customFormat="1" spans="1:17">
      <c r="A200">
        <v>20</v>
      </c>
      <c r="B200" t="s">
        <v>605</v>
      </c>
      <c r="C200" s="18" t="s">
        <v>606</v>
      </c>
      <c r="D200"/>
      <c r="E200"/>
      <c r="F200"/>
      <c r="G200"/>
      <c r="H200"/>
      <c r="I200" t="s">
        <v>15</v>
      </c>
      <c r="J200"/>
      <c r="K200"/>
      <c r="L200"/>
      <c r="M200"/>
      <c r="N200"/>
      <c r="O200"/>
      <c r="P200"/>
      <c r="Q200"/>
    </row>
    <row r="201" spans="1:9">
      <c r="A201">
        <v>22</v>
      </c>
      <c r="B201" t="s">
        <v>607</v>
      </c>
      <c r="C201" t="s">
        <v>608</v>
      </c>
      <c r="D201"/>
      <c r="E201"/>
      <c r="I201" t="s">
        <v>103</v>
      </c>
    </row>
    <row r="202" spans="1:9">
      <c r="A202">
        <v>24</v>
      </c>
      <c r="B202" t="s">
        <v>609</v>
      </c>
      <c r="C202" t="s">
        <v>610</v>
      </c>
      <c r="D202"/>
      <c r="E202"/>
      <c r="I202" t="s">
        <v>15</v>
      </c>
    </row>
    <row r="203" spans="1:15">
      <c r="A203">
        <v>25</v>
      </c>
      <c r="D203"/>
      <c r="E203"/>
      <c r="I203" s="18"/>
      <c r="O203" s="18"/>
    </row>
    <row r="204" spans="1:5">
      <c r="A204">
        <v>26</v>
      </c>
      <c r="D204"/>
      <c r="E204"/>
    </row>
    <row r="205" spans="1:15">
      <c r="A205">
        <v>27</v>
      </c>
      <c r="B205" t="s">
        <v>611</v>
      </c>
      <c r="D205"/>
      <c r="E205"/>
      <c r="I205" s="18"/>
      <c r="O205" s="18"/>
    </row>
    <row r="206" s="24" customFormat="1" spans="1:17">
      <c r="A206">
        <v>28</v>
      </c>
      <c r="B206" t="s">
        <v>612</v>
      </c>
      <c r="C206"/>
      <c r="D206"/>
      <c r="E206"/>
      <c r="F206"/>
      <c r="G206"/>
      <c r="H206"/>
      <c r="I206"/>
      <c r="J206"/>
      <c r="K206"/>
      <c r="L206"/>
      <c r="M206"/>
      <c r="N206"/>
      <c r="O206"/>
      <c r="P206"/>
      <c r="Q206"/>
    </row>
    <row r="207" spans="1:15">
      <c r="A207">
        <v>29</v>
      </c>
      <c r="B207" t="s">
        <v>613</v>
      </c>
      <c r="C207" t="s">
        <v>614</v>
      </c>
      <c r="D207"/>
      <c r="E207"/>
      <c r="I207" s="18" t="s">
        <v>15</v>
      </c>
      <c r="O207" s="18"/>
    </row>
    <row r="208" spans="1:9">
      <c r="A208">
        <v>30</v>
      </c>
      <c r="B208" t="s">
        <v>615</v>
      </c>
      <c r="C208" t="s">
        <v>616</v>
      </c>
      <c r="D208"/>
      <c r="E208"/>
      <c r="I208" t="s">
        <v>15</v>
      </c>
    </row>
    <row r="209" spans="1:15">
      <c r="A209">
        <v>31</v>
      </c>
      <c r="B209" t="s">
        <v>617</v>
      </c>
      <c r="C209" t="s">
        <v>618</v>
      </c>
      <c r="D209"/>
      <c r="E209"/>
      <c r="I209" s="18" t="s">
        <v>15</v>
      </c>
      <c r="O209" s="18"/>
    </row>
    <row r="210" spans="1:9">
      <c r="A210">
        <v>32</v>
      </c>
      <c r="B210" t="s">
        <v>619</v>
      </c>
      <c r="C210" t="s">
        <v>620</v>
      </c>
      <c r="D210"/>
      <c r="E210"/>
      <c r="I210" t="s">
        <v>15</v>
      </c>
    </row>
    <row r="211" spans="1:15">
      <c r="A211">
        <v>33</v>
      </c>
      <c r="B211" t="s">
        <v>621</v>
      </c>
      <c r="C211" t="s">
        <v>622</v>
      </c>
      <c r="D211"/>
      <c r="E211"/>
      <c r="I211" s="18" t="s">
        <v>15</v>
      </c>
      <c r="O211" s="18"/>
    </row>
    <row r="212" spans="1:9">
      <c r="A212">
        <v>34</v>
      </c>
      <c r="B212" t="s">
        <v>623</v>
      </c>
      <c r="C212" t="s">
        <v>624</v>
      </c>
      <c r="D212"/>
      <c r="E212"/>
      <c r="I212" t="s">
        <v>15</v>
      </c>
    </row>
    <row r="213" spans="1:9">
      <c r="A213">
        <v>48</v>
      </c>
      <c r="B213" t="s">
        <v>625</v>
      </c>
      <c r="C213" s="18" t="s">
        <v>626</v>
      </c>
      <c r="D213"/>
      <c r="E213"/>
      <c r="I213" t="s">
        <v>15</v>
      </c>
    </row>
    <row r="214" spans="1:15">
      <c r="A214">
        <v>49</v>
      </c>
      <c r="B214" t="s">
        <v>627</v>
      </c>
      <c r="C214" t="s">
        <v>628</v>
      </c>
      <c r="D214"/>
      <c r="E214"/>
      <c r="I214" s="18" t="s">
        <v>15</v>
      </c>
      <c r="O214" s="18"/>
    </row>
    <row r="215" spans="1:9">
      <c r="A215">
        <v>50</v>
      </c>
      <c r="B215" t="s">
        <v>629</v>
      </c>
      <c r="C215" s="18" t="s">
        <v>630</v>
      </c>
      <c r="D215"/>
      <c r="E215"/>
      <c r="I215" t="s">
        <v>15</v>
      </c>
    </row>
    <row r="216" spans="1:17">
      <c r="A216" s="27">
        <v>52</v>
      </c>
      <c r="B216" s="27" t="s">
        <v>631</v>
      </c>
      <c r="C216" s="27" t="s">
        <v>118</v>
      </c>
      <c r="D216" s="12"/>
      <c r="E216" s="27"/>
      <c r="F216" s="27"/>
      <c r="G216" s="27"/>
      <c r="H216" s="27"/>
      <c r="I216" s="27"/>
      <c r="J216" s="27"/>
      <c r="K216" s="27"/>
      <c r="L216" s="27"/>
      <c r="M216" s="27"/>
      <c r="N216" s="27"/>
      <c r="O216" s="27"/>
      <c r="P216" s="27"/>
      <c r="Q216" s="27"/>
    </row>
    <row r="217" spans="1:17">
      <c r="A217" s="27">
        <v>53</v>
      </c>
      <c r="B217" s="27" t="s">
        <v>632</v>
      </c>
      <c r="C217" s="27" t="s">
        <v>121</v>
      </c>
      <c r="D217" s="12"/>
      <c r="E217" s="27"/>
      <c r="F217" s="27"/>
      <c r="G217" s="27"/>
      <c r="H217" s="27"/>
      <c r="I217" s="35"/>
      <c r="J217" s="27"/>
      <c r="K217" s="27"/>
      <c r="L217" s="27"/>
      <c r="M217" s="27"/>
      <c r="N217" s="27"/>
      <c r="O217" s="35"/>
      <c r="P217" s="27"/>
      <c r="Q217" s="27"/>
    </row>
    <row r="218" spans="1:9">
      <c r="A218">
        <v>86</v>
      </c>
      <c r="B218" t="s">
        <v>633</v>
      </c>
      <c r="C218" t="s">
        <v>634</v>
      </c>
      <c r="D218"/>
      <c r="E218" s="24" t="e">
        <f>VLOOKUP(MID(D218,1,2),字库代码!B:F,4,TRUE)</f>
        <v>#N/A</v>
      </c>
      <c r="I218" t="s">
        <v>15</v>
      </c>
    </row>
    <row r="219" spans="1:15">
      <c r="A219">
        <v>87</v>
      </c>
      <c r="B219" t="s">
        <v>635</v>
      </c>
      <c r="C219" t="s">
        <v>636</v>
      </c>
      <c r="D219"/>
      <c r="E219" s="24" t="e">
        <f>VLOOKUP(MID(D219,1,2),字库代码!B:F,4,TRUE)</f>
        <v>#N/A</v>
      </c>
      <c r="I219" s="18" t="s">
        <v>15</v>
      </c>
      <c r="J219" t="s">
        <v>637</v>
      </c>
      <c r="K219" t="s">
        <v>103</v>
      </c>
      <c r="O219" s="18"/>
    </row>
    <row r="220" s="24" customFormat="1" spans="1:17">
      <c r="A220">
        <v>88</v>
      </c>
      <c r="B220" t="s">
        <v>638</v>
      </c>
      <c r="C220" t="s">
        <v>639</v>
      </c>
      <c r="D220"/>
      <c r="E220" s="24" t="e">
        <f>VLOOKUP(MID(D220,1,2),字库代码!B:F,4,TRUE)</f>
        <v>#N/A</v>
      </c>
      <c r="F220"/>
      <c r="G220"/>
      <c r="H220"/>
      <c r="I220" t="s">
        <v>15</v>
      </c>
      <c r="J220"/>
      <c r="K220"/>
      <c r="L220"/>
      <c r="M220"/>
      <c r="N220"/>
      <c r="O220"/>
      <c r="P220"/>
      <c r="Q220"/>
    </row>
    <row r="221" s="24" customFormat="1" spans="1:17">
      <c r="A221">
        <v>89</v>
      </c>
      <c r="B221" t="s">
        <v>640</v>
      </c>
      <c r="C221" s="18" t="s">
        <v>641</v>
      </c>
      <c r="D221"/>
      <c r="E221" s="24" t="e">
        <f>VLOOKUP(MID(D221,1,2),字库代码!B:F,4,TRUE)</f>
        <v>#N/A</v>
      </c>
      <c r="F221"/>
      <c r="G221"/>
      <c r="H221"/>
      <c r="I221" s="18" t="s">
        <v>15</v>
      </c>
      <c r="J221"/>
      <c r="K221"/>
      <c r="L221"/>
      <c r="M221"/>
      <c r="N221"/>
      <c r="O221" s="18"/>
      <c r="P221"/>
      <c r="Q221"/>
    </row>
    <row r="222" spans="1:9">
      <c r="A222">
        <v>90</v>
      </c>
      <c r="B222" t="s">
        <v>642</v>
      </c>
      <c r="C222" s="18" t="s">
        <v>643</v>
      </c>
      <c r="D222"/>
      <c r="E222" s="24" t="e">
        <f>VLOOKUP(MID(D222,1,2),字库代码!B:F,4,TRUE)</f>
        <v>#N/A</v>
      </c>
      <c r="I222" t="s">
        <v>15</v>
      </c>
    </row>
    <row r="223" spans="1:15">
      <c r="A223">
        <v>91</v>
      </c>
      <c r="B223" t="s">
        <v>644</v>
      </c>
      <c r="C223" t="s">
        <v>645</v>
      </c>
      <c r="D223"/>
      <c r="E223" s="24" t="e">
        <f>VLOOKUP(MID(D223,1,2),字库代码!B:F,4,TRUE)</f>
        <v>#N/A</v>
      </c>
      <c r="I223" s="18" t="s">
        <v>15</v>
      </c>
      <c r="O223" s="18"/>
    </row>
    <row r="224" s="24" customFormat="1" spans="1:17">
      <c r="A224">
        <v>92</v>
      </c>
      <c r="B224" t="s">
        <v>646</v>
      </c>
      <c r="C224" t="s">
        <v>647</v>
      </c>
      <c r="D224"/>
      <c r="E224" s="24" t="e">
        <f>VLOOKUP(MID(D224,1,2),字库代码!B:F,4,TRUE)</f>
        <v>#N/A</v>
      </c>
      <c r="F224"/>
      <c r="G224"/>
      <c r="H224"/>
      <c r="I224" t="s">
        <v>15</v>
      </c>
      <c r="J224"/>
      <c r="K224"/>
      <c r="L224"/>
      <c r="M224"/>
      <c r="N224"/>
      <c r="O224"/>
      <c r="P224"/>
      <c r="Q224"/>
    </row>
    <row r="225" spans="1:15">
      <c r="A225">
        <v>93</v>
      </c>
      <c r="B225" t="s">
        <v>646</v>
      </c>
      <c r="C225" t="s">
        <v>648</v>
      </c>
      <c r="D225"/>
      <c r="E225" s="24" t="e">
        <f>VLOOKUP(MID(D225,1,2),字库代码!B:F,4,TRUE)</f>
        <v>#N/A</v>
      </c>
      <c r="I225" s="18" t="s">
        <v>15</v>
      </c>
      <c r="O225" s="18"/>
    </row>
    <row r="226" spans="1:9">
      <c r="A226">
        <v>94</v>
      </c>
      <c r="B226" t="s">
        <v>649</v>
      </c>
      <c r="C226" t="s">
        <v>650</v>
      </c>
      <c r="D226"/>
      <c r="E226" s="24" t="e">
        <f>VLOOKUP(MID(D226,1,2),字库代码!B:F,4,TRUE)</f>
        <v>#N/A</v>
      </c>
      <c r="I226" t="s">
        <v>15</v>
      </c>
    </row>
    <row r="227" spans="1:15">
      <c r="A227">
        <v>95</v>
      </c>
      <c r="B227" t="s">
        <v>651</v>
      </c>
      <c r="C227" t="s">
        <v>652</v>
      </c>
      <c r="D227"/>
      <c r="E227" s="24" t="e">
        <f>VLOOKUP(MID(D227,1,2),字库代码!B:F,4,TRUE)</f>
        <v>#N/A</v>
      </c>
      <c r="I227" s="18" t="s">
        <v>15</v>
      </c>
      <c r="J227" t="s">
        <v>653</v>
      </c>
      <c r="K227" t="s">
        <v>103</v>
      </c>
      <c r="O227" s="18"/>
    </row>
    <row r="228" spans="1:9">
      <c r="A228">
        <v>96</v>
      </c>
      <c r="B228" t="s">
        <v>654</v>
      </c>
      <c r="C228" t="s">
        <v>655</v>
      </c>
      <c r="D228"/>
      <c r="E228" s="24" t="e">
        <f>VLOOKUP(MID(D228,1,2),字库代码!B:F,4,TRUE)</f>
        <v>#N/A</v>
      </c>
      <c r="I228" t="s">
        <v>15</v>
      </c>
    </row>
    <row r="229" spans="1:15">
      <c r="A229">
        <v>97</v>
      </c>
      <c r="B229" t="s">
        <v>656</v>
      </c>
      <c r="C229" t="s">
        <v>657</v>
      </c>
      <c r="D229"/>
      <c r="E229" s="24" t="e">
        <f>VLOOKUP(MID(D229,1,2),字库代码!B:F,4,TRUE)</f>
        <v>#N/A</v>
      </c>
      <c r="I229" s="18" t="s">
        <v>15</v>
      </c>
      <c r="O229" s="18"/>
    </row>
    <row r="230" spans="1:9">
      <c r="A230">
        <v>98</v>
      </c>
      <c r="B230" t="s">
        <v>658</v>
      </c>
      <c r="C230" t="s">
        <v>659</v>
      </c>
      <c r="D230"/>
      <c r="E230" s="24" t="e">
        <f>VLOOKUP(MID(D230,1,2),字库代码!B:F,4,TRUE)</f>
        <v>#N/A</v>
      </c>
      <c r="I230" t="s">
        <v>15</v>
      </c>
    </row>
    <row r="231" spans="1:15">
      <c r="A231">
        <v>99</v>
      </c>
      <c r="B231" t="s">
        <v>660</v>
      </c>
      <c r="C231" t="s">
        <v>661</v>
      </c>
      <c r="D231"/>
      <c r="E231" s="24" t="e">
        <f>VLOOKUP(MID(D231,1,2),字库代码!B:F,4,TRUE)</f>
        <v>#N/A</v>
      </c>
      <c r="I231" s="18" t="s">
        <v>15</v>
      </c>
      <c r="O231" s="18"/>
    </row>
    <row r="232" spans="1:11">
      <c r="A232">
        <v>100</v>
      </c>
      <c r="B232" t="s">
        <v>662</v>
      </c>
      <c r="C232" t="s">
        <v>663</v>
      </c>
      <c r="D232"/>
      <c r="E232" s="24" t="e">
        <f>VLOOKUP(MID(D232,1,2),字库代码!B:F,4,TRUE)</f>
        <v>#N/A</v>
      </c>
      <c r="I232" t="s">
        <v>15</v>
      </c>
      <c r="J232" t="s">
        <v>664</v>
      </c>
      <c r="K232" t="s">
        <v>103</v>
      </c>
    </row>
    <row r="233" spans="1:15">
      <c r="A233">
        <v>101</v>
      </c>
      <c r="B233" t="s">
        <v>665</v>
      </c>
      <c r="C233" t="s">
        <v>666</v>
      </c>
      <c r="D233"/>
      <c r="E233" s="24" t="e">
        <f>VLOOKUP(MID(D233,1,2),字库代码!B:F,4,TRUE)</f>
        <v>#N/A</v>
      </c>
      <c r="I233" s="18" t="s">
        <v>15</v>
      </c>
      <c r="O233" s="18"/>
    </row>
    <row r="234" spans="1:9">
      <c r="A234">
        <v>102</v>
      </c>
      <c r="B234" t="s">
        <v>667</v>
      </c>
      <c r="C234" s="18" t="s">
        <v>668</v>
      </c>
      <c r="D234"/>
      <c r="E234" s="24" t="e">
        <f>VLOOKUP(MID(D234,1,2),字库代码!B:F,4,TRUE)</f>
        <v>#N/A</v>
      </c>
      <c r="I234" t="s">
        <v>15</v>
      </c>
    </row>
    <row r="235" spans="1:15">
      <c r="A235">
        <v>103</v>
      </c>
      <c r="B235" t="s">
        <v>669</v>
      </c>
      <c r="C235" t="s">
        <v>670</v>
      </c>
      <c r="D235"/>
      <c r="E235" s="24" t="e">
        <f>VLOOKUP(MID(D235,1,2),字库代码!B:F,4,TRUE)</f>
        <v>#N/A</v>
      </c>
      <c r="I235" s="18" t="s">
        <v>15</v>
      </c>
      <c r="O235" s="18"/>
    </row>
    <row r="236" s="24" customFormat="1" spans="1:17">
      <c r="A236">
        <v>104</v>
      </c>
      <c r="B236" t="s">
        <v>671</v>
      </c>
      <c r="C236" t="s">
        <v>672</v>
      </c>
      <c r="D236"/>
      <c r="E236" s="24" t="e">
        <f>VLOOKUP(MID(D236,1,2),字库代码!B:F,4,TRUE)</f>
        <v>#N/A</v>
      </c>
      <c r="F236"/>
      <c r="G236"/>
      <c r="H236"/>
      <c r="I236" t="s">
        <v>15</v>
      </c>
      <c r="J236"/>
      <c r="K236"/>
      <c r="L236"/>
      <c r="M236"/>
      <c r="N236"/>
      <c r="O236"/>
      <c r="P236"/>
      <c r="Q236"/>
    </row>
    <row r="237" spans="1:15">
      <c r="A237">
        <v>105</v>
      </c>
      <c r="B237" t="s">
        <v>673</v>
      </c>
      <c r="C237" t="s">
        <v>674</v>
      </c>
      <c r="D237"/>
      <c r="E237" s="24" t="e">
        <f>VLOOKUP(MID(D237,1,2),字库代码!B:F,4,TRUE)</f>
        <v>#N/A</v>
      </c>
      <c r="I237" s="18" t="s">
        <v>15</v>
      </c>
      <c r="J237" t="s">
        <v>675</v>
      </c>
      <c r="K237" t="s">
        <v>103</v>
      </c>
      <c r="O237" s="18"/>
    </row>
    <row r="238" spans="1:9">
      <c r="A238">
        <v>106</v>
      </c>
      <c r="B238" t="s">
        <v>676</v>
      </c>
      <c r="C238" t="s">
        <v>677</v>
      </c>
      <c r="D238"/>
      <c r="E238" s="24" t="e">
        <f>VLOOKUP(MID(D238,1,2),字库代码!B:F,4,TRUE)</f>
        <v>#N/A</v>
      </c>
      <c r="I238" t="s">
        <v>15</v>
      </c>
    </row>
    <row r="239" spans="1:15">
      <c r="A239">
        <v>107</v>
      </c>
      <c r="B239" t="s">
        <v>678</v>
      </c>
      <c r="C239" t="s">
        <v>679</v>
      </c>
      <c r="D239"/>
      <c r="E239" s="24" t="e">
        <f>VLOOKUP(MID(D239,1,2),字库代码!B:F,4,TRUE)</f>
        <v>#N/A</v>
      </c>
      <c r="I239" s="18" t="s">
        <v>103</v>
      </c>
      <c r="O239" s="18"/>
    </row>
    <row r="240" spans="1:9">
      <c r="A240">
        <v>108</v>
      </c>
      <c r="B240" t="s">
        <v>680</v>
      </c>
      <c r="C240" t="s">
        <v>681</v>
      </c>
      <c r="D240"/>
      <c r="E240" s="27"/>
      <c r="I240" t="s">
        <v>15</v>
      </c>
    </row>
    <row r="241" spans="1:15">
      <c r="A241">
        <v>109</v>
      </c>
      <c r="B241" t="s">
        <v>682</v>
      </c>
      <c r="C241" s="18" t="s">
        <v>683</v>
      </c>
      <c r="D241"/>
      <c r="E241" s="27"/>
      <c r="I241" s="18" t="s">
        <v>15</v>
      </c>
      <c r="O241" s="18"/>
    </row>
    <row r="242" spans="1:9">
      <c r="A242">
        <v>110</v>
      </c>
      <c r="B242" t="s">
        <v>684</v>
      </c>
      <c r="C242" s="18" t="s">
        <v>685</v>
      </c>
      <c r="D242"/>
      <c r="E242"/>
      <c r="I242" t="s">
        <v>15</v>
      </c>
    </row>
    <row r="243" spans="1:15">
      <c r="A243">
        <v>111</v>
      </c>
      <c r="B243" t="s">
        <v>686</v>
      </c>
      <c r="C243" t="s">
        <v>687</v>
      </c>
      <c r="D243"/>
      <c r="E243"/>
      <c r="I243" s="18" t="s">
        <v>15</v>
      </c>
      <c r="O243" s="18"/>
    </row>
    <row r="244" spans="1:9">
      <c r="A244">
        <v>112</v>
      </c>
      <c r="B244" t="s">
        <v>688</v>
      </c>
      <c r="C244" t="s">
        <v>689</v>
      </c>
      <c r="D244"/>
      <c r="E244"/>
      <c r="I244" t="s">
        <v>15</v>
      </c>
    </row>
    <row r="245" spans="1:15">
      <c r="A245">
        <v>113</v>
      </c>
      <c r="B245" t="s">
        <v>690</v>
      </c>
      <c r="C245" s="18" t="s">
        <v>691</v>
      </c>
      <c r="D245"/>
      <c r="E245"/>
      <c r="I245" s="18" t="s">
        <v>15</v>
      </c>
      <c r="O245" s="18"/>
    </row>
    <row r="246" spans="1:9">
      <c r="A246">
        <v>114</v>
      </c>
      <c r="B246" t="s">
        <v>692</v>
      </c>
      <c r="C246" t="s">
        <v>693</v>
      </c>
      <c r="D246"/>
      <c r="E246"/>
      <c r="I246" t="s">
        <v>15</v>
      </c>
    </row>
    <row r="247" spans="1:15">
      <c r="A247">
        <v>115</v>
      </c>
      <c r="B247" t="s">
        <v>694</v>
      </c>
      <c r="C247" s="18" t="s">
        <v>695</v>
      </c>
      <c r="D247"/>
      <c r="E247"/>
      <c r="I247" s="18" t="s">
        <v>15</v>
      </c>
      <c r="O247" s="18"/>
    </row>
    <row r="248" spans="1:15">
      <c r="A248">
        <v>117</v>
      </c>
      <c r="B248" t="s">
        <v>696</v>
      </c>
      <c r="C248" s="18" t="s">
        <v>697</v>
      </c>
      <c r="D248"/>
      <c r="E248"/>
      <c r="I248" s="18" t="s">
        <v>15</v>
      </c>
      <c r="O248" s="18"/>
    </row>
    <row r="249" spans="1:9">
      <c r="A249">
        <v>118</v>
      </c>
      <c r="B249" t="s">
        <v>698</v>
      </c>
      <c r="C249" t="s">
        <v>699</v>
      </c>
      <c r="D249"/>
      <c r="E249"/>
      <c r="I249" t="s">
        <v>15</v>
      </c>
    </row>
    <row r="250" spans="1:15">
      <c r="A250">
        <v>121</v>
      </c>
      <c r="B250" t="s">
        <v>700</v>
      </c>
      <c r="C250" t="s">
        <v>701</v>
      </c>
      <c r="D250"/>
      <c r="E250"/>
      <c r="I250" s="18" t="s">
        <v>15</v>
      </c>
      <c r="O250" s="18"/>
    </row>
    <row r="251" spans="1:17">
      <c r="A251" s="27">
        <v>124</v>
      </c>
      <c r="B251" s="27" t="s">
        <v>702</v>
      </c>
      <c r="C251" s="27" t="s">
        <v>703</v>
      </c>
      <c r="D251" s="27"/>
      <c r="E251" s="27"/>
      <c r="F251" s="46"/>
      <c r="G251" s="27"/>
      <c r="H251" s="27"/>
      <c r="I251" s="27" t="s">
        <v>15</v>
      </c>
      <c r="J251" s="27"/>
      <c r="K251" s="27"/>
      <c r="L251" s="27"/>
      <c r="M251" s="27"/>
      <c r="N251" s="27"/>
      <c r="O251" s="27"/>
      <c r="P251" s="27"/>
      <c r="Q251" s="27"/>
    </row>
    <row r="252" spans="1:9">
      <c r="A252">
        <v>128</v>
      </c>
      <c r="B252" t="s">
        <v>704</v>
      </c>
      <c r="C252" t="s">
        <v>705</v>
      </c>
      <c r="D252"/>
      <c r="E252" s="24" t="e">
        <f>VLOOKUP(MID(D252,1,2),字库代码!B:F,4,TRUE)</f>
        <v>#N/A</v>
      </c>
      <c r="I252" t="s">
        <v>15</v>
      </c>
    </row>
    <row r="253" spans="1:9">
      <c r="A253">
        <v>130</v>
      </c>
      <c r="B253" t="s">
        <v>706</v>
      </c>
      <c r="C253" t="s">
        <v>707</v>
      </c>
      <c r="D253"/>
      <c r="E253" s="24" t="e">
        <f>VLOOKUP(MID(D253,1,2),字库代码!B:F,4,TRUE)</f>
        <v>#N/A</v>
      </c>
      <c r="I253" t="s">
        <v>15</v>
      </c>
    </row>
    <row r="254" spans="1:15">
      <c r="A254">
        <v>131</v>
      </c>
      <c r="B254" t="s">
        <v>708</v>
      </c>
      <c r="C254" t="s">
        <v>709</v>
      </c>
      <c r="E254" s="24" t="e">
        <f>VLOOKUP(MID(D254,1,2),字库代码!B:F,4,TRUE)</f>
        <v>#N/A</v>
      </c>
      <c r="I254" s="18" t="s">
        <v>15</v>
      </c>
      <c r="O254" s="18"/>
    </row>
    <row r="255" spans="1:15">
      <c r="A255">
        <v>133</v>
      </c>
      <c r="B255" t="s">
        <v>710</v>
      </c>
      <c r="C255" t="s">
        <v>711</v>
      </c>
      <c r="D255"/>
      <c r="E255" s="24" t="e">
        <f>VLOOKUP(MID(D255,1,2),字库代码!B:F,4,TRUE)</f>
        <v>#N/A</v>
      </c>
      <c r="I255" s="18" t="s">
        <v>15</v>
      </c>
      <c r="O255" s="18"/>
    </row>
    <row r="256" spans="1:15">
      <c r="A256">
        <v>135</v>
      </c>
      <c r="B256" t="s">
        <v>712</v>
      </c>
      <c r="C256" t="s">
        <v>713</v>
      </c>
      <c r="D256"/>
      <c r="E256" s="24" t="e">
        <f>VLOOKUP(MID(D256,1,2),字库代码!B:F,4,TRUE)</f>
        <v>#N/A</v>
      </c>
      <c r="I256" s="18" t="s">
        <v>15</v>
      </c>
      <c r="O256" s="18"/>
    </row>
    <row r="257" spans="1:9">
      <c r="A257">
        <v>136</v>
      </c>
      <c r="B257" t="s">
        <v>714</v>
      </c>
      <c r="C257" t="s">
        <v>715</v>
      </c>
      <c r="D257"/>
      <c r="E257" s="24" t="e">
        <f>VLOOKUP(MID(D257,1,2),字库代码!B:F,4,TRUE)</f>
        <v>#N/A</v>
      </c>
      <c r="I257" t="s">
        <v>15</v>
      </c>
    </row>
    <row r="258" spans="1:15">
      <c r="A258">
        <v>141</v>
      </c>
      <c r="B258" t="s">
        <v>716</v>
      </c>
      <c r="C258" t="s">
        <v>717</v>
      </c>
      <c r="D258"/>
      <c r="E258"/>
      <c r="I258" s="18" t="s">
        <v>15</v>
      </c>
      <c r="O258" s="18"/>
    </row>
    <row r="259" spans="1:15">
      <c r="A259">
        <v>143</v>
      </c>
      <c r="B259" t="s">
        <v>718</v>
      </c>
      <c r="C259" t="s">
        <v>719</v>
      </c>
      <c r="D259"/>
      <c r="E259"/>
      <c r="I259" s="18" t="s">
        <v>15</v>
      </c>
      <c r="O259" s="18"/>
    </row>
    <row r="260" spans="1:9">
      <c r="A260">
        <v>146</v>
      </c>
      <c r="B260" t="s">
        <v>720</v>
      </c>
      <c r="C260" t="s">
        <v>721</v>
      </c>
      <c r="D260"/>
      <c r="E260"/>
      <c r="I260" t="s">
        <v>15</v>
      </c>
    </row>
    <row r="261" spans="1:15">
      <c r="A261">
        <v>147</v>
      </c>
      <c r="B261" t="s">
        <v>722</v>
      </c>
      <c r="C261" t="s">
        <v>723</v>
      </c>
      <c r="I261" s="18" t="s">
        <v>15</v>
      </c>
      <c r="J261" t="s">
        <v>724</v>
      </c>
      <c r="K261" t="s">
        <v>103</v>
      </c>
      <c r="O261" s="18"/>
    </row>
    <row r="262" spans="1:15">
      <c r="A262">
        <v>155</v>
      </c>
      <c r="B262" t="s">
        <v>725</v>
      </c>
      <c r="C262" t="s">
        <v>726</v>
      </c>
      <c r="D262"/>
      <c r="E262"/>
      <c r="I262" s="18" t="s">
        <v>15</v>
      </c>
      <c r="O262" s="18"/>
    </row>
    <row r="263" spans="1:9">
      <c r="A263">
        <v>156</v>
      </c>
      <c r="B263" t="s">
        <v>727</v>
      </c>
      <c r="C263" t="s">
        <v>728</v>
      </c>
      <c r="I263" t="s">
        <v>15</v>
      </c>
    </row>
    <row r="264" spans="1:15">
      <c r="A264">
        <v>157</v>
      </c>
      <c r="B264" t="s">
        <v>729</v>
      </c>
      <c r="C264" s="18" t="s">
        <v>730</v>
      </c>
      <c r="I264" s="18" t="s">
        <v>15</v>
      </c>
      <c r="O264" s="18"/>
    </row>
    <row r="265" spans="1:9">
      <c r="A265">
        <v>160</v>
      </c>
      <c r="B265" t="s">
        <v>731</v>
      </c>
      <c r="C265" t="s">
        <v>732</v>
      </c>
      <c r="D265"/>
      <c r="E265"/>
      <c r="I265" t="s">
        <v>15</v>
      </c>
    </row>
    <row r="266" spans="1:15">
      <c r="A266">
        <v>161</v>
      </c>
      <c r="B266" t="s">
        <v>733</v>
      </c>
      <c r="C266" t="s">
        <v>734</v>
      </c>
      <c r="I266" s="18" t="s">
        <v>15</v>
      </c>
      <c r="O266" s="18"/>
    </row>
    <row r="267" spans="1:9">
      <c r="A267">
        <v>162</v>
      </c>
      <c r="B267" t="s">
        <v>735</v>
      </c>
      <c r="C267" t="s">
        <v>736</v>
      </c>
      <c r="I267" t="s">
        <v>15</v>
      </c>
    </row>
    <row r="268" spans="1:15">
      <c r="A268">
        <v>163</v>
      </c>
      <c r="B268" t="s">
        <v>737</v>
      </c>
      <c r="C268" t="s">
        <v>738</v>
      </c>
      <c r="I268" s="18" t="s">
        <v>15</v>
      </c>
      <c r="O268" s="18"/>
    </row>
    <row r="269" spans="1:9">
      <c r="A269">
        <v>164</v>
      </c>
      <c r="B269" t="s">
        <v>739</v>
      </c>
      <c r="C269" t="s">
        <v>740</v>
      </c>
      <c r="I269" t="s">
        <v>15</v>
      </c>
    </row>
    <row r="270" spans="1:15">
      <c r="A270">
        <v>165</v>
      </c>
      <c r="B270" t="s">
        <v>741</v>
      </c>
      <c r="C270" t="s">
        <v>742</v>
      </c>
      <c r="I270" s="18" t="s">
        <v>15</v>
      </c>
      <c r="O270" s="18"/>
    </row>
    <row r="271" spans="1:9">
      <c r="A271">
        <v>166</v>
      </c>
      <c r="B271" t="s">
        <v>743</v>
      </c>
      <c r="C271" t="s">
        <v>744</v>
      </c>
      <c r="I271" t="s">
        <v>15</v>
      </c>
    </row>
    <row r="272" s="24" customFormat="1" spans="1:17">
      <c r="A272">
        <v>167</v>
      </c>
      <c r="B272" t="s">
        <v>745</v>
      </c>
      <c r="C272" t="s">
        <v>746</v>
      </c>
      <c r="D272"/>
      <c r="E272"/>
      <c r="F272"/>
      <c r="G272"/>
      <c r="H272"/>
      <c r="I272" s="18" t="s">
        <v>15</v>
      </c>
      <c r="J272"/>
      <c r="K272"/>
      <c r="L272"/>
      <c r="M272"/>
      <c r="N272"/>
      <c r="O272" s="18"/>
      <c r="P272"/>
      <c r="Q272"/>
    </row>
    <row r="273" s="24" customFormat="1" spans="1:17">
      <c r="A273">
        <v>168</v>
      </c>
      <c r="B273" t="s">
        <v>747</v>
      </c>
      <c r="C273" t="s">
        <v>748</v>
      </c>
      <c r="D273"/>
      <c r="E273"/>
      <c r="F273"/>
      <c r="G273"/>
      <c r="H273"/>
      <c r="I273" t="s">
        <v>15</v>
      </c>
      <c r="J273"/>
      <c r="K273"/>
      <c r="L273"/>
      <c r="M273"/>
      <c r="N273"/>
      <c r="O273"/>
      <c r="P273"/>
      <c r="Q273"/>
    </row>
    <row r="274" s="24" customFormat="1" spans="1:17">
      <c r="A274">
        <v>169</v>
      </c>
      <c r="B274" t="s">
        <v>749</v>
      </c>
      <c r="C274" t="s">
        <v>750</v>
      </c>
      <c r="D274"/>
      <c r="E274"/>
      <c r="F274"/>
      <c r="G274"/>
      <c r="H274"/>
      <c r="I274" s="18" t="s">
        <v>15</v>
      </c>
      <c r="J274"/>
      <c r="K274"/>
      <c r="L274"/>
      <c r="M274"/>
      <c r="N274"/>
      <c r="O274" s="18"/>
      <c r="P274"/>
      <c r="Q274"/>
    </row>
    <row r="275" s="24" customFormat="1" spans="1:17">
      <c r="A275">
        <v>170</v>
      </c>
      <c r="B275" t="s">
        <v>751</v>
      </c>
      <c r="C275" t="s">
        <v>752</v>
      </c>
      <c r="D275"/>
      <c r="E275"/>
      <c r="F275"/>
      <c r="G275"/>
      <c r="H275"/>
      <c r="I275" t="s">
        <v>15</v>
      </c>
      <c r="J275"/>
      <c r="K275"/>
      <c r="L275"/>
      <c r="M275"/>
      <c r="N275"/>
      <c r="O275"/>
      <c r="P275"/>
      <c r="Q275"/>
    </row>
    <row r="276" s="24" customFormat="1" spans="1:17">
      <c r="A276">
        <v>171</v>
      </c>
      <c r="B276" t="s">
        <v>753</v>
      </c>
      <c r="C276"/>
      <c r="D276"/>
      <c r="E276"/>
      <c r="F276"/>
      <c r="G276"/>
      <c r="H276"/>
      <c r="I276" s="18"/>
      <c r="J276"/>
      <c r="K276"/>
      <c r="L276"/>
      <c r="M276"/>
      <c r="N276"/>
      <c r="O276" s="18"/>
      <c r="P276"/>
      <c r="Q276"/>
    </row>
    <row r="277" spans="1:9">
      <c r="A277">
        <v>174</v>
      </c>
      <c r="B277" t="s">
        <v>754</v>
      </c>
      <c r="C277" t="s">
        <v>755</v>
      </c>
      <c r="D277"/>
      <c r="E277"/>
      <c r="I277" t="s">
        <v>15</v>
      </c>
    </row>
    <row r="278" s="24" customFormat="1" spans="1:17">
      <c r="A278">
        <v>175</v>
      </c>
      <c r="B278" t="s">
        <v>756</v>
      </c>
      <c r="C278" t="s">
        <v>757</v>
      </c>
      <c r="D278"/>
      <c r="E278"/>
      <c r="F278"/>
      <c r="G278"/>
      <c r="H278"/>
      <c r="I278" s="18" t="s">
        <v>15</v>
      </c>
      <c r="J278"/>
      <c r="K278"/>
      <c r="L278"/>
      <c r="M278"/>
      <c r="N278"/>
      <c r="O278" s="18"/>
      <c r="P278"/>
      <c r="Q278"/>
    </row>
    <row r="279" spans="1:9">
      <c r="A279">
        <v>176</v>
      </c>
      <c r="B279" t="s">
        <v>758</v>
      </c>
      <c r="C279" t="s">
        <v>759</v>
      </c>
      <c r="D279"/>
      <c r="E279"/>
      <c r="I279" t="s">
        <v>15</v>
      </c>
    </row>
    <row r="280" spans="1:15">
      <c r="A280">
        <v>177</v>
      </c>
      <c r="B280" t="s">
        <v>760</v>
      </c>
      <c r="C280" t="s">
        <v>761</v>
      </c>
      <c r="D280"/>
      <c r="E280"/>
      <c r="I280" s="18" t="s">
        <v>15</v>
      </c>
      <c r="O280" s="18"/>
    </row>
    <row r="281" s="24" customFormat="1" spans="1:17">
      <c r="A281">
        <v>178</v>
      </c>
      <c r="B281" t="s">
        <v>762</v>
      </c>
      <c r="C281" t="s">
        <v>763</v>
      </c>
      <c r="D281"/>
      <c r="E281"/>
      <c r="F281"/>
      <c r="G281"/>
      <c r="H281"/>
      <c r="I281" t="s">
        <v>15</v>
      </c>
      <c r="J281"/>
      <c r="K281"/>
      <c r="L281"/>
      <c r="M281"/>
      <c r="N281"/>
      <c r="O281"/>
      <c r="P281"/>
      <c r="Q281"/>
    </row>
    <row r="282" s="24" customFormat="1" spans="1:17">
      <c r="A282">
        <v>179</v>
      </c>
      <c r="B282" t="s">
        <v>764</v>
      </c>
      <c r="C282" t="s">
        <v>765</v>
      </c>
      <c r="D282"/>
      <c r="E282"/>
      <c r="F282"/>
      <c r="G282"/>
      <c r="H282"/>
      <c r="I282" s="18" t="s">
        <v>15</v>
      </c>
      <c r="J282"/>
      <c r="K282"/>
      <c r="L282"/>
      <c r="M282"/>
      <c r="N282"/>
      <c r="O282" s="18"/>
      <c r="P282"/>
      <c r="Q282"/>
    </row>
    <row r="283" spans="1:9">
      <c r="A283">
        <v>180</v>
      </c>
      <c r="B283" t="s">
        <v>766</v>
      </c>
      <c r="C283" t="s">
        <v>767</v>
      </c>
      <c r="D283"/>
      <c r="E283"/>
      <c r="I283" t="s">
        <v>15</v>
      </c>
    </row>
    <row r="284" spans="1:15">
      <c r="A284">
        <v>181</v>
      </c>
      <c r="B284" t="s">
        <v>768</v>
      </c>
      <c r="C284" t="s">
        <v>769</v>
      </c>
      <c r="D284"/>
      <c r="E284"/>
      <c r="I284" s="18" t="s">
        <v>15</v>
      </c>
      <c r="O284" s="18"/>
    </row>
    <row r="285" spans="1:15">
      <c r="A285">
        <v>183</v>
      </c>
      <c r="B285" t="s">
        <v>770</v>
      </c>
      <c r="C285" t="s">
        <v>771</v>
      </c>
      <c r="D285"/>
      <c r="E285"/>
      <c r="I285" s="18" t="s">
        <v>15</v>
      </c>
      <c r="O285" s="18"/>
    </row>
    <row r="286" spans="1:9">
      <c r="A286">
        <v>186</v>
      </c>
      <c r="B286" t="s">
        <v>772</v>
      </c>
      <c r="C286" t="s">
        <v>773</v>
      </c>
      <c r="D286"/>
      <c r="E286"/>
      <c r="I286" t="s">
        <v>15</v>
      </c>
    </row>
    <row r="287" spans="1:15">
      <c r="A287">
        <v>187</v>
      </c>
      <c r="B287" t="s">
        <v>774</v>
      </c>
      <c r="C287" t="s">
        <v>775</v>
      </c>
      <c r="D287"/>
      <c r="E287"/>
      <c r="I287" s="18" t="s">
        <v>15</v>
      </c>
      <c r="O287" s="18"/>
    </row>
    <row r="288" spans="1:9">
      <c r="A288">
        <v>188</v>
      </c>
      <c r="B288" t="s">
        <v>776</v>
      </c>
      <c r="C288" t="s">
        <v>777</v>
      </c>
      <c r="D288"/>
      <c r="E288"/>
      <c r="I288" t="s">
        <v>15</v>
      </c>
    </row>
    <row r="289" s="24" customFormat="1" spans="1:17">
      <c r="A289">
        <v>189</v>
      </c>
      <c r="B289" t="s">
        <v>778</v>
      </c>
      <c r="C289" t="s">
        <v>779</v>
      </c>
      <c r="D289"/>
      <c r="E289"/>
      <c r="F289"/>
      <c r="G289"/>
      <c r="H289"/>
      <c r="I289" s="18" t="s">
        <v>15</v>
      </c>
      <c r="J289"/>
      <c r="K289"/>
      <c r="L289"/>
      <c r="M289"/>
      <c r="N289"/>
      <c r="O289" s="18"/>
      <c r="P289"/>
      <c r="Q289"/>
    </row>
    <row r="290" s="24" customFormat="1" spans="1:17">
      <c r="A290">
        <v>190</v>
      </c>
      <c r="B290" t="s">
        <v>780</v>
      </c>
      <c r="C290" t="s">
        <v>781</v>
      </c>
      <c r="D290"/>
      <c r="E290"/>
      <c r="F290"/>
      <c r="G290"/>
      <c r="H290"/>
      <c r="I290" t="s">
        <v>15</v>
      </c>
      <c r="J290"/>
      <c r="K290"/>
      <c r="L290"/>
      <c r="M290"/>
      <c r="N290"/>
      <c r="O290"/>
      <c r="P290"/>
      <c r="Q290"/>
    </row>
    <row r="291" spans="1:15">
      <c r="A291">
        <v>191</v>
      </c>
      <c r="B291" t="s">
        <v>782</v>
      </c>
      <c r="C291" t="s">
        <v>783</v>
      </c>
      <c r="D291"/>
      <c r="E291"/>
      <c r="I291" s="18" t="s">
        <v>15</v>
      </c>
      <c r="O291" s="18"/>
    </row>
    <row r="292" spans="1:9">
      <c r="A292">
        <v>192</v>
      </c>
      <c r="B292" t="s">
        <v>784</v>
      </c>
      <c r="C292" t="s">
        <v>785</v>
      </c>
      <c r="D292"/>
      <c r="E292"/>
      <c r="I292" t="s">
        <v>15</v>
      </c>
    </row>
    <row r="293" spans="1:15">
      <c r="A293">
        <v>193</v>
      </c>
      <c r="B293" t="s">
        <v>786</v>
      </c>
      <c r="C293" t="s">
        <v>787</v>
      </c>
      <c r="D293"/>
      <c r="E293"/>
      <c r="I293" s="18" t="s">
        <v>15</v>
      </c>
      <c r="O293" s="18"/>
    </row>
    <row r="294" s="24" customFormat="1" spans="1:17">
      <c r="A294">
        <v>197</v>
      </c>
      <c r="B294" t="s">
        <v>788</v>
      </c>
      <c r="C294" t="s">
        <v>789</v>
      </c>
      <c r="D294"/>
      <c r="E294"/>
      <c r="F294"/>
      <c r="G294"/>
      <c r="H294"/>
      <c r="I294" s="18" t="s">
        <v>15</v>
      </c>
      <c r="J294"/>
      <c r="K294"/>
      <c r="L294"/>
      <c r="M294"/>
      <c r="N294"/>
      <c r="O294" s="18"/>
      <c r="P294"/>
      <c r="Q294"/>
    </row>
    <row r="295" spans="1:9">
      <c r="A295">
        <v>198</v>
      </c>
      <c r="B295" t="s">
        <v>790</v>
      </c>
      <c r="C295" t="s">
        <v>791</v>
      </c>
      <c r="D295"/>
      <c r="E295"/>
      <c r="I295" t="s">
        <v>15</v>
      </c>
    </row>
    <row r="296" s="24" customFormat="1" spans="1:17">
      <c r="A296">
        <v>200</v>
      </c>
      <c r="B296" t="s">
        <v>792</v>
      </c>
      <c r="C296" s="18" t="s">
        <v>793</v>
      </c>
      <c r="D296"/>
      <c r="E296"/>
      <c r="F296"/>
      <c r="G296"/>
      <c r="H296"/>
      <c r="I296" t="s">
        <v>15</v>
      </c>
      <c r="J296"/>
      <c r="K296"/>
      <c r="L296"/>
      <c r="M296"/>
      <c r="N296"/>
      <c r="O296"/>
      <c r="P296"/>
      <c r="Q296"/>
    </row>
    <row r="297" s="24" customFormat="1" spans="1:17">
      <c r="A297">
        <v>201</v>
      </c>
      <c r="B297" t="s">
        <v>794</v>
      </c>
      <c r="C297" t="s">
        <v>795</v>
      </c>
      <c r="D297"/>
      <c r="E297"/>
      <c r="F297"/>
      <c r="G297"/>
      <c r="H297"/>
      <c r="I297" s="18" t="s">
        <v>15</v>
      </c>
      <c r="J297" t="s">
        <v>796</v>
      </c>
      <c r="K297" t="s">
        <v>103</v>
      </c>
      <c r="L297"/>
      <c r="M297"/>
      <c r="N297"/>
      <c r="O297" s="18"/>
      <c r="P297"/>
      <c r="Q297"/>
    </row>
    <row r="298" spans="1:9">
      <c r="A298">
        <v>202</v>
      </c>
      <c r="B298" t="s">
        <v>797</v>
      </c>
      <c r="C298" t="s">
        <v>798</v>
      </c>
      <c r="D298"/>
      <c r="E298"/>
      <c r="I298" t="s">
        <v>15</v>
      </c>
    </row>
    <row r="299" spans="1:15">
      <c r="A299">
        <v>203</v>
      </c>
      <c r="B299" t="s">
        <v>799</v>
      </c>
      <c r="C299" t="s">
        <v>800</v>
      </c>
      <c r="D299"/>
      <c r="E299"/>
      <c r="I299" s="18" t="s">
        <v>15</v>
      </c>
      <c r="O299" s="18"/>
    </row>
    <row r="300" s="24" customFormat="1" spans="1:17">
      <c r="A300">
        <v>204</v>
      </c>
      <c r="B300" t="s">
        <v>801</v>
      </c>
      <c r="C300" t="s">
        <v>802</v>
      </c>
      <c r="D300"/>
      <c r="E300"/>
      <c r="F300"/>
      <c r="G300"/>
      <c r="H300"/>
      <c r="I300" t="s">
        <v>15</v>
      </c>
      <c r="J300"/>
      <c r="K300"/>
      <c r="L300"/>
      <c r="M300"/>
      <c r="N300"/>
      <c r="O300"/>
      <c r="P300"/>
      <c r="Q300"/>
    </row>
    <row r="301" spans="1:9">
      <c r="A301">
        <v>206</v>
      </c>
      <c r="B301" t="s">
        <v>803</v>
      </c>
      <c r="C301" t="s">
        <v>804</v>
      </c>
      <c r="D301"/>
      <c r="E301"/>
      <c r="I301" t="s">
        <v>15</v>
      </c>
    </row>
    <row r="302" s="24" customFormat="1" spans="1:17">
      <c r="A302">
        <v>207</v>
      </c>
      <c r="B302" t="s">
        <v>805</v>
      </c>
      <c r="C302" t="s">
        <v>806</v>
      </c>
      <c r="D302"/>
      <c r="E302"/>
      <c r="F302"/>
      <c r="G302"/>
      <c r="H302"/>
      <c r="I302" s="18" t="s">
        <v>15</v>
      </c>
      <c r="J302"/>
      <c r="K302"/>
      <c r="L302"/>
      <c r="M302"/>
      <c r="N302"/>
      <c r="O302" s="18"/>
      <c r="P302"/>
      <c r="Q302"/>
    </row>
    <row r="303" spans="1:9">
      <c r="A303">
        <v>208</v>
      </c>
      <c r="B303" t="s">
        <v>807</v>
      </c>
      <c r="C303" t="s">
        <v>808</v>
      </c>
      <c r="D303"/>
      <c r="E303"/>
      <c r="I303" t="s">
        <v>15</v>
      </c>
    </row>
    <row r="304" spans="1:15">
      <c r="A304">
        <v>209</v>
      </c>
      <c r="B304" t="s">
        <v>809</v>
      </c>
      <c r="C304" t="s">
        <v>810</v>
      </c>
      <c r="D304"/>
      <c r="E304"/>
      <c r="I304" s="18" t="s">
        <v>15</v>
      </c>
      <c r="O304" s="18"/>
    </row>
    <row r="305" spans="1:9">
      <c r="A305">
        <v>210</v>
      </c>
      <c r="B305" t="s">
        <v>811</v>
      </c>
      <c r="C305" t="s">
        <v>812</v>
      </c>
      <c r="D305"/>
      <c r="E305"/>
      <c r="I305" t="s">
        <v>15</v>
      </c>
    </row>
    <row r="306" s="24" customFormat="1" spans="1:17">
      <c r="A306">
        <v>211</v>
      </c>
      <c r="B306" t="s">
        <v>813</v>
      </c>
      <c r="C306" t="s">
        <v>814</v>
      </c>
      <c r="D306"/>
      <c r="E306"/>
      <c r="F306"/>
      <c r="G306"/>
      <c r="H306"/>
      <c r="I306" s="18" t="s">
        <v>15</v>
      </c>
      <c r="J306"/>
      <c r="K306"/>
      <c r="L306"/>
      <c r="M306"/>
      <c r="N306"/>
      <c r="O306" s="18"/>
      <c r="P306"/>
      <c r="Q306"/>
    </row>
    <row r="307" spans="1:9">
      <c r="A307">
        <v>212</v>
      </c>
      <c r="B307" t="s">
        <v>815</v>
      </c>
      <c r="C307" t="s">
        <v>816</v>
      </c>
      <c r="D307"/>
      <c r="E307"/>
      <c r="I307" t="s">
        <v>15</v>
      </c>
    </row>
    <row r="308" spans="1:15">
      <c r="A308">
        <v>213</v>
      </c>
      <c r="B308" t="s">
        <v>817</v>
      </c>
      <c r="C308" t="s">
        <v>818</v>
      </c>
      <c r="D308"/>
      <c r="E308"/>
      <c r="I308" s="18" t="s">
        <v>15</v>
      </c>
      <c r="O308" s="18"/>
    </row>
    <row r="309" spans="1:9">
      <c r="A309">
        <v>214</v>
      </c>
      <c r="B309" t="s">
        <v>819</v>
      </c>
      <c r="C309" t="s">
        <v>820</v>
      </c>
      <c r="D309"/>
      <c r="E309"/>
      <c r="I309" t="s">
        <v>15</v>
      </c>
    </row>
    <row r="310" s="24" customFormat="1" spans="1:17">
      <c r="A310">
        <v>215</v>
      </c>
      <c r="B310" t="s">
        <v>821</v>
      </c>
      <c r="C310" t="s">
        <v>822</v>
      </c>
      <c r="D310"/>
      <c r="E310"/>
      <c r="F310"/>
      <c r="G310"/>
      <c r="H310"/>
      <c r="I310" s="18" t="s">
        <v>15</v>
      </c>
      <c r="J310"/>
      <c r="K310"/>
      <c r="L310"/>
      <c r="M310"/>
      <c r="N310"/>
      <c r="O310" s="18"/>
      <c r="P310"/>
      <c r="Q310"/>
    </row>
    <row r="311" spans="1:9">
      <c r="A311">
        <v>216</v>
      </c>
      <c r="B311" t="s">
        <v>823</v>
      </c>
      <c r="C311" t="s">
        <v>824</v>
      </c>
      <c r="D311"/>
      <c r="E311"/>
      <c r="I311" t="s">
        <v>15</v>
      </c>
    </row>
    <row r="312" spans="1:15">
      <c r="A312">
        <v>217</v>
      </c>
      <c r="B312" t="s">
        <v>825</v>
      </c>
      <c r="C312" t="s">
        <v>826</v>
      </c>
      <c r="D312"/>
      <c r="E312"/>
      <c r="I312" s="18" t="s">
        <v>15</v>
      </c>
      <c r="O312" s="18"/>
    </row>
    <row r="313" spans="1:9">
      <c r="A313">
        <v>218</v>
      </c>
      <c r="B313" t="s">
        <v>827</v>
      </c>
      <c r="C313" s="18" t="s">
        <v>828</v>
      </c>
      <c r="D313"/>
      <c r="E313"/>
      <c r="I313" t="s">
        <v>15</v>
      </c>
    </row>
    <row r="314" spans="1:15">
      <c r="A314">
        <v>221</v>
      </c>
      <c r="B314" t="s">
        <v>829</v>
      </c>
      <c r="C314" t="s">
        <v>830</v>
      </c>
      <c r="D314"/>
      <c r="E314"/>
      <c r="I314" s="18" t="s">
        <v>15</v>
      </c>
      <c r="O314" s="18"/>
    </row>
    <row r="315" spans="1:9">
      <c r="A315">
        <v>222</v>
      </c>
      <c r="B315" t="s">
        <v>831</v>
      </c>
      <c r="C315" t="s">
        <v>832</v>
      </c>
      <c r="D315"/>
      <c r="E315"/>
      <c r="I315" t="s">
        <v>15</v>
      </c>
    </row>
    <row r="316" spans="1:9">
      <c r="A316">
        <v>224</v>
      </c>
      <c r="B316" t="s">
        <v>833</v>
      </c>
      <c r="C316" s="18" t="s">
        <v>834</v>
      </c>
      <c r="D316"/>
      <c r="E316"/>
      <c r="I316" t="s">
        <v>15</v>
      </c>
    </row>
    <row r="317" spans="1:15">
      <c r="A317">
        <v>225</v>
      </c>
      <c r="B317" t="s">
        <v>835</v>
      </c>
      <c r="C317" t="s">
        <v>836</v>
      </c>
      <c r="D317"/>
      <c r="E317"/>
      <c r="I317" s="18" t="s">
        <v>15</v>
      </c>
      <c r="O317" s="18"/>
    </row>
    <row r="318" spans="1:9">
      <c r="A318">
        <v>226</v>
      </c>
      <c r="B318" t="s">
        <v>837</v>
      </c>
      <c r="C318" s="18" t="s">
        <v>838</v>
      </c>
      <c r="D318"/>
      <c r="E318"/>
      <c r="I318" t="s">
        <v>15</v>
      </c>
    </row>
    <row r="319" spans="1:15">
      <c r="A319">
        <v>227</v>
      </c>
      <c r="B319" t="s">
        <v>839</v>
      </c>
      <c r="C319" s="18" t="s">
        <v>840</v>
      </c>
      <c r="D319"/>
      <c r="E319"/>
      <c r="I319" s="18" t="s">
        <v>15</v>
      </c>
      <c r="O319" s="18"/>
    </row>
    <row r="320" spans="1:9">
      <c r="A320">
        <v>228</v>
      </c>
      <c r="B320" t="s">
        <v>841</v>
      </c>
      <c r="C320" t="s">
        <v>842</v>
      </c>
      <c r="D320"/>
      <c r="E320"/>
      <c r="I320" t="s">
        <v>15</v>
      </c>
    </row>
    <row r="321" spans="1:15">
      <c r="A321">
        <v>229</v>
      </c>
      <c r="B321" t="s">
        <v>843</v>
      </c>
      <c r="C321" t="s">
        <v>844</v>
      </c>
      <c r="D321"/>
      <c r="E321"/>
      <c r="I321" s="18" t="s">
        <v>15</v>
      </c>
      <c r="O321" s="18"/>
    </row>
    <row r="322" spans="1:9">
      <c r="A322">
        <v>230</v>
      </c>
      <c r="B322" t="s">
        <v>845</v>
      </c>
      <c r="C322" t="s">
        <v>846</v>
      </c>
      <c r="D322"/>
      <c r="E322"/>
      <c r="I322" t="s">
        <v>15</v>
      </c>
    </row>
    <row r="323" spans="1:15">
      <c r="A323">
        <v>231</v>
      </c>
      <c r="B323" t="s">
        <v>847</v>
      </c>
      <c r="C323" t="s">
        <v>848</v>
      </c>
      <c r="D323"/>
      <c r="E323"/>
      <c r="I323" s="18" t="s">
        <v>15</v>
      </c>
      <c r="O323" s="18"/>
    </row>
    <row r="324" spans="1:9">
      <c r="A324">
        <v>232</v>
      </c>
      <c r="B324" t="s">
        <v>849</v>
      </c>
      <c r="C324" t="s">
        <v>850</v>
      </c>
      <c r="D324"/>
      <c r="E324"/>
      <c r="I324" t="s">
        <v>15</v>
      </c>
    </row>
    <row r="325" spans="1:15">
      <c r="A325">
        <v>233</v>
      </c>
      <c r="B325" t="s">
        <v>851</v>
      </c>
      <c r="C325" t="s">
        <v>852</v>
      </c>
      <c r="D325"/>
      <c r="E325"/>
      <c r="I325" s="18" t="s">
        <v>15</v>
      </c>
      <c r="O325" s="18"/>
    </row>
    <row r="326" spans="1:9">
      <c r="A326">
        <v>234</v>
      </c>
      <c r="B326" t="s">
        <v>853</v>
      </c>
      <c r="C326" t="s">
        <v>854</v>
      </c>
      <c r="D326"/>
      <c r="E326"/>
      <c r="I326" t="s">
        <v>15</v>
      </c>
    </row>
    <row r="327" spans="1:15">
      <c r="A327">
        <v>235</v>
      </c>
      <c r="B327" t="s">
        <v>855</v>
      </c>
      <c r="C327" t="s">
        <v>856</v>
      </c>
      <c r="D327"/>
      <c r="E327"/>
      <c r="I327" s="18" t="s">
        <v>15</v>
      </c>
      <c r="O327" s="18"/>
    </row>
    <row r="328" spans="1:9">
      <c r="A328">
        <v>236</v>
      </c>
      <c r="B328" t="s">
        <v>857</v>
      </c>
      <c r="C328" t="s">
        <v>858</v>
      </c>
      <c r="D328"/>
      <c r="E328"/>
      <c r="I328" t="s">
        <v>15</v>
      </c>
    </row>
    <row r="329" spans="1:15">
      <c r="A329">
        <v>237</v>
      </c>
      <c r="B329" t="s">
        <v>859</v>
      </c>
      <c r="C329" t="s">
        <v>860</v>
      </c>
      <c r="D329"/>
      <c r="E329"/>
      <c r="I329" s="18" t="s">
        <v>15</v>
      </c>
      <c r="O329" s="18"/>
    </row>
    <row r="330" spans="1:9">
      <c r="A330">
        <v>238</v>
      </c>
      <c r="B330" t="s">
        <v>861</v>
      </c>
      <c r="C330" t="s">
        <v>862</v>
      </c>
      <c r="D330"/>
      <c r="E330"/>
      <c r="I330" t="s">
        <v>15</v>
      </c>
    </row>
    <row r="331" spans="1:15">
      <c r="A331">
        <v>239</v>
      </c>
      <c r="B331" t="s">
        <v>863</v>
      </c>
      <c r="C331" t="s">
        <v>864</v>
      </c>
      <c r="D331"/>
      <c r="E331"/>
      <c r="I331" s="18" t="s">
        <v>15</v>
      </c>
      <c r="O331" s="18"/>
    </row>
    <row r="332" spans="1:9">
      <c r="A332">
        <v>240</v>
      </c>
      <c r="B332" t="s">
        <v>865</v>
      </c>
      <c r="C332" t="s">
        <v>866</v>
      </c>
      <c r="D332"/>
      <c r="E332"/>
      <c r="I332" t="s">
        <v>15</v>
      </c>
    </row>
    <row r="333" s="24" customFormat="1" spans="1:17">
      <c r="A333">
        <v>241</v>
      </c>
      <c r="B333" t="s">
        <v>867</v>
      </c>
      <c r="C333" t="s">
        <v>868</v>
      </c>
      <c r="D333"/>
      <c r="E333"/>
      <c r="F333"/>
      <c r="G333"/>
      <c r="H333"/>
      <c r="I333" s="18" t="s">
        <v>15</v>
      </c>
      <c r="J333"/>
      <c r="K333"/>
      <c r="L333"/>
      <c r="M333"/>
      <c r="N333"/>
      <c r="O333" s="18"/>
      <c r="P333"/>
      <c r="Q333"/>
    </row>
    <row r="334" s="24" customFormat="1" spans="1:17">
      <c r="A334">
        <v>242</v>
      </c>
      <c r="B334" t="s">
        <v>869</v>
      </c>
      <c r="C334" t="s">
        <v>870</v>
      </c>
      <c r="D334"/>
      <c r="E334"/>
      <c r="F334"/>
      <c r="G334"/>
      <c r="H334"/>
      <c r="I334" t="s">
        <v>15</v>
      </c>
      <c r="J334"/>
      <c r="K334"/>
      <c r="L334"/>
      <c r="M334"/>
      <c r="N334"/>
      <c r="O334"/>
      <c r="P334"/>
      <c r="Q334"/>
    </row>
    <row r="335" spans="1:15">
      <c r="A335">
        <v>243</v>
      </c>
      <c r="B335" t="s">
        <v>871</v>
      </c>
      <c r="C335" t="s">
        <v>872</v>
      </c>
      <c r="D335"/>
      <c r="E335"/>
      <c r="I335" s="18" t="s">
        <v>15</v>
      </c>
      <c r="O335" s="18"/>
    </row>
    <row r="336" spans="1:9">
      <c r="A336">
        <v>244</v>
      </c>
      <c r="B336" t="s">
        <v>873</v>
      </c>
      <c r="C336" t="s">
        <v>874</v>
      </c>
      <c r="D336"/>
      <c r="E336"/>
      <c r="I336" t="s">
        <v>15</v>
      </c>
    </row>
    <row r="337" spans="1:15">
      <c r="A337">
        <v>245</v>
      </c>
      <c r="B337" t="s">
        <v>875</v>
      </c>
      <c r="C337" t="s">
        <v>876</v>
      </c>
      <c r="I337" s="18" t="s">
        <v>15</v>
      </c>
      <c r="O337" s="18"/>
    </row>
    <row r="338" spans="1:9">
      <c r="A338">
        <v>246</v>
      </c>
      <c r="B338" t="s">
        <v>877</v>
      </c>
      <c r="C338" t="s">
        <v>878</v>
      </c>
      <c r="D338"/>
      <c r="E338"/>
      <c r="I338" t="s">
        <v>15</v>
      </c>
    </row>
    <row r="339" spans="1:15">
      <c r="A339">
        <v>247</v>
      </c>
      <c r="B339" t="s">
        <v>879</v>
      </c>
      <c r="C339" t="s">
        <v>880</v>
      </c>
      <c r="I339" s="18" t="s">
        <v>15</v>
      </c>
      <c r="O339" s="18"/>
    </row>
    <row r="340" spans="1:9">
      <c r="A340">
        <v>248</v>
      </c>
      <c r="B340" t="s">
        <v>881</v>
      </c>
      <c r="C340" t="s">
        <v>882</v>
      </c>
      <c r="I340" t="s">
        <v>15</v>
      </c>
    </row>
    <row r="341" spans="1:15">
      <c r="A341">
        <v>249</v>
      </c>
      <c r="B341" t="s">
        <v>883</v>
      </c>
      <c r="C341" t="s">
        <v>884</v>
      </c>
      <c r="I341" s="18" t="s">
        <v>15</v>
      </c>
      <c r="O341" s="18"/>
    </row>
    <row r="342" spans="1:9">
      <c r="A342">
        <v>250</v>
      </c>
      <c r="B342" t="s">
        <v>885</v>
      </c>
      <c r="C342" t="s">
        <v>886</v>
      </c>
      <c r="I342" t="s">
        <v>15</v>
      </c>
    </row>
    <row r="343" spans="1:15">
      <c r="A343">
        <v>251</v>
      </c>
      <c r="B343" t="s">
        <v>887</v>
      </c>
      <c r="C343" t="s">
        <v>888</v>
      </c>
      <c r="I343" s="18" t="s">
        <v>15</v>
      </c>
      <c r="O343" s="18"/>
    </row>
    <row r="344" spans="1:9">
      <c r="A344">
        <v>252</v>
      </c>
      <c r="B344" t="s">
        <v>889</v>
      </c>
      <c r="C344" t="s">
        <v>890</v>
      </c>
      <c r="D344"/>
      <c r="E344"/>
      <c r="I344" t="s">
        <v>15</v>
      </c>
    </row>
    <row r="345" spans="1:15">
      <c r="A345">
        <v>253</v>
      </c>
      <c r="B345" t="s">
        <v>891</v>
      </c>
      <c r="C345" s="18" t="s">
        <v>892</v>
      </c>
      <c r="D345"/>
      <c r="E345"/>
      <c r="I345" s="18" t="s">
        <v>15</v>
      </c>
      <c r="O345" s="18"/>
    </row>
    <row r="346" spans="1:9">
      <c r="A346">
        <v>254</v>
      </c>
      <c r="B346" t="s">
        <v>893</v>
      </c>
      <c r="C346" t="s">
        <v>894</v>
      </c>
      <c r="D346"/>
      <c r="E346"/>
      <c r="I346" t="s">
        <v>15</v>
      </c>
    </row>
    <row r="347" spans="1:15">
      <c r="A347">
        <v>255</v>
      </c>
      <c r="B347" t="s">
        <v>895</v>
      </c>
      <c r="C347" t="s">
        <v>896</v>
      </c>
      <c r="D347"/>
      <c r="E347"/>
      <c r="I347" s="18" t="s">
        <v>15</v>
      </c>
      <c r="O347" s="18"/>
    </row>
    <row r="348" spans="1:9">
      <c r="A348">
        <v>256</v>
      </c>
      <c r="B348" t="s">
        <v>897</v>
      </c>
      <c r="C348" t="s">
        <v>898</v>
      </c>
      <c r="D348"/>
      <c r="E348"/>
      <c r="I348" t="s">
        <v>15</v>
      </c>
    </row>
    <row r="349" spans="1:15">
      <c r="A349">
        <v>257</v>
      </c>
      <c r="B349" t="s">
        <v>899</v>
      </c>
      <c r="C349" t="s">
        <v>900</v>
      </c>
      <c r="D349"/>
      <c r="E349"/>
      <c r="I349" s="18" t="s">
        <v>15</v>
      </c>
      <c r="O349" s="18"/>
    </row>
    <row r="350" s="24" customFormat="1" spans="1:17">
      <c r="A350">
        <v>258</v>
      </c>
      <c r="B350" t="s">
        <v>901</v>
      </c>
      <c r="C350" t="s">
        <v>902</v>
      </c>
      <c r="D350"/>
      <c r="E350"/>
      <c r="F350"/>
      <c r="G350"/>
      <c r="H350"/>
      <c r="I350" t="s">
        <v>15</v>
      </c>
      <c r="J350"/>
      <c r="K350"/>
      <c r="L350"/>
      <c r="M350"/>
      <c r="N350"/>
      <c r="O350"/>
      <c r="P350"/>
      <c r="Q350"/>
    </row>
    <row r="351" spans="1:15">
      <c r="A351">
        <v>259</v>
      </c>
      <c r="B351" t="s">
        <v>903</v>
      </c>
      <c r="C351" t="s">
        <v>890</v>
      </c>
      <c r="D351"/>
      <c r="E351"/>
      <c r="I351" s="18" t="s">
        <v>15</v>
      </c>
      <c r="O351" s="18"/>
    </row>
    <row r="352" spans="1:9">
      <c r="A352">
        <v>260</v>
      </c>
      <c r="B352" t="s">
        <v>904</v>
      </c>
      <c r="C352" t="s">
        <v>905</v>
      </c>
      <c r="D352"/>
      <c r="E352"/>
      <c r="I352" t="s">
        <v>15</v>
      </c>
    </row>
    <row r="353" spans="1:15">
      <c r="A353">
        <v>261</v>
      </c>
      <c r="B353" t="s">
        <v>906</v>
      </c>
      <c r="C353" t="s">
        <v>907</v>
      </c>
      <c r="D353"/>
      <c r="E353"/>
      <c r="I353" s="18" t="s">
        <v>15</v>
      </c>
      <c r="O353" s="18"/>
    </row>
    <row r="354" spans="1:9">
      <c r="A354">
        <v>262</v>
      </c>
      <c r="B354" t="s">
        <v>908</v>
      </c>
      <c r="C354" t="s">
        <v>909</v>
      </c>
      <c r="D354"/>
      <c r="E354"/>
      <c r="I354" t="s">
        <v>15</v>
      </c>
    </row>
    <row r="355" s="24" customFormat="1" spans="1:17">
      <c r="A355">
        <v>263</v>
      </c>
      <c r="B355" t="s">
        <v>910</v>
      </c>
      <c r="C355" t="s">
        <v>911</v>
      </c>
      <c r="D355"/>
      <c r="E355"/>
      <c r="F355"/>
      <c r="G355"/>
      <c r="H355"/>
      <c r="I355" s="18" t="s">
        <v>15</v>
      </c>
      <c r="J355"/>
      <c r="K355"/>
      <c r="L355"/>
      <c r="M355"/>
      <c r="N355"/>
      <c r="O355" s="18"/>
      <c r="P355"/>
      <c r="Q355"/>
    </row>
    <row r="356" s="24" customFormat="1" spans="1:17">
      <c r="A356">
        <v>264</v>
      </c>
      <c r="B356" t="s">
        <v>912</v>
      </c>
      <c r="C356" t="s">
        <v>913</v>
      </c>
      <c r="D356"/>
      <c r="E356"/>
      <c r="F356"/>
      <c r="G356"/>
      <c r="H356"/>
      <c r="I356" t="s">
        <v>15</v>
      </c>
      <c r="J356"/>
      <c r="K356"/>
      <c r="L356"/>
      <c r="M356"/>
      <c r="N356"/>
      <c r="O356"/>
      <c r="P356"/>
      <c r="Q356"/>
    </row>
    <row r="357" s="24" customFormat="1" spans="1:17">
      <c r="A357">
        <v>265</v>
      </c>
      <c r="B357" t="s">
        <v>914</v>
      </c>
      <c r="C357" t="s">
        <v>915</v>
      </c>
      <c r="D357"/>
      <c r="E357"/>
      <c r="F357"/>
      <c r="G357"/>
      <c r="H357"/>
      <c r="I357" s="18" t="s">
        <v>15</v>
      </c>
      <c r="J357"/>
      <c r="K357"/>
      <c r="L357"/>
      <c r="M357"/>
      <c r="N357"/>
      <c r="O357" s="18"/>
      <c r="P357"/>
      <c r="Q357"/>
    </row>
    <row r="358" s="24" customFormat="1" spans="1:17">
      <c r="A358">
        <v>266</v>
      </c>
      <c r="B358" t="s">
        <v>916</v>
      </c>
      <c r="C358" t="s">
        <v>917</v>
      </c>
      <c r="D358"/>
      <c r="E358"/>
      <c r="F358"/>
      <c r="G358"/>
      <c r="H358"/>
      <c r="I358" t="s">
        <v>15</v>
      </c>
      <c r="J358"/>
      <c r="K358"/>
      <c r="L358"/>
      <c r="M358"/>
      <c r="N358"/>
      <c r="O358"/>
      <c r="P358"/>
      <c r="Q358"/>
    </row>
    <row r="359" spans="1:15">
      <c r="A359">
        <v>267</v>
      </c>
      <c r="B359" t="s">
        <v>918</v>
      </c>
      <c r="C359" t="s">
        <v>919</v>
      </c>
      <c r="D359"/>
      <c r="E359"/>
      <c r="I359" s="18" t="s">
        <v>15</v>
      </c>
      <c r="O359" s="18"/>
    </row>
    <row r="360" spans="1:9">
      <c r="A360">
        <v>268</v>
      </c>
      <c r="B360" t="s">
        <v>920</v>
      </c>
      <c r="C360" t="s">
        <v>921</v>
      </c>
      <c r="D360"/>
      <c r="E360"/>
      <c r="I360" t="s">
        <v>15</v>
      </c>
    </row>
    <row r="361" spans="1:15">
      <c r="A361">
        <v>269</v>
      </c>
      <c r="B361" t="s">
        <v>922</v>
      </c>
      <c r="C361" s="18" t="s">
        <v>923</v>
      </c>
      <c r="D361"/>
      <c r="E361"/>
      <c r="I361" s="18" t="s">
        <v>15</v>
      </c>
      <c r="O361" s="18"/>
    </row>
    <row r="362" spans="1:9">
      <c r="A362">
        <v>270</v>
      </c>
      <c r="B362" t="s">
        <v>924</v>
      </c>
      <c r="C362" t="s">
        <v>925</v>
      </c>
      <c r="D362"/>
      <c r="E362"/>
      <c r="I362" t="s">
        <v>15</v>
      </c>
    </row>
    <row r="363" spans="1:9">
      <c r="A363">
        <v>276</v>
      </c>
      <c r="B363" t="s">
        <v>926</v>
      </c>
      <c r="C363" t="s">
        <v>927</v>
      </c>
      <c r="D363"/>
      <c r="E363" t="e">
        <f>VLOOKUP(MID(D363,1,2),字库代码!B:G,5,TRUE)&amp;VLOOKUP(MID(D363,4,2),字库代码!B:G,5,TRUE)&amp;VLOOKUP(MID(D363,7,2),字库代码!B:G,5,TRUE)&amp;VLOOKUP(MID(D363,10,2),字库代码!B:G,5,TRUE)&amp;VLOOKUP(MID(D363,13,2),字库代码!B:G,5,TRUE)</f>
        <v>#N/A</v>
      </c>
      <c r="I363" t="s">
        <v>15</v>
      </c>
    </row>
    <row r="364" spans="1:9">
      <c r="A364">
        <v>278</v>
      </c>
      <c r="B364" t="s">
        <v>928</v>
      </c>
      <c r="C364" t="s">
        <v>929</v>
      </c>
      <c r="D364"/>
      <c r="E364" t="e">
        <f>VLOOKUP(MID(D364,1,2),字库代码!B:G,5,TRUE)&amp;VLOOKUP(MID(D364,4,2),字库代码!B:G,5,TRUE)&amp;VLOOKUP(MID(D364,7,2),字库代码!B:G,5,TRUE)&amp;VLOOKUP(MID(D364,10,2),字库代码!B:G,5,TRUE)&amp;VLOOKUP(MID(D364,13,2),字库代码!B:G,5,TRUE)</f>
        <v>#N/A</v>
      </c>
      <c r="I364" t="s">
        <v>15</v>
      </c>
    </row>
    <row r="365" spans="1:15">
      <c r="A365">
        <v>279</v>
      </c>
      <c r="B365" t="s">
        <v>930</v>
      </c>
      <c r="C365" s="18" t="s">
        <v>931</v>
      </c>
      <c r="D365"/>
      <c r="E365" t="e">
        <f>VLOOKUP(MID(D365,1,2),字库代码!B:G,5,TRUE)&amp;VLOOKUP(MID(D365,4,2),字库代码!B:G,5,TRUE)&amp;VLOOKUP(MID(D365,7,2),字库代码!B:G,5,TRUE)&amp;VLOOKUP(MID(D365,10,2),字库代码!B:G,5,TRUE)&amp;VLOOKUP(MID(D365,13,2),字库代码!B:G,5,TRUE)</f>
        <v>#N/A</v>
      </c>
      <c r="I365" s="18" t="s">
        <v>15</v>
      </c>
      <c r="O365" s="18"/>
    </row>
    <row r="366" spans="1:9">
      <c r="A366">
        <v>282</v>
      </c>
      <c r="B366" t="s">
        <v>932</v>
      </c>
      <c r="C366" t="s">
        <v>933</v>
      </c>
      <c r="D366"/>
      <c r="E366"/>
      <c r="I366" t="s">
        <v>15</v>
      </c>
    </row>
    <row r="367" s="24" customFormat="1" spans="1:17">
      <c r="A367">
        <v>283</v>
      </c>
      <c r="B367" t="s">
        <v>934</v>
      </c>
      <c r="C367" t="s">
        <v>934</v>
      </c>
      <c r="D367"/>
      <c r="E367"/>
      <c r="F367"/>
      <c r="G367"/>
      <c r="H367"/>
      <c r="I367" s="18" t="s">
        <v>15</v>
      </c>
      <c r="J367"/>
      <c r="K367"/>
      <c r="L367"/>
      <c r="M367"/>
      <c r="N367"/>
      <c r="O367" s="18"/>
      <c r="P367"/>
      <c r="Q367"/>
    </row>
    <row r="368" s="24" customFormat="1" spans="1:17">
      <c r="A368">
        <v>284</v>
      </c>
      <c r="B368" t="s">
        <v>935</v>
      </c>
      <c r="C368" t="s">
        <v>936</v>
      </c>
      <c r="D368"/>
      <c r="E368"/>
      <c r="F368"/>
      <c r="G368"/>
      <c r="H368"/>
      <c r="I368" t="s">
        <v>15</v>
      </c>
      <c r="J368"/>
      <c r="K368"/>
      <c r="L368"/>
      <c r="M368"/>
      <c r="N368"/>
      <c r="O368"/>
      <c r="P368"/>
      <c r="Q368"/>
    </row>
    <row r="369" spans="1:15">
      <c r="A369">
        <v>285</v>
      </c>
      <c r="B369" t="s">
        <v>937</v>
      </c>
      <c r="C369" t="s">
        <v>938</v>
      </c>
      <c r="D369"/>
      <c r="E369"/>
      <c r="I369" s="18" t="s">
        <v>15</v>
      </c>
      <c r="O369" s="18"/>
    </row>
    <row r="370" spans="1:9">
      <c r="A370">
        <v>286</v>
      </c>
      <c r="B370" t="s">
        <v>939</v>
      </c>
      <c r="C370" t="s">
        <v>940</v>
      </c>
      <c r="D370"/>
      <c r="E370"/>
      <c r="I370" t="s">
        <v>15</v>
      </c>
    </row>
    <row r="371" spans="1:15">
      <c r="A371">
        <v>287</v>
      </c>
      <c r="B371" t="s">
        <v>941</v>
      </c>
      <c r="C371" t="s">
        <v>942</v>
      </c>
      <c r="D371"/>
      <c r="E371"/>
      <c r="I371" s="18" t="s">
        <v>15</v>
      </c>
      <c r="O371" s="18"/>
    </row>
    <row r="372" spans="1:9">
      <c r="A372">
        <v>290</v>
      </c>
      <c r="B372" t="s">
        <v>943</v>
      </c>
      <c r="C372" t="s">
        <v>944</v>
      </c>
      <c r="D372"/>
      <c r="E372"/>
      <c r="I372" t="s">
        <v>15</v>
      </c>
    </row>
    <row r="373" spans="1:15">
      <c r="A373">
        <v>291</v>
      </c>
      <c r="B373" t="s">
        <v>945</v>
      </c>
      <c r="C373" t="s">
        <v>946</v>
      </c>
      <c r="D373"/>
      <c r="E373"/>
      <c r="I373" s="18" t="s">
        <v>15</v>
      </c>
      <c r="O373" s="18"/>
    </row>
    <row r="374" spans="1:9">
      <c r="A374">
        <v>292</v>
      </c>
      <c r="B374" t="s">
        <v>947</v>
      </c>
      <c r="C374" t="s">
        <v>948</v>
      </c>
      <c r="D374"/>
      <c r="E374"/>
      <c r="I374" t="s">
        <v>15</v>
      </c>
    </row>
    <row r="375" spans="1:9">
      <c r="A375">
        <v>294</v>
      </c>
      <c r="B375" t="s">
        <v>949</v>
      </c>
      <c r="C375" t="s">
        <v>950</v>
      </c>
      <c r="D375"/>
      <c r="E375"/>
      <c r="I375" t="s">
        <v>15</v>
      </c>
    </row>
    <row r="376" spans="1:15">
      <c r="A376">
        <v>297</v>
      </c>
      <c r="B376" t="s">
        <v>951</v>
      </c>
      <c r="C376" t="s">
        <v>952</v>
      </c>
      <c r="D376"/>
      <c r="E376"/>
      <c r="I376" s="18" t="s">
        <v>15</v>
      </c>
      <c r="O376" s="18"/>
    </row>
    <row r="377" spans="1:9">
      <c r="A377">
        <v>298</v>
      </c>
      <c r="B377" t="s">
        <v>953</v>
      </c>
      <c r="C377" t="s">
        <v>954</v>
      </c>
      <c r="D377"/>
      <c r="E377"/>
      <c r="I377" t="s">
        <v>15</v>
      </c>
    </row>
    <row r="378" spans="1:9">
      <c r="A378">
        <v>300</v>
      </c>
      <c r="B378" t="s">
        <v>955</v>
      </c>
      <c r="C378" t="s">
        <v>956</v>
      </c>
      <c r="D378"/>
      <c r="E378"/>
      <c r="I378" t="s">
        <v>15</v>
      </c>
    </row>
    <row r="379" spans="1:9">
      <c r="A379">
        <v>302</v>
      </c>
      <c r="B379" t="s">
        <v>957</v>
      </c>
      <c r="C379" t="s">
        <v>958</v>
      </c>
      <c r="D379"/>
      <c r="E379"/>
      <c r="I379" t="s">
        <v>15</v>
      </c>
    </row>
    <row r="380" s="24" customFormat="1" spans="1:17">
      <c r="A380">
        <v>303</v>
      </c>
      <c r="B380" t="s">
        <v>959</v>
      </c>
      <c r="C380" t="s">
        <v>960</v>
      </c>
      <c r="D380"/>
      <c r="E380"/>
      <c r="F380"/>
      <c r="G380"/>
      <c r="H380"/>
      <c r="I380" s="18" t="s">
        <v>15</v>
      </c>
      <c r="J380"/>
      <c r="K380"/>
      <c r="L380"/>
      <c r="M380"/>
      <c r="N380"/>
      <c r="O380" s="18"/>
      <c r="P380"/>
      <c r="Q380"/>
    </row>
    <row r="381" s="24" customFormat="1" spans="1:17">
      <c r="A381">
        <v>304</v>
      </c>
      <c r="B381" t="s">
        <v>961</v>
      </c>
      <c r="C381" t="s">
        <v>962</v>
      </c>
      <c r="D381"/>
      <c r="E381"/>
      <c r="F381"/>
      <c r="G381"/>
      <c r="H381"/>
      <c r="I381" t="s">
        <v>15</v>
      </c>
      <c r="J381"/>
      <c r="K381"/>
      <c r="L381"/>
      <c r="M381"/>
      <c r="N381"/>
      <c r="O381"/>
      <c r="P381"/>
      <c r="Q381"/>
    </row>
    <row r="382" spans="1:15">
      <c r="A382">
        <v>307</v>
      </c>
      <c r="B382" t="s">
        <v>963</v>
      </c>
      <c r="C382" t="s">
        <v>964</v>
      </c>
      <c r="D382"/>
      <c r="E382"/>
      <c r="I382" s="18" t="s">
        <v>15</v>
      </c>
      <c r="O382" s="18"/>
    </row>
    <row r="383" s="24" customFormat="1" spans="1:17">
      <c r="A383">
        <v>308</v>
      </c>
      <c r="B383" t="s">
        <v>965</v>
      </c>
      <c r="C383" t="s">
        <v>966</v>
      </c>
      <c r="D383"/>
      <c r="E383"/>
      <c r="F383"/>
      <c r="G383"/>
      <c r="H383"/>
      <c r="I383" t="s">
        <v>15</v>
      </c>
      <c r="J383"/>
      <c r="K383"/>
      <c r="L383"/>
      <c r="M383"/>
      <c r="N383"/>
      <c r="O383"/>
      <c r="P383"/>
      <c r="Q383"/>
    </row>
    <row r="384" s="24" customFormat="1" spans="1:17">
      <c r="A384">
        <v>310</v>
      </c>
      <c r="B384" t="s">
        <v>967</v>
      </c>
      <c r="C384" t="s">
        <v>968</v>
      </c>
      <c r="D384"/>
      <c r="E384"/>
      <c r="F384"/>
      <c r="G384"/>
      <c r="H384"/>
      <c r="I384" t="s">
        <v>15</v>
      </c>
      <c r="J384"/>
      <c r="K384"/>
      <c r="L384"/>
      <c r="M384"/>
      <c r="N384"/>
      <c r="O384"/>
      <c r="P384"/>
      <c r="Q384"/>
    </row>
    <row r="385" spans="1:15">
      <c r="A385">
        <v>311</v>
      </c>
      <c r="B385" t="s">
        <v>969</v>
      </c>
      <c r="C385" t="s">
        <v>970</v>
      </c>
      <c r="D385"/>
      <c r="E385"/>
      <c r="I385" s="18" t="s">
        <v>15</v>
      </c>
      <c r="O385" s="18"/>
    </row>
    <row r="386" spans="1:9">
      <c r="A386">
        <v>312</v>
      </c>
      <c r="B386" t="s">
        <v>971</v>
      </c>
      <c r="C386" t="s">
        <v>972</v>
      </c>
      <c r="D386"/>
      <c r="E386"/>
      <c r="I386" t="s">
        <v>15</v>
      </c>
    </row>
    <row r="387" spans="1:15">
      <c r="A387">
        <v>313</v>
      </c>
      <c r="B387" t="s">
        <v>973</v>
      </c>
      <c r="C387" t="s">
        <v>974</v>
      </c>
      <c r="D387"/>
      <c r="E387"/>
      <c r="I387" s="18" t="s">
        <v>15</v>
      </c>
      <c r="O387" s="18"/>
    </row>
    <row r="388" spans="1:9">
      <c r="A388">
        <v>314</v>
      </c>
      <c r="B388" t="s">
        <v>975</v>
      </c>
      <c r="C388" t="s">
        <v>976</v>
      </c>
      <c r="D388"/>
      <c r="E388"/>
      <c r="I388" t="s">
        <v>15</v>
      </c>
    </row>
    <row r="389" spans="1:15">
      <c r="A389">
        <v>315</v>
      </c>
      <c r="B389" t="s">
        <v>977</v>
      </c>
      <c r="C389" t="s">
        <v>978</v>
      </c>
      <c r="D389"/>
      <c r="E389"/>
      <c r="I389" s="18" t="s">
        <v>15</v>
      </c>
      <c r="O389" s="18"/>
    </row>
    <row r="390" spans="1:9">
      <c r="A390">
        <v>316</v>
      </c>
      <c r="B390" t="s">
        <v>979</v>
      </c>
      <c r="C390" t="s">
        <v>980</v>
      </c>
      <c r="D390"/>
      <c r="E390"/>
      <c r="I390" t="s">
        <v>15</v>
      </c>
    </row>
    <row r="391" spans="1:15">
      <c r="A391">
        <v>317</v>
      </c>
      <c r="B391" t="s">
        <v>981</v>
      </c>
      <c r="C391" t="s">
        <v>982</v>
      </c>
      <c r="D391"/>
      <c r="E391"/>
      <c r="I391" s="18" t="s">
        <v>15</v>
      </c>
      <c r="O391" s="18"/>
    </row>
    <row r="392" spans="1:9">
      <c r="A392">
        <v>318</v>
      </c>
      <c r="B392" t="s">
        <v>983</v>
      </c>
      <c r="C392" t="s">
        <v>984</v>
      </c>
      <c r="D392"/>
      <c r="E392"/>
      <c r="I392" t="s">
        <v>15</v>
      </c>
    </row>
    <row r="393" spans="1:15">
      <c r="A393">
        <v>319</v>
      </c>
      <c r="B393" t="s">
        <v>985</v>
      </c>
      <c r="C393" t="s">
        <v>986</v>
      </c>
      <c r="D393"/>
      <c r="E393"/>
      <c r="I393" s="18" t="s">
        <v>15</v>
      </c>
      <c r="O393" s="18"/>
    </row>
    <row r="394" spans="1:9">
      <c r="A394">
        <v>320</v>
      </c>
      <c r="B394" t="s">
        <v>987</v>
      </c>
      <c r="C394" t="s">
        <v>988</v>
      </c>
      <c r="D394"/>
      <c r="E394"/>
      <c r="I394" t="s">
        <v>15</v>
      </c>
    </row>
    <row r="395" spans="1:15">
      <c r="A395">
        <v>321</v>
      </c>
      <c r="B395" t="s">
        <v>989</v>
      </c>
      <c r="C395" s="18" t="s">
        <v>990</v>
      </c>
      <c r="D395"/>
      <c r="E395"/>
      <c r="I395" s="18" t="s">
        <v>15</v>
      </c>
      <c r="O395" s="18"/>
    </row>
    <row r="396" spans="1:9">
      <c r="A396">
        <v>322</v>
      </c>
      <c r="B396" t="s">
        <v>991</v>
      </c>
      <c r="C396" t="s">
        <v>992</v>
      </c>
      <c r="D396"/>
      <c r="E396"/>
      <c r="I396" t="s">
        <v>15</v>
      </c>
    </row>
    <row r="397" s="24" customFormat="1" spans="1:17">
      <c r="A397">
        <v>323</v>
      </c>
      <c r="B397" t="s">
        <v>993</v>
      </c>
      <c r="C397" t="s">
        <v>994</v>
      </c>
      <c r="D397"/>
      <c r="E397"/>
      <c r="F397"/>
      <c r="G397"/>
      <c r="H397"/>
      <c r="I397" s="18" t="s">
        <v>15</v>
      </c>
      <c r="J397"/>
      <c r="K397"/>
      <c r="L397"/>
      <c r="M397"/>
      <c r="N397"/>
      <c r="O397" s="18"/>
      <c r="P397"/>
      <c r="Q397"/>
    </row>
    <row r="398" s="24" customFormat="1" spans="1:17">
      <c r="A398">
        <v>324</v>
      </c>
      <c r="B398" t="s">
        <v>995</v>
      </c>
      <c r="C398" t="s">
        <v>996</v>
      </c>
      <c r="D398"/>
      <c r="E398"/>
      <c r="F398"/>
      <c r="G398"/>
      <c r="H398"/>
      <c r="I398" t="s">
        <v>15</v>
      </c>
      <c r="J398"/>
      <c r="K398"/>
      <c r="L398"/>
      <c r="M398"/>
      <c r="N398"/>
      <c r="O398"/>
      <c r="P398"/>
      <c r="Q398"/>
    </row>
    <row r="399" s="24" customFormat="1" spans="1:17">
      <c r="A399">
        <v>325</v>
      </c>
      <c r="B399" t="s">
        <v>997</v>
      </c>
      <c r="C399" s="18" t="s">
        <v>998</v>
      </c>
      <c r="D399"/>
      <c r="E399"/>
      <c r="F399"/>
      <c r="G399"/>
      <c r="H399"/>
      <c r="I399" s="18" t="s">
        <v>15</v>
      </c>
      <c r="J399"/>
      <c r="K399"/>
      <c r="L399"/>
      <c r="M399"/>
      <c r="N399"/>
      <c r="O399" s="18"/>
      <c r="P399"/>
      <c r="Q399"/>
    </row>
    <row r="400" spans="1:9">
      <c r="A400">
        <v>326</v>
      </c>
      <c r="B400" t="s">
        <v>999</v>
      </c>
      <c r="C400" t="s">
        <v>1000</v>
      </c>
      <c r="D400"/>
      <c r="E400"/>
      <c r="I400" t="s">
        <v>15</v>
      </c>
    </row>
    <row r="401" spans="1:15">
      <c r="A401">
        <v>327</v>
      </c>
      <c r="B401" t="s">
        <v>1001</v>
      </c>
      <c r="C401" s="18" t="s">
        <v>1002</v>
      </c>
      <c r="D401"/>
      <c r="E401"/>
      <c r="I401" s="18" t="s">
        <v>15</v>
      </c>
      <c r="O401" s="18"/>
    </row>
    <row r="402" spans="1:9">
      <c r="A402">
        <v>328</v>
      </c>
      <c r="B402" t="s">
        <v>1003</v>
      </c>
      <c r="C402" t="s">
        <v>1004</v>
      </c>
      <c r="D402"/>
      <c r="E402"/>
      <c r="I402" t="s">
        <v>15</v>
      </c>
    </row>
    <row r="403" s="24" customFormat="1" spans="1:17">
      <c r="A403">
        <v>329</v>
      </c>
      <c r="B403" t="s">
        <v>1005</v>
      </c>
      <c r="C403" t="s">
        <v>1006</v>
      </c>
      <c r="D403"/>
      <c r="E403"/>
      <c r="F403"/>
      <c r="G403"/>
      <c r="H403"/>
      <c r="I403" s="18" t="s">
        <v>15</v>
      </c>
      <c r="J403"/>
      <c r="K403"/>
      <c r="L403"/>
      <c r="M403"/>
      <c r="N403"/>
      <c r="O403" s="18"/>
      <c r="P403"/>
      <c r="Q403"/>
    </row>
    <row r="404" spans="1:9">
      <c r="A404">
        <v>330</v>
      </c>
      <c r="B404" t="s">
        <v>1007</v>
      </c>
      <c r="C404" t="s">
        <v>1008</v>
      </c>
      <c r="D404"/>
      <c r="E404"/>
      <c r="I404" t="s">
        <v>15</v>
      </c>
    </row>
    <row r="405" s="24" customFormat="1" spans="1:17">
      <c r="A405">
        <v>331</v>
      </c>
      <c r="B405" t="s">
        <v>1009</v>
      </c>
      <c r="C405" t="s">
        <v>1010</v>
      </c>
      <c r="D405"/>
      <c r="E405"/>
      <c r="F405"/>
      <c r="G405"/>
      <c r="H405"/>
      <c r="I405" s="18" t="s">
        <v>15</v>
      </c>
      <c r="J405"/>
      <c r="K405"/>
      <c r="L405"/>
      <c r="M405"/>
      <c r="N405"/>
      <c r="O405" s="18"/>
      <c r="P405"/>
      <c r="Q405"/>
    </row>
    <row r="406" spans="1:9">
      <c r="A406">
        <v>334</v>
      </c>
      <c r="B406" t="s">
        <v>1011</v>
      </c>
      <c r="C406" t="s">
        <v>1012</v>
      </c>
      <c r="D406"/>
      <c r="E406"/>
      <c r="I406" t="s">
        <v>15</v>
      </c>
    </row>
    <row r="407" spans="1:15">
      <c r="A407">
        <v>335</v>
      </c>
      <c r="B407" t="s">
        <v>1013</v>
      </c>
      <c r="C407" t="s">
        <v>1014</v>
      </c>
      <c r="D407"/>
      <c r="E407"/>
      <c r="I407" s="18" t="s">
        <v>15</v>
      </c>
      <c r="O407" s="18"/>
    </row>
    <row r="408" s="24" customFormat="1" spans="1:17">
      <c r="A408">
        <v>336</v>
      </c>
      <c r="B408" t="s">
        <v>1015</v>
      </c>
      <c r="C408" t="s">
        <v>1016</v>
      </c>
      <c r="D408"/>
      <c r="E408"/>
      <c r="F408"/>
      <c r="G408"/>
      <c r="H408"/>
      <c r="I408" t="s">
        <v>15</v>
      </c>
      <c r="J408"/>
      <c r="K408"/>
      <c r="L408"/>
      <c r="M408"/>
      <c r="N408"/>
      <c r="O408"/>
      <c r="P408"/>
      <c r="Q408"/>
    </row>
    <row r="409" spans="1:15">
      <c r="A409">
        <v>337</v>
      </c>
      <c r="B409" t="s">
        <v>1017</v>
      </c>
      <c r="C409" s="18" t="s">
        <v>1018</v>
      </c>
      <c r="D409"/>
      <c r="E409"/>
      <c r="I409" s="18" t="s">
        <v>15</v>
      </c>
      <c r="O409" s="18"/>
    </row>
    <row r="410" spans="1:9">
      <c r="A410">
        <v>338</v>
      </c>
      <c r="B410" t="s">
        <v>1019</v>
      </c>
      <c r="C410" t="s">
        <v>1020</v>
      </c>
      <c r="D410"/>
      <c r="E410"/>
      <c r="I410" t="s">
        <v>15</v>
      </c>
    </row>
    <row r="411" spans="1:15">
      <c r="A411">
        <v>339</v>
      </c>
      <c r="B411" t="s">
        <v>1021</v>
      </c>
      <c r="C411" s="18" t="s">
        <v>1022</v>
      </c>
      <c r="D411"/>
      <c r="E411"/>
      <c r="I411" s="18" t="s">
        <v>15</v>
      </c>
      <c r="O411" s="18"/>
    </row>
    <row r="412" s="24" customFormat="1" spans="1:17">
      <c r="A412">
        <v>340</v>
      </c>
      <c r="B412" t="s">
        <v>1023</v>
      </c>
      <c r="C412" t="s">
        <v>1024</v>
      </c>
      <c r="D412"/>
      <c r="E412"/>
      <c r="F412"/>
      <c r="G412"/>
      <c r="H412"/>
      <c r="I412" t="s">
        <v>15</v>
      </c>
      <c r="J412"/>
      <c r="K412"/>
      <c r="L412"/>
      <c r="M412"/>
      <c r="N412"/>
      <c r="O412"/>
      <c r="P412"/>
      <c r="Q412"/>
    </row>
    <row r="413" s="24" customFormat="1" spans="1:17">
      <c r="A413">
        <v>341</v>
      </c>
      <c r="B413" t="s">
        <v>1025</v>
      </c>
      <c r="C413" t="s">
        <v>1026</v>
      </c>
      <c r="D413"/>
      <c r="E413"/>
      <c r="F413"/>
      <c r="G413"/>
      <c r="H413"/>
      <c r="I413" s="18" t="s">
        <v>15</v>
      </c>
      <c r="J413"/>
      <c r="K413"/>
      <c r="L413"/>
      <c r="M413"/>
      <c r="N413"/>
      <c r="O413" s="18"/>
      <c r="P413"/>
      <c r="Q413"/>
    </row>
    <row r="414" spans="1:9">
      <c r="A414">
        <v>342</v>
      </c>
      <c r="B414" t="s">
        <v>1027</v>
      </c>
      <c r="C414" t="s">
        <v>1028</v>
      </c>
      <c r="D414"/>
      <c r="E414"/>
      <c r="I414" t="s">
        <v>15</v>
      </c>
    </row>
    <row r="415" spans="1:15">
      <c r="A415">
        <v>343</v>
      </c>
      <c r="B415" t="s">
        <v>1029</v>
      </c>
      <c r="C415" t="s">
        <v>1030</v>
      </c>
      <c r="D415"/>
      <c r="E415"/>
      <c r="I415" s="18" t="s">
        <v>15</v>
      </c>
      <c r="O415" s="18"/>
    </row>
    <row r="416" spans="1:9">
      <c r="A416">
        <v>344</v>
      </c>
      <c r="B416" t="s">
        <v>1031</v>
      </c>
      <c r="C416" t="s">
        <v>1032</v>
      </c>
      <c r="D416"/>
      <c r="E416"/>
      <c r="I416" t="s">
        <v>15</v>
      </c>
    </row>
    <row r="417" s="24" customFormat="1" spans="1:17">
      <c r="A417">
        <v>345</v>
      </c>
      <c r="B417" t="s">
        <v>1033</v>
      </c>
      <c r="C417" t="s">
        <v>1034</v>
      </c>
      <c r="D417"/>
      <c r="E417"/>
      <c r="F417"/>
      <c r="G417"/>
      <c r="H417"/>
      <c r="I417" s="18" t="s">
        <v>15</v>
      </c>
      <c r="J417"/>
      <c r="K417"/>
      <c r="L417"/>
      <c r="M417"/>
      <c r="N417"/>
      <c r="O417" s="18"/>
      <c r="P417"/>
      <c r="Q417"/>
    </row>
    <row r="418" spans="1:9">
      <c r="A418">
        <v>346</v>
      </c>
      <c r="B418" t="s">
        <v>1035</v>
      </c>
      <c r="C418" t="s">
        <v>1036</v>
      </c>
      <c r="D418"/>
      <c r="E418"/>
      <c r="I418" t="s">
        <v>15</v>
      </c>
    </row>
    <row r="419" spans="1:15">
      <c r="A419">
        <v>347</v>
      </c>
      <c r="B419" t="s">
        <v>1037</v>
      </c>
      <c r="C419" t="s">
        <v>1038</v>
      </c>
      <c r="D419"/>
      <c r="E419"/>
      <c r="I419" s="18" t="s">
        <v>15</v>
      </c>
      <c r="O419" s="18"/>
    </row>
    <row r="420" spans="1:9">
      <c r="A420">
        <v>348</v>
      </c>
      <c r="B420" t="s">
        <v>1039</v>
      </c>
      <c r="C420" t="s">
        <v>1040</v>
      </c>
      <c r="D420"/>
      <c r="E420"/>
      <c r="I420" t="s">
        <v>15</v>
      </c>
    </row>
    <row r="421" spans="1:9">
      <c r="A421">
        <v>350</v>
      </c>
      <c r="B421" t="s">
        <v>1041</v>
      </c>
      <c r="C421" t="s">
        <v>1042</v>
      </c>
      <c r="D421"/>
      <c r="E421"/>
      <c r="I421" t="s">
        <v>15</v>
      </c>
    </row>
    <row r="422" spans="1:15">
      <c r="A422">
        <v>351</v>
      </c>
      <c r="B422" t="s">
        <v>1043</v>
      </c>
      <c r="C422" t="s">
        <v>1044</v>
      </c>
      <c r="D422"/>
      <c r="E422"/>
      <c r="I422" s="18" t="s">
        <v>15</v>
      </c>
      <c r="O422" s="18"/>
    </row>
    <row r="423" spans="1:9">
      <c r="A423">
        <v>352</v>
      </c>
      <c r="B423" t="s">
        <v>1045</v>
      </c>
      <c r="C423" t="s">
        <v>1046</v>
      </c>
      <c r="D423"/>
      <c r="E423"/>
      <c r="I423" t="s">
        <v>15</v>
      </c>
    </row>
    <row r="424" spans="1:15">
      <c r="A424">
        <v>353</v>
      </c>
      <c r="B424" t="s">
        <v>1047</v>
      </c>
      <c r="C424" t="s">
        <v>1048</v>
      </c>
      <c r="D424"/>
      <c r="E424"/>
      <c r="I424" s="18" t="s">
        <v>15</v>
      </c>
      <c r="O424" s="18"/>
    </row>
    <row r="425" spans="1:9">
      <c r="A425">
        <v>358</v>
      </c>
      <c r="B425" t="s">
        <v>1049</v>
      </c>
      <c r="C425" s="18" t="s">
        <v>1050</v>
      </c>
      <c r="D425"/>
      <c r="E425"/>
      <c r="I425" t="s">
        <v>15</v>
      </c>
    </row>
    <row r="426" spans="1:15">
      <c r="A426">
        <v>359</v>
      </c>
      <c r="B426" t="s">
        <v>1051</v>
      </c>
      <c r="C426" t="s">
        <v>1052</v>
      </c>
      <c r="D426"/>
      <c r="E426"/>
      <c r="I426" s="18" t="s">
        <v>15</v>
      </c>
      <c r="J426" t="s">
        <v>1053</v>
      </c>
      <c r="K426" t="s">
        <v>103</v>
      </c>
      <c r="O426" s="18"/>
    </row>
    <row r="427" s="24" customFormat="1" spans="1:17">
      <c r="A427">
        <v>362</v>
      </c>
      <c r="B427" t="s">
        <v>1054</v>
      </c>
      <c r="C427" t="s">
        <v>1055</v>
      </c>
      <c r="D427"/>
      <c r="F427"/>
      <c r="G427"/>
      <c r="H427"/>
      <c r="I427" t="s">
        <v>15</v>
      </c>
      <c r="J427"/>
      <c r="K427"/>
      <c r="L427"/>
      <c r="M427"/>
      <c r="N427"/>
      <c r="O427"/>
      <c r="P427"/>
      <c r="Q427"/>
    </row>
    <row r="428" spans="1:15">
      <c r="A428">
        <v>369</v>
      </c>
      <c r="B428" t="s">
        <v>1056</v>
      </c>
      <c r="C428" t="s">
        <v>1057</v>
      </c>
      <c r="D428"/>
      <c r="E428" s="24"/>
      <c r="I428" s="18" t="s">
        <v>15</v>
      </c>
      <c r="O428" s="18"/>
    </row>
    <row r="429" spans="1:9">
      <c r="A429">
        <v>370</v>
      </c>
      <c r="B429" t="s">
        <v>1058</v>
      </c>
      <c r="C429" t="s">
        <v>1059</v>
      </c>
      <c r="D429"/>
      <c r="E429" s="24"/>
      <c r="I429" t="s">
        <v>15</v>
      </c>
    </row>
    <row r="430" s="24" customFormat="1" spans="1:17">
      <c r="A430">
        <v>371</v>
      </c>
      <c r="B430" t="s">
        <v>1060</v>
      </c>
      <c r="C430" t="s">
        <v>1061</v>
      </c>
      <c r="D430"/>
      <c r="F430"/>
      <c r="G430"/>
      <c r="H430"/>
      <c r="I430" s="18" t="s">
        <v>15</v>
      </c>
      <c r="J430"/>
      <c r="K430"/>
      <c r="L430"/>
      <c r="M430"/>
      <c r="N430"/>
      <c r="O430" s="18"/>
      <c r="P430"/>
      <c r="Q430"/>
    </row>
    <row r="431" s="24" customFormat="1" spans="1:17">
      <c r="A431">
        <v>372</v>
      </c>
      <c r="B431" t="s">
        <v>1062</v>
      </c>
      <c r="C431" t="s">
        <v>1063</v>
      </c>
      <c r="D431"/>
      <c r="F431"/>
      <c r="G431"/>
      <c r="H431"/>
      <c r="I431" t="s">
        <v>15</v>
      </c>
      <c r="J431"/>
      <c r="K431"/>
      <c r="L431"/>
      <c r="M431"/>
      <c r="N431"/>
      <c r="O431"/>
      <c r="P431"/>
      <c r="Q431"/>
    </row>
    <row r="432" spans="1:15">
      <c r="A432">
        <v>373</v>
      </c>
      <c r="B432" t="s">
        <v>1064</v>
      </c>
      <c r="C432" t="s">
        <v>1065</v>
      </c>
      <c r="D432"/>
      <c r="E432" s="24"/>
      <c r="I432" s="18" t="s">
        <v>15</v>
      </c>
      <c r="O432" s="18"/>
    </row>
    <row r="433" s="24" customFormat="1" spans="1:17">
      <c r="A433">
        <v>374</v>
      </c>
      <c r="B433" t="s">
        <v>1066</v>
      </c>
      <c r="C433" t="s">
        <v>1067</v>
      </c>
      <c r="D433"/>
      <c r="F433"/>
      <c r="G433"/>
      <c r="H433"/>
      <c r="I433" t="s">
        <v>15</v>
      </c>
      <c r="J433"/>
      <c r="K433"/>
      <c r="L433"/>
      <c r="M433"/>
      <c r="N433"/>
      <c r="O433"/>
      <c r="P433"/>
      <c r="Q433"/>
    </row>
    <row r="434" spans="1:15">
      <c r="A434">
        <v>375</v>
      </c>
      <c r="B434" t="s">
        <v>1068</v>
      </c>
      <c r="C434" t="s">
        <v>1069</v>
      </c>
      <c r="D434"/>
      <c r="E434" s="24"/>
      <c r="I434" s="18" t="s">
        <v>15</v>
      </c>
      <c r="O434" s="18"/>
    </row>
    <row r="435" spans="1:9">
      <c r="A435">
        <v>376</v>
      </c>
      <c r="B435" t="s">
        <v>1070</v>
      </c>
      <c r="C435" s="18" t="s">
        <v>1071</v>
      </c>
      <c r="D435"/>
      <c r="E435" s="24"/>
      <c r="I435" t="s">
        <v>15</v>
      </c>
    </row>
    <row r="436" spans="1:15">
      <c r="A436">
        <v>377</v>
      </c>
      <c r="B436" t="s">
        <v>1072</v>
      </c>
      <c r="C436" t="s">
        <v>1073</v>
      </c>
      <c r="D436"/>
      <c r="E436" s="24"/>
      <c r="I436" s="18" t="s">
        <v>103</v>
      </c>
      <c r="O436" s="18"/>
    </row>
    <row r="437" spans="1:9">
      <c r="A437">
        <v>378</v>
      </c>
      <c r="B437" t="s">
        <v>1074</v>
      </c>
      <c r="C437" t="s">
        <v>1075</v>
      </c>
      <c r="D437"/>
      <c r="E437" s="24"/>
      <c r="I437" t="s">
        <v>15</v>
      </c>
    </row>
    <row r="438" spans="1:9">
      <c r="A438">
        <v>384</v>
      </c>
      <c r="B438" t="s">
        <v>1076</v>
      </c>
      <c r="C438" s="18" t="s">
        <v>1077</v>
      </c>
      <c r="D438"/>
      <c r="E438"/>
      <c r="I438" t="s">
        <v>15</v>
      </c>
    </row>
    <row r="439" spans="1:15">
      <c r="A439">
        <v>385</v>
      </c>
      <c r="B439" t="s">
        <v>788</v>
      </c>
      <c r="C439" t="s">
        <v>789</v>
      </c>
      <c r="D439"/>
      <c r="E439"/>
      <c r="I439" s="18" t="s">
        <v>15</v>
      </c>
      <c r="O439" s="18"/>
    </row>
    <row r="440" spans="1:9">
      <c r="A440">
        <v>386</v>
      </c>
      <c r="B440" t="s">
        <v>1078</v>
      </c>
      <c r="C440" t="s">
        <v>1079</v>
      </c>
      <c r="D440"/>
      <c r="E440"/>
      <c r="I440" t="s">
        <v>15</v>
      </c>
    </row>
    <row r="441" spans="1:15">
      <c r="A441">
        <v>387</v>
      </c>
      <c r="B441" t="s">
        <v>1080</v>
      </c>
      <c r="C441" t="s">
        <v>1081</v>
      </c>
      <c r="D441"/>
      <c r="E441"/>
      <c r="I441" s="18" t="s">
        <v>15</v>
      </c>
      <c r="O441" s="18"/>
    </row>
    <row r="442" spans="1:9">
      <c r="A442">
        <v>388</v>
      </c>
      <c r="B442" t="s">
        <v>1082</v>
      </c>
      <c r="C442" t="s">
        <v>1083</v>
      </c>
      <c r="D442"/>
      <c r="E442"/>
      <c r="I442" t="s">
        <v>15</v>
      </c>
    </row>
    <row r="443" spans="1:15">
      <c r="A443">
        <v>389</v>
      </c>
      <c r="B443" t="s">
        <v>1084</v>
      </c>
      <c r="C443" t="s">
        <v>1085</v>
      </c>
      <c r="D443"/>
      <c r="E443"/>
      <c r="I443" s="18" t="s">
        <v>15</v>
      </c>
      <c r="O443" s="18"/>
    </row>
    <row r="444" spans="1:9">
      <c r="A444">
        <v>390</v>
      </c>
      <c r="B444" t="s">
        <v>1086</v>
      </c>
      <c r="C444" t="s">
        <v>1087</v>
      </c>
      <c r="D444"/>
      <c r="E444"/>
      <c r="I444" t="s">
        <v>15</v>
      </c>
    </row>
    <row r="445" spans="1:15">
      <c r="A445">
        <v>391</v>
      </c>
      <c r="B445" t="s">
        <v>1088</v>
      </c>
      <c r="C445" t="s">
        <v>1089</v>
      </c>
      <c r="D445"/>
      <c r="E445"/>
      <c r="I445" s="18" t="s">
        <v>15</v>
      </c>
      <c r="O445" s="18"/>
    </row>
    <row r="446" spans="1:9">
      <c r="A446">
        <v>392</v>
      </c>
      <c r="B446" t="s">
        <v>1090</v>
      </c>
      <c r="C446" t="s">
        <v>1091</v>
      </c>
      <c r="D446"/>
      <c r="E446"/>
      <c r="I446" t="s">
        <v>15</v>
      </c>
    </row>
    <row r="447" spans="1:15">
      <c r="A447">
        <v>393</v>
      </c>
      <c r="B447" t="s">
        <v>1092</v>
      </c>
      <c r="C447" t="s">
        <v>1093</v>
      </c>
      <c r="D447"/>
      <c r="E447"/>
      <c r="I447" s="18" t="s">
        <v>15</v>
      </c>
      <c r="O447" s="18"/>
    </row>
    <row r="448" spans="1:15">
      <c r="A448">
        <v>405</v>
      </c>
      <c r="B448" t="s">
        <v>1094</v>
      </c>
      <c r="C448" s="18" t="s">
        <v>1095</v>
      </c>
      <c r="D448"/>
      <c r="E448" s="24" t="e">
        <f>VLOOKUP(MID(D448,1,2),字库代码!B:F,4,TRUE)</f>
        <v>#N/A</v>
      </c>
      <c r="I448" s="18" t="s">
        <v>15</v>
      </c>
      <c r="O448" s="18"/>
    </row>
    <row r="449" spans="1:9">
      <c r="A449">
        <v>406</v>
      </c>
      <c r="B449" t="s">
        <v>1096</v>
      </c>
      <c r="C449" s="18" t="s">
        <v>1097</v>
      </c>
      <c r="D449"/>
      <c r="E449" s="24" t="e">
        <f>VLOOKUP(MID(D449,1,2),字库代码!B:F,4,TRUE)</f>
        <v>#N/A</v>
      </c>
      <c r="I449" t="s">
        <v>15</v>
      </c>
    </row>
    <row r="450" spans="1:11">
      <c r="A450">
        <v>410</v>
      </c>
      <c r="B450" t="s">
        <v>1098</v>
      </c>
      <c r="C450" t="s">
        <v>1099</v>
      </c>
      <c r="D450"/>
      <c r="E450" s="24" t="e">
        <f>VLOOKUP(MID(D450,1,2),字库代码!B:F,4,TRUE)</f>
        <v>#N/A</v>
      </c>
      <c r="I450" t="s">
        <v>15</v>
      </c>
      <c r="J450" t="s">
        <v>1100</v>
      </c>
      <c r="K450" t="s">
        <v>103</v>
      </c>
    </row>
    <row r="451" spans="1:15">
      <c r="A451">
        <v>413</v>
      </c>
      <c r="B451" t="s">
        <v>1101</v>
      </c>
      <c r="C451" t="s">
        <v>1102</v>
      </c>
      <c r="D451"/>
      <c r="E451" s="24" t="e">
        <f>VLOOKUP(MID(D451,1,2),字库代码!B:F,4,TRUE)</f>
        <v>#N/A</v>
      </c>
      <c r="I451" s="18" t="s">
        <v>15</v>
      </c>
      <c r="O451" s="18"/>
    </row>
    <row r="452" spans="1:15">
      <c r="A452">
        <v>415</v>
      </c>
      <c r="B452" t="s">
        <v>470</v>
      </c>
      <c r="C452" t="s">
        <v>471</v>
      </c>
      <c r="E452" s="24" t="e">
        <f>VLOOKUP(MID(D452,1,2),字库代码!B:F,4,TRUE)</f>
        <v>#N/A</v>
      </c>
      <c r="I452" s="18" t="s">
        <v>15</v>
      </c>
      <c r="O452" s="18"/>
    </row>
    <row r="453" spans="1:15">
      <c r="A453">
        <v>417</v>
      </c>
      <c r="B453" t="s">
        <v>1103</v>
      </c>
      <c r="C453" t="s">
        <v>1104</v>
      </c>
      <c r="D453"/>
      <c r="E453" s="24" t="e">
        <f>VLOOKUP(MID(D453,1,2),字库代码!B:F,4,TRUE)</f>
        <v>#N/A</v>
      </c>
      <c r="I453" s="18" t="s">
        <v>15</v>
      </c>
      <c r="O453" s="18"/>
    </row>
    <row r="454" spans="1:9">
      <c r="A454">
        <v>418</v>
      </c>
      <c r="B454" t="s">
        <v>1105</v>
      </c>
      <c r="C454" t="s">
        <v>1106</v>
      </c>
      <c r="E454" s="24" t="e">
        <f>VLOOKUP(MID(D454,1,2),字库代码!B:F,4,TRUE)</f>
        <v>#N/A</v>
      </c>
      <c r="I454" t="s">
        <v>15</v>
      </c>
    </row>
    <row r="455" spans="1:15">
      <c r="A455">
        <v>419</v>
      </c>
      <c r="B455" t="s">
        <v>1107</v>
      </c>
      <c r="C455" t="s">
        <v>1108</v>
      </c>
      <c r="E455" s="24" t="e">
        <f>VLOOKUP(MID(D455,1,2),字库代码!B:F,4,TRUE)</f>
        <v>#N/A</v>
      </c>
      <c r="I455" s="18" t="s">
        <v>15</v>
      </c>
      <c r="O455" s="18"/>
    </row>
    <row r="456" spans="1:9">
      <c r="A456">
        <v>420</v>
      </c>
      <c r="B456" t="s">
        <v>1109</v>
      </c>
      <c r="C456" t="s">
        <v>278</v>
      </c>
      <c r="E456" s="24" t="e">
        <f>VLOOKUP(MID(D456,1,2),字库代码!B:F,4,TRUE)</f>
        <v>#N/A</v>
      </c>
      <c r="I456" t="s">
        <v>15</v>
      </c>
    </row>
    <row r="457" spans="1:15">
      <c r="A457">
        <v>421</v>
      </c>
      <c r="B457" t="s">
        <v>1110</v>
      </c>
      <c r="C457" t="s">
        <v>1111</v>
      </c>
      <c r="E457" s="24" t="e">
        <f>VLOOKUP(MID(D457,1,2),字库代码!B:F,4,TRUE)</f>
        <v>#N/A</v>
      </c>
      <c r="I457" s="18" t="s">
        <v>15</v>
      </c>
      <c r="O457" s="18"/>
    </row>
    <row r="458" s="24" customFormat="1" spans="1:17">
      <c r="A458">
        <v>422</v>
      </c>
      <c r="B458" t="s">
        <v>1112</v>
      </c>
      <c r="C458" t="s">
        <v>1113</v>
      </c>
      <c r="D458"/>
      <c r="E458" s="24" t="e">
        <f>VLOOKUP(MID(D458,1,2),字库代码!B:F,4,TRUE)</f>
        <v>#N/A</v>
      </c>
      <c r="F458"/>
      <c r="G458"/>
      <c r="H458"/>
      <c r="I458" t="s">
        <v>15</v>
      </c>
      <c r="J458" t="s">
        <v>1114</v>
      </c>
      <c r="K458" t="s">
        <v>103</v>
      </c>
      <c r="L458"/>
      <c r="M458"/>
      <c r="N458"/>
      <c r="O458"/>
      <c r="P458"/>
      <c r="Q458"/>
    </row>
    <row r="459" spans="1:9">
      <c r="A459">
        <v>428</v>
      </c>
      <c r="B459" t="s">
        <v>1115</v>
      </c>
      <c r="C459" s="18" t="s">
        <v>1116</v>
      </c>
      <c r="D459"/>
      <c r="E459" s="24" t="e">
        <f>VLOOKUP(MID(D459,1,2),字库代码!B:F,4,TRUE)</f>
        <v>#N/A</v>
      </c>
      <c r="I459" t="s">
        <v>15</v>
      </c>
    </row>
    <row r="460" spans="1:15">
      <c r="A460">
        <v>435</v>
      </c>
      <c r="B460" t="s">
        <v>1117</v>
      </c>
      <c r="C460" t="s">
        <v>1118</v>
      </c>
      <c r="I460" s="18" t="s">
        <v>15</v>
      </c>
      <c r="J460" t="s">
        <v>1119</v>
      </c>
      <c r="K460" t="s">
        <v>103</v>
      </c>
      <c r="O460" s="18"/>
    </row>
    <row r="461" spans="1:9">
      <c r="A461">
        <v>436</v>
      </c>
      <c r="B461" t="s">
        <v>1120</v>
      </c>
      <c r="C461" t="s">
        <v>1121</v>
      </c>
      <c r="I461" t="s">
        <v>15</v>
      </c>
    </row>
    <row r="462" spans="1:15">
      <c r="A462">
        <v>437</v>
      </c>
      <c r="B462" t="s">
        <v>1122</v>
      </c>
      <c r="C462" t="s">
        <v>1123</v>
      </c>
      <c r="I462" s="18" t="s">
        <v>15</v>
      </c>
      <c r="O462" s="18"/>
    </row>
    <row r="463" spans="1:9">
      <c r="A463">
        <v>438</v>
      </c>
      <c r="B463" t="s">
        <v>1124</v>
      </c>
      <c r="C463" t="s">
        <v>1125</v>
      </c>
      <c r="D463"/>
      <c r="E463"/>
      <c r="I463" t="s">
        <v>15</v>
      </c>
    </row>
    <row r="464" spans="1:15">
      <c r="A464">
        <v>439</v>
      </c>
      <c r="B464" t="s">
        <v>1126</v>
      </c>
      <c r="C464" s="18" t="s">
        <v>1127</v>
      </c>
      <c r="D464"/>
      <c r="E464"/>
      <c r="I464" s="18" t="s">
        <v>15</v>
      </c>
      <c r="O464" s="18"/>
    </row>
    <row r="465" spans="1:11">
      <c r="A465">
        <v>440</v>
      </c>
      <c r="B465" t="s">
        <v>1128</v>
      </c>
      <c r="C465" t="s">
        <v>1129</v>
      </c>
      <c r="D465"/>
      <c r="E465"/>
      <c r="I465" t="s">
        <v>15</v>
      </c>
      <c r="J465" t="s">
        <v>1130</v>
      </c>
      <c r="K465" t="s">
        <v>103</v>
      </c>
    </row>
    <row r="466" spans="1:15">
      <c r="A466">
        <v>441</v>
      </c>
      <c r="B466" t="s">
        <v>1131</v>
      </c>
      <c r="C466" t="s">
        <v>1121</v>
      </c>
      <c r="D466"/>
      <c r="E466"/>
      <c r="I466" s="18" t="s">
        <v>15</v>
      </c>
      <c r="J466" t="s">
        <v>1132</v>
      </c>
      <c r="K466" t="s">
        <v>103</v>
      </c>
      <c r="O466" s="18"/>
    </row>
    <row r="467" spans="1:9">
      <c r="A467">
        <v>442</v>
      </c>
      <c r="B467" t="s">
        <v>1133</v>
      </c>
      <c r="C467" t="s">
        <v>1134</v>
      </c>
      <c r="D467"/>
      <c r="E467"/>
      <c r="I467" t="s">
        <v>15</v>
      </c>
    </row>
    <row r="468" spans="1:15">
      <c r="A468">
        <v>443</v>
      </c>
      <c r="B468" t="s">
        <v>1135</v>
      </c>
      <c r="C468" t="s">
        <v>1136</v>
      </c>
      <c r="D468"/>
      <c r="E468"/>
      <c r="I468" s="18" t="s">
        <v>15</v>
      </c>
      <c r="O468" s="18"/>
    </row>
    <row r="469" spans="1:9">
      <c r="A469">
        <v>444</v>
      </c>
      <c r="B469" t="s">
        <v>1137</v>
      </c>
      <c r="C469" t="s">
        <v>1138</v>
      </c>
      <c r="D469"/>
      <c r="E469"/>
      <c r="I469" t="s">
        <v>15</v>
      </c>
    </row>
    <row r="470" s="24" customFormat="1" spans="1:17">
      <c r="A470">
        <v>445</v>
      </c>
      <c r="B470" t="s">
        <v>1139</v>
      </c>
      <c r="C470" t="s">
        <v>1140</v>
      </c>
      <c r="D470"/>
      <c r="E470"/>
      <c r="F470"/>
      <c r="G470"/>
      <c r="H470"/>
      <c r="I470" s="18" t="s">
        <v>15</v>
      </c>
      <c r="J470"/>
      <c r="K470"/>
      <c r="L470"/>
      <c r="M470"/>
      <c r="N470"/>
      <c r="O470" s="18"/>
      <c r="P470"/>
      <c r="Q470"/>
    </row>
    <row r="471" s="24" customFormat="1" spans="1:17">
      <c r="A471">
        <v>446</v>
      </c>
      <c r="B471" t="s">
        <v>1141</v>
      </c>
      <c r="C471" t="s">
        <v>1142</v>
      </c>
      <c r="D471"/>
      <c r="E471"/>
      <c r="F471"/>
      <c r="G471"/>
      <c r="H471"/>
      <c r="I471" t="s">
        <v>15</v>
      </c>
      <c r="J471"/>
      <c r="K471"/>
      <c r="L471"/>
      <c r="M471"/>
      <c r="N471"/>
      <c r="O471"/>
      <c r="P471"/>
      <c r="Q471"/>
    </row>
    <row r="472" s="24" customFormat="1" spans="1:17">
      <c r="A472">
        <v>447</v>
      </c>
      <c r="B472" t="s">
        <v>1143</v>
      </c>
      <c r="C472"/>
      <c r="D472"/>
      <c r="E472"/>
      <c r="F472"/>
      <c r="G472"/>
      <c r="H472"/>
      <c r="I472" s="18"/>
      <c r="J472"/>
      <c r="K472"/>
      <c r="L472"/>
      <c r="M472"/>
      <c r="N472"/>
      <c r="O472" s="18"/>
      <c r="P472"/>
      <c r="Q472"/>
    </row>
    <row r="473" s="24" customFormat="1" spans="1:17">
      <c r="A473">
        <v>448</v>
      </c>
      <c r="B473" t="s">
        <v>1144</v>
      </c>
      <c r="C473" t="s">
        <v>1145</v>
      </c>
      <c r="D473"/>
      <c r="E473"/>
      <c r="F473"/>
      <c r="G473"/>
      <c r="H473"/>
      <c r="I473" t="s">
        <v>15</v>
      </c>
      <c r="J473"/>
      <c r="K473"/>
      <c r="L473"/>
      <c r="M473"/>
      <c r="N473"/>
      <c r="O473"/>
      <c r="P473"/>
      <c r="Q473"/>
    </row>
    <row r="474" s="24" customFormat="1" spans="1:17">
      <c r="A474">
        <v>449</v>
      </c>
      <c r="B474" t="s">
        <v>1146</v>
      </c>
      <c r="C474" t="s">
        <v>1147</v>
      </c>
      <c r="D474"/>
      <c r="E474"/>
      <c r="F474"/>
      <c r="G474"/>
      <c r="H474"/>
      <c r="I474" s="18" t="s">
        <v>15</v>
      </c>
      <c r="J474"/>
      <c r="K474"/>
      <c r="L474"/>
      <c r="M474"/>
      <c r="N474"/>
      <c r="O474" s="18"/>
      <c r="P474"/>
      <c r="Q474"/>
    </row>
    <row r="475" s="24" customFormat="1" spans="1:17">
      <c r="A475">
        <v>450</v>
      </c>
      <c r="B475" t="s">
        <v>1148</v>
      </c>
      <c r="C475" t="s">
        <v>1149</v>
      </c>
      <c r="D475"/>
      <c r="E475"/>
      <c r="F475"/>
      <c r="G475"/>
      <c r="H475"/>
      <c r="I475" t="s">
        <v>15</v>
      </c>
      <c r="J475" t="s">
        <v>1150</v>
      </c>
      <c r="K475" t="s">
        <v>103</v>
      </c>
      <c r="L475"/>
      <c r="M475"/>
      <c r="N475"/>
      <c r="O475"/>
      <c r="P475"/>
      <c r="Q475"/>
    </row>
    <row r="476" spans="1:15">
      <c r="A476">
        <v>451</v>
      </c>
      <c r="B476" t="s">
        <v>1151</v>
      </c>
      <c r="C476" t="s">
        <v>1152</v>
      </c>
      <c r="D476"/>
      <c r="E476"/>
      <c r="I476" s="18" t="s">
        <v>15</v>
      </c>
      <c r="O476" s="18"/>
    </row>
    <row r="477" s="24" customFormat="1" spans="1:17">
      <c r="A477">
        <v>452</v>
      </c>
      <c r="B477" t="s">
        <v>1153</v>
      </c>
      <c r="C477" t="s">
        <v>1154</v>
      </c>
      <c r="D477"/>
      <c r="E477"/>
      <c r="F477"/>
      <c r="G477"/>
      <c r="H477"/>
      <c r="I477" t="s">
        <v>15</v>
      </c>
      <c r="J477"/>
      <c r="K477"/>
      <c r="L477"/>
      <c r="M477"/>
      <c r="N477"/>
      <c r="O477"/>
      <c r="P477"/>
      <c r="Q477"/>
    </row>
    <row r="478" s="24" customFormat="1" spans="1:17">
      <c r="A478">
        <v>453</v>
      </c>
      <c r="B478" t="s">
        <v>1155</v>
      </c>
      <c r="C478" t="s">
        <v>1156</v>
      </c>
      <c r="D478"/>
      <c r="E478"/>
      <c r="F478"/>
      <c r="G478"/>
      <c r="H478"/>
      <c r="I478" s="18" t="s">
        <v>15</v>
      </c>
      <c r="J478"/>
      <c r="K478"/>
      <c r="L478"/>
      <c r="M478"/>
      <c r="N478"/>
      <c r="O478" s="18"/>
      <c r="P478"/>
      <c r="Q478"/>
    </row>
    <row r="479" spans="1:9">
      <c r="A479">
        <v>454</v>
      </c>
      <c r="B479" t="s">
        <v>1157</v>
      </c>
      <c r="C479" t="s">
        <v>1158</v>
      </c>
      <c r="D479"/>
      <c r="E479"/>
      <c r="I479" t="s">
        <v>15</v>
      </c>
    </row>
    <row r="480" spans="1:15">
      <c r="A480">
        <v>455</v>
      </c>
      <c r="B480" t="s">
        <v>1159</v>
      </c>
      <c r="C480" t="s">
        <v>1160</v>
      </c>
      <c r="D480"/>
      <c r="E480"/>
      <c r="I480" s="18" t="s">
        <v>15</v>
      </c>
      <c r="O480" s="18"/>
    </row>
    <row r="481" spans="1:9">
      <c r="A481">
        <v>456</v>
      </c>
      <c r="B481" t="s">
        <v>1161</v>
      </c>
      <c r="C481" t="s">
        <v>1162</v>
      </c>
      <c r="D481"/>
      <c r="E481"/>
      <c r="I481" t="s">
        <v>15</v>
      </c>
    </row>
    <row r="482" spans="1:9">
      <c r="A482">
        <v>458</v>
      </c>
      <c r="B482" t="s">
        <v>1163</v>
      </c>
      <c r="C482" t="s">
        <v>1164</v>
      </c>
      <c r="D482"/>
      <c r="E482"/>
      <c r="I482" t="s">
        <v>15</v>
      </c>
    </row>
    <row r="483" spans="1:15">
      <c r="A483">
        <v>459</v>
      </c>
      <c r="B483" t="s">
        <v>1165</v>
      </c>
      <c r="C483" t="s">
        <v>1166</v>
      </c>
      <c r="D483"/>
      <c r="E483"/>
      <c r="I483" s="18" t="s">
        <v>15</v>
      </c>
      <c r="O483" s="18"/>
    </row>
    <row r="484" s="24" customFormat="1" spans="1:17">
      <c r="A484">
        <v>460</v>
      </c>
      <c r="B484" t="s">
        <v>1167</v>
      </c>
      <c r="C484" t="s">
        <v>1168</v>
      </c>
      <c r="D484"/>
      <c r="E484"/>
      <c r="F484"/>
      <c r="G484"/>
      <c r="H484"/>
      <c r="I484" t="s">
        <v>15</v>
      </c>
      <c r="J484" t="s">
        <v>1169</v>
      </c>
      <c r="K484" t="s">
        <v>103</v>
      </c>
      <c r="L484"/>
      <c r="M484"/>
      <c r="N484"/>
      <c r="O484"/>
      <c r="P484"/>
      <c r="Q484"/>
    </row>
    <row r="485" s="24" customFormat="1" spans="1:17">
      <c r="A485">
        <v>461</v>
      </c>
      <c r="B485" t="s">
        <v>1170</v>
      </c>
      <c r="C485" t="s">
        <v>1171</v>
      </c>
      <c r="D485"/>
      <c r="E485"/>
      <c r="F485"/>
      <c r="G485"/>
      <c r="H485"/>
      <c r="I485" s="18" t="s">
        <v>15</v>
      </c>
      <c r="J485"/>
      <c r="K485"/>
      <c r="L485"/>
      <c r="M485"/>
      <c r="N485"/>
      <c r="O485" s="18"/>
      <c r="P485"/>
      <c r="Q485"/>
    </row>
    <row r="486" spans="1:9">
      <c r="A486">
        <v>462</v>
      </c>
      <c r="B486" t="s">
        <v>1172</v>
      </c>
      <c r="C486" t="s">
        <v>1173</v>
      </c>
      <c r="D486"/>
      <c r="E486"/>
      <c r="I486" t="s">
        <v>15</v>
      </c>
    </row>
    <row r="487" spans="1:15">
      <c r="A487">
        <v>463</v>
      </c>
      <c r="B487" t="s">
        <v>1174</v>
      </c>
      <c r="C487" t="s">
        <v>1175</v>
      </c>
      <c r="D487"/>
      <c r="E487"/>
      <c r="I487" s="18" t="s">
        <v>15</v>
      </c>
      <c r="O487" s="18"/>
    </row>
    <row r="488" spans="1:9">
      <c r="A488">
        <v>464</v>
      </c>
      <c r="B488" t="s">
        <v>1176</v>
      </c>
      <c r="C488" t="s">
        <v>1177</v>
      </c>
      <c r="D488"/>
      <c r="E488"/>
      <c r="I488" t="s">
        <v>15</v>
      </c>
    </row>
    <row r="489" spans="1:15">
      <c r="A489">
        <v>465</v>
      </c>
      <c r="B489" t="s">
        <v>1178</v>
      </c>
      <c r="C489" t="s">
        <v>1179</v>
      </c>
      <c r="D489"/>
      <c r="E489"/>
      <c r="I489" s="18" t="s">
        <v>15</v>
      </c>
      <c r="O489" s="18"/>
    </row>
    <row r="490" spans="1:15">
      <c r="A490">
        <v>475</v>
      </c>
      <c r="B490" t="s">
        <v>1180</v>
      </c>
      <c r="C490" t="s">
        <v>1181</v>
      </c>
      <c r="D490"/>
      <c r="E490"/>
      <c r="I490" s="18" t="s">
        <v>15</v>
      </c>
      <c r="O490" s="18"/>
    </row>
    <row r="491" spans="1:17">
      <c r="A491" s="24">
        <v>477</v>
      </c>
      <c r="B491" s="24" t="s">
        <v>1182</v>
      </c>
      <c r="C491" s="24" t="s">
        <v>1183</v>
      </c>
      <c r="D491" s="5"/>
      <c r="E491" t="e">
        <f>VLOOKUP(MID(D491,1,2),字库代码!B:D,3,TRUE)&amp;VLOOKUP(MID(D491,4,2),字库代码!B:D,3,TRUE)&amp;VLOOKUP(MID(D491,7,2),字库代码!B:D,3,TRUE)</f>
        <v>#N/A</v>
      </c>
      <c r="F491" s="24"/>
      <c r="G491" s="24"/>
      <c r="H491" s="24"/>
      <c r="I491" s="42"/>
      <c r="L491" s="24"/>
      <c r="M491" s="24"/>
      <c r="N491" s="24"/>
      <c r="O491" s="42"/>
      <c r="P491" s="24"/>
      <c r="Q491" s="24"/>
    </row>
    <row r="492" spans="1:9">
      <c r="A492">
        <v>478</v>
      </c>
      <c r="B492" t="s">
        <v>1184</v>
      </c>
      <c r="C492" t="s">
        <v>1185</v>
      </c>
      <c r="D492"/>
      <c r="E492"/>
      <c r="I492" t="s">
        <v>15</v>
      </c>
    </row>
    <row r="493" spans="1:15">
      <c r="A493">
        <v>479</v>
      </c>
      <c r="B493" t="s">
        <v>1186</v>
      </c>
      <c r="C493" t="s">
        <v>1187</v>
      </c>
      <c r="D493"/>
      <c r="E493"/>
      <c r="I493" s="18" t="s">
        <v>15</v>
      </c>
      <c r="O493" s="18"/>
    </row>
    <row r="494" spans="1:9">
      <c r="A494">
        <v>480</v>
      </c>
      <c r="B494" t="s">
        <v>1188</v>
      </c>
      <c r="C494" t="s">
        <v>1189</v>
      </c>
      <c r="D494"/>
      <c r="E494"/>
      <c r="I494" t="s">
        <v>15</v>
      </c>
    </row>
    <row r="495" spans="1:15">
      <c r="A495">
        <v>481</v>
      </c>
      <c r="B495" t="s">
        <v>165</v>
      </c>
      <c r="C495" t="s">
        <v>1190</v>
      </c>
      <c r="E495"/>
      <c r="I495" s="18" t="s">
        <v>15</v>
      </c>
      <c r="O495" s="18"/>
    </row>
    <row r="496" spans="1:5">
      <c r="A496">
        <v>482</v>
      </c>
      <c r="B496" t="s">
        <v>1191</v>
      </c>
      <c r="C496" t="s">
        <v>1192</v>
      </c>
      <c r="E496"/>
    </row>
    <row r="497" spans="1:15">
      <c r="A497">
        <v>485</v>
      </c>
      <c r="B497" t="s">
        <v>1193</v>
      </c>
      <c r="C497" t="s">
        <v>1194</v>
      </c>
      <c r="D497"/>
      <c r="E497"/>
      <c r="I497" s="18" t="s">
        <v>15</v>
      </c>
      <c r="O497" s="18"/>
    </row>
    <row r="498" spans="1:9">
      <c r="A498">
        <v>486</v>
      </c>
      <c r="B498" t="s">
        <v>1195</v>
      </c>
      <c r="C498" t="s">
        <v>1196</v>
      </c>
      <c r="I498" t="s">
        <v>15</v>
      </c>
    </row>
    <row r="499" spans="1:15">
      <c r="A499">
        <v>487</v>
      </c>
      <c r="B499" t="s">
        <v>1197</v>
      </c>
      <c r="C499" t="s">
        <v>1198</v>
      </c>
      <c r="I499" s="18" t="s">
        <v>15</v>
      </c>
      <c r="O499" s="18"/>
    </row>
    <row r="500" spans="1:9">
      <c r="A500">
        <v>488</v>
      </c>
      <c r="B500" t="s">
        <v>1199</v>
      </c>
      <c r="C500" t="s">
        <v>1200</v>
      </c>
      <c r="I500" t="s">
        <v>15</v>
      </c>
    </row>
    <row r="501" spans="1:15">
      <c r="A501">
        <v>489</v>
      </c>
      <c r="B501" t="s">
        <v>1201</v>
      </c>
      <c r="C501" t="s">
        <v>1202</v>
      </c>
      <c r="I501" s="18" t="s">
        <v>15</v>
      </c>
      <c r="O501" s="18"/>
    </row>
    <row r="502" spans="1:9">
      <c r="A502">
        <v>490</v>
      </c>
      <c r="B502" t="s">
        <v>1203</v>
      </c>
      <c r="C502" t="s">
        <v>1204</v>
      </c>
      <c r="I502" t="s">
        <v>15</v>
      </c>
    </row>
    <row r="503" spans="1:15">
      <c r="A503">
        <v>491</v>
      </c>
      <c r="B503" t="s">
        <v>1205</v>
      </c>
      <c r="C503" t="s">
        <v>1206</v>
      </c>
      <c r="I503" s="18" t="s">
        <v>15</v>
      </c>
      <c r="O503" s="18"/>
    </row>
    <row r="504" spans="1:9">
      <c r="A504">
        <v>492</v>
      </c>
      <c r="B504" t="s">
        <v>1207</v>
      </c>
      <c r="C504" t="s">
        <v>1208</v>
      </c>
      <c r="I504" t="s">
        <v>15</v>
      </c>
    </row>
    <row r="505" spans="1:15">
      <c r="A505">
        <v>493</v>
      </c>
      <c r="B505" t="s">
        <v>1209</v>
      </c>
      <c r="C505" t="s">
        <v>1210</v>
      </c>
      <c r="I505" s="18" t="s">
        <v>15</v>
      </c>
      <c r="O505" s="18"/>
    </row>
    <row r="506" spans="1:9">
      <c r="A506">
        <v>494</v>
      </c>
      <c r="B506" t="s">
        <v>1211</v>
      </c>
      <c r="C506" t="s">
        <v>1212</v>
      </c>
      <c r="I506" t="s">
        <v>15</v>
      </c>
    </row>
    <row r="507" spans="1:15">
      <c r="A507">
        <v>495</v>
      </c>
      <c r="B507" t="s">
        <v>1213</v>
      </c>
      <c r="C507" t="s">
        <v>1214</v>
      </c>
      <c r="I507" s="18" t="s">
        <v>15</v>
      </c>
      <c r="O507" s="18"/>
    </row>
    <row r="508" spans="1:9">
      <c r="A508">
        <v>496</v>
      </c>
      <c r="B508" t="s">
        <v>1215</v>
      </c>
      <c r="C508" t="s">
        <v>1216</v>
      </c>
      <c r="I508" t="s">
        <v>15</v>
      </c>
    </row>
    <row r="509" spans="1:15">
      <c r="A509">
        <v>497</v>
      </c>
      <c r="B509" t="s">
        <v>1217</v>
      </c>
      <c r="C509" t="s">
        <v>1218</v>
      </c>
      <c r="I509" s="18" t="s">
        <v>15</v>
      </c>
      <c r="O509" s="18"/>
    </row>
    <row r="510" spans="1:9">
      <c r="A510">
        <v>498</v>
      </c>
      <c r="B510" t="s">
        <v>1219</v>
      </c>
      <c r="C510" t="s">
        <v>1220</v>
      </c>
      <c r="I510" t="s">
        <v>15</v>
      </c>
    </row>
    <row r="511" spans="1:15">
      <c r="A511">
        <v>499</v>
      </c>
      <c r="B511" t="s">
        <v>1221</v>
      </c>
      <c r="C511" t="s">
        <v>1222</v>
      </c>
      <c r="I511" s="18" t="s">
        <v>15</v>
      </c>
      <c r="O511" s="18"/>
    </row>
    <row r="512" s="24" customFormat="1" spans="1:17">
      <c r="A512">
        <v>500</v>
      </c>
      <c r="B512" t="s">
        <v>1223</v>
      </c>
      <c r="C512" t="s">
        <v>1224</v>
      </c>
      <c r="D512"/>
      <c r="E512"/>
      <c r="F512"/>
      <c r="G512"/>
      <c r="H512"/>
      <c r="I512" t="s">
        <v>15</v>
      </c>
      <c r="J512"/>
      <c r="K512"/>
      <c r="L512"/>
      <c r="M512"/>
      <c r="N512"/>
      <c r="O512"/>
      <c r="P512"/>
      <c r="Q512"/>
    </row>
    <row r="513" spans="1:15">
      <c r="A513">
        <v>501</v>
      </c>
      <c r="B513" t="s">
        <v>1225</v>
      </c>
      <c r="C513" t="s">
        <v>1226</v>
      </c>
      <c r="D513"/>
      <c r="E513"/>
      <c r="I513" s="18" t="s">
        <v>15</v>
      </c>
      <c r="O513" s="18"/>
    </row>
    <row r="514" s="24" customFormat="1" spans="1:17">
      <c r="A514">
        <v>502</v>
      </c>
      <c r="B514" t="s">
        <v>1227</v>
      </c>
      <c r="C514" s="18" t="s">
        <v>1228</v>
      </c>
      <c r="D514"/>
      <c r="E514"/>
      <c r="F514"/>
      <c r="G514"/>
      <c r="H514"/>
      <c r="I514" t="s">
        <v>15</v>
      </c>
      <c r="J514"/>
      <c r="K514"/>
      <c r="L514"/>
      <c r="M514"/>
      <c r="N514"/>
      <c r="O514"/>
      <c r="P514"/>
      <c r="Q514"/>
    </row>
    <row r="515" spans="1:15">
      <c r="A515">
        <v>503</v>
      </c>
      <c r="B515" t="s">
        <v>1229</v>
      </c>
      <c r="C515" t="s">
        <v>1230</v>
      </c>
      <c r="D515"/>
      <c r="E515"/>
      <c r="I515" s="18" t="s">
        <v>15</v>
      </c>
      <c r="O515" s="18"/>
    </row>
    <row r="516" s="24" customFormat="1" spans="1:17">
      <c r="A516">
        <v>504</v>
      </c>
      <c r="B516" t="s">
        <v>1231</v>
      </c>
      <c r="C516" t="s">
        <v>1232</v>
      </c>
      <c r="D516"/>
      <c r="E516"/>
      <c r="F516"/>
      <c r="G516"/>
      <c r="H516"/>
      <c r="I516" t="s">
        <v>15</v>
      </c>
      <c r="J516"/>
      <c r="K516"/>
      <c r="L516"/>
      <c r="M516"/>
      <c r="N516"/>
      <c r="O516"/>
      <c r="P516"/>
      <c r="Q516"/>
    </row>
    <row r="517" spans="1:15">
      <c r="A517">
        <v>505</v>
      </c>
      <c r="B517" t="s">
        <v>1233</v>
      </c>
      <c r="C517" t="s">
        <v>1234</v>
      </c>
      <c r="D517"/>
      <c r="E517"/>
      <c r="I517" s="18" t="s">
        <v>15</v>
      </c>
      <c r="O517" s="18"/>
    </row>
    <row r="518" spans="1:9">
      <c r="A518">
        <v>506</v>
      </c>
      <c r="B518" t="s">
        <v>1235</v>
      </c>
      <c r="C518" s="18" t="s">
        <v>1236</v>
      </c>
      <c r="D518"/>
      <c r="E518"/>
      <c r="I518" t="s">
        <v>15</v>
      </c>
    </row>
    <row r="519" spans="1:9">
      <c r="A519">
        <v>508</v>
      </c>
      <c r="B519" t="s">
        <v>1237</v>
      </c>
      <c r="C519" t="s">
        <v>1238</v>
      </c>
      <c r="D519"/>
      <c r="E519"/>
      <c r="I519" t="s">
        <v>15</v>
      </c>
    </row>
    <row r="520" spans="1:15">
      <c r="A520">
        <v>509</v>
      </c>
      <c r="B520" t="s">
        <v>1239</v>
      </c>
      <c r="C520" t="s">
        <v>1240</v>
      </c>
      <c r="D520"/>
      <c r="E520"/>
      <c r="I520" s="18" t="s">
        <v>15</v>
      </c>
      <c r="O520" s="18"/>
    </row>
    <row r="521" spans="1:9">
      <c r="A521">
        <v>510</v>
      </c>
      <c r="B521" t="s">
        <v>1241</v>
      </c>
      <c r="C521" t="s">
        <v>1242</v>
      </c>
      <c r="D521"/>
      <c r="E521"/>
      <c r="I521" t="s">
        <v>15</v>
      </c>
    </row>
    <row r="522" spans="1:9">
      <c r="A522">
        <v>512</v>
      </c>
      <c r="B522" t="s">
        <v>1243</v>
      </c>
      <c r="C522" t="s">
        <v>1244</v>
      </c>
      <c r="D522"/>
      <c r="E522" t="e">
        <f>VLOOKUP(MID(D522,1,2),字库代码!B:D,3,TRUE)&amp;VLOOKUP(MID(D522,4,2),字库代码!B:D,3,TRUE)&amp;VLOOKUP(MID(D522,7,2),字库代码!B:D,3,TRUE)</f>
        <v>#N/A</v>
      </c>
      <c r="I522" t="s">
        <v>15</v>
      </c>
    </row>
    <row r="523" spans="1:9">
      <c r="A523">
        <v>516</v>
      </c>
      <c r="B523" t="s">
        <v>1245</v>
      </c>
      <c r="C523" t="s">
        <v>1246</v>
      </c>
      <c r="D523"/>
      <c r="E523"/>
      <c r="I523" t="s">
        <v>15</v>
      </c>
    </row>
    <row r="524" spans="1:15">
      <c r="A524">
        <v>517</v>
      </c>
      <c r="B524" t="s">
        <v>1247</v>
      </c>
      <c r="C524" t="s">
        <v>1248</v>
      </c>
      <c r="I524" s="18" t="s">
        <v>15</v>
      </c>
      <c r="O524" s="18"/>
    </row>
    <row r="525" spans="1:9">
      <c r="A525">
        <v>518</v>
      </c>
      <c r="B525" t="s">
        <v>1249</v>
      </c>
      <c r="C525" t="s">
        <v>1250</v>
      </c>
      <c r="I525" t="s">
        <v>15</v>
      </c>
    </row>
    <row r="526" spans="1:15">
      <c r="A526">
        <v>519</v>
      </c>
      <c r="B526" t="s">
        <v>1251</v>
      </c>
      <c r="C526" t="s">
        <v>1252</v>
      </c>
      <c r="I526" s="18" t="s">
        <v>15</v>
      </c>
      <c r="O526" s="18"/>
    </row>
    <row r="527" spans="1:9">
      <c r="A527">
        <v>520</v>
      </c>
      <c r="B527" t="s">
        <v>1253</v>
      </c>
      <c r="C527" t="s">
        <v>1254</v>
      </c>
      <c r="I527" t="s">
        <v>15</v>
      </c>
    </row>
    <row r="528" spans="1:15">
      <c r="A528">
        <v>521</v>
      </c>
      <c r="B528" t="s">
        <v>1255</v>
      </c>
      <c r="C528" t="s">
        <v>1256</v>
      </c>
      <c r="I528" s="18" t="s">
        <v>15</v>
      </c>
      <c r="O528" s="18"/>
    </row>
    <row r="529" spans="1:9">
      <c r="A529">
        <v>522</v>
      </c>
      <c r="B529" t="s">
        <v>1257</v>
      </c>
      <c r="C529" t="s">
        <v>1258</v>
      </c>
      <c r="I529" t="s">
        <v>15</v>
      </c>
    </row>
    <row r="530" spans="1:15">
      <c r="A530">
        <v>523</v>
      </c>
      <c r="B530" t="s">
        <v>1259</v>
      </c>
      <c r="C530" t="s">
        <v>1260</v>
      </c>
      <c r="I530" s="18" t="s">
        <v>15</v>
      </c>
      <c r="O530" s="18"/>
    </row>
    <row r="531" spans="1:9">
      <c r="A531">
        <v>524</v>
      </c>
      <c r="B531" t="s">
        <v>1261</v>
      </c>
      <c r="C531" t="s">
        <v>1262</v>
      </c>
      <c r="I531" t="s">
        <v>15</v>
      </c>
    </row>
    <row r="532" spans="1:15">
      <c r="A532">
        <v>525</v>
      </c>
      <c r="B532" t="s">
        <v>1263</v>
      </c>
      <c r="C532" t="s">
        <v>1264</v>
      </c>
      <c r="I532" s="18" t="s">
        <v>15</v>
      </c>
      <c r="O532" s="18"/>
    </row>
    <row r="533" spans="1:9">
      <c r="A533">
        <v>526</v>
      </c>
      <c r="B533" t="s">
        <v>1265</v>
      </c>
      <c r="C533" t="s">
        <v>1266</v>
      </c>
      <c r="I533" t="s">
        <v>15</v>
      </c>
    </row>
    <row r="534" spans="1:15">
      <c r="A534">
        <v>527</v>
      </c>
      <c r="B534" t="s">
        <v>1267</v>
      </c>
      <c r="I534" s="18"/>
      <c r="O534" s="18"/>
    </row>
    <row r="535" spans="1:9">
      <c r="A535">
        <v>528</v>
      </c>
      <c r="B535" t="s">
        <v>1268</v>
      </c>
      <c r="C535" t="s">
        <v>1269</v>
      </c>
      <c r="I535" t="s">
        <v>15</v>
      </c>
    </row>
    <row r="536" spans="1:15">
      <c r="A536">
        <v>529</v>
      </c>
      <c r="B536" t="s">
        <v>1270</v>
      </c>
      <c r="C536" t="s">
        <v>1271</v>
      </c>
      <c r="I536" s="18" t="s">
        <v>15</v>
      </c>
      <c r="O536" s="18"/>
    </row>
    <row r="537" spans="1:9">
      <c r="A537">
        <v>530</v>
      </c>
      <c r="B537" t="s">
        <v>1272</v>
      </c>
      <c r="C537" t="s">
        <v>1273</v>
      </c>
      <c r="G537" t="s">
        <v>1274</v>
      </c>
      <c r="I537" t="s">
        <v>103</v>
      </c>
    </row>
    <row r="538" spans="1:15">
      <c r="A538">
        <v>531</v>
      </c>
      <c r="B538" t="s">
        <v>1275</v>
      </c>
      <c r="C538" t="s">
        <v>1276</v>
      </c>
      <c r="G538" t="s">
        <v>1274</v>
      </c>
      <c r="I538" s="18" t="s">
        <v>103</v>
      </c>
      <c r="O538" s="18"/>
    </row>
    <row r="539" s="24" customFormat="1" spans="1:17">
      <c r="A539">
        <v>532</v>
      </c>
      <c r="B539" t="s">
        <v>1277</v>
      </c>
      <c r="C539"/>
      <c r="D539"/>
      <c r="E539"/>
      <c r="F539"/>
      <c r="G539"/>
      <c r="H539"/>
      <c r="I539"/>
      <c r="J539"/>
      <c r="K539"/>
      <c r="L539"/>
      <c r="M539"/>
      <c r="N539"/>
      <c r="O539"/>
      <c r="P539"/>
      <c r="Q539"/>
    </row>
    <row r="540" spans="1:15">
      <c r="A540">
        <v>533</v>
      </c>
      <c r="B540" t="s">
        <v>1278</v>
      </c>
      <c r="I540" s="18"/>
      <c r="O540" s="18"/>
    </row>
    <row r="541" spans="1:9">
      <c r="A541">
        <v>534</v>
      </c>
      <c r="B541" t="s">
        <v>1279</v>
      </c>
      <c r="C541" s="18" t="s">
        <v>1280</v>
      </c>
      <c r="D541"/>
      <c r="E541"/>
      <c r="I541" t="s">
        <v>15</v>
      </c>
    </row>
    <row r="542" spans="1:15">
      <c r="A542">
        <v>535</v>
      </c>
      <c r="B542" t="s">
        <v>1281</v>
      </c>
      <c r="C542" s="18" t="s">
        <v>1282</v>
      </c>
      <c r="D542"/>
      <c r="E542"/>
      <c r="I542" s="18" t="s">
        <v>15</v>
      </c>
      <c r="O542" s="18"/>
    </row>
    <row r="543" spans="1:9">
      <c r="A543">
        <v>536</v>
      </c>
      <c r="B543" t="s">
        <v>1283</v>
      </c>
      <c r="C543" s="18" t="s">
        <v>1284</v>
      </c>
      <c r="D543"/>
      <c r="E543"/>
      <c r="I543" t="s">
        <v>15</v>
      </c>
    </row>
    <row r="544" spans="1:15">
      <c r="A544">
        <v>537</v>
      </c>
      <c r="B544" t="s">
        <v>1285</v>
      </c>
      <c r="C544" t="s">
        <v>1286</v>
      </c>
      <c r="D544"/>
      <c r="E544"/>
      <c r="I544" s="18" t="s">
        <v>15</v>
      </c>
      <c r="O544" s="18"/>
    </row>
    <row r="545" spans="1:15">
      <c r="A545">
        <v>545</v>
      </c>
      <c r="B545" t="s">
        <v>1287</v>
      </c>
      <c r="C545" s="18" t="s">
        <v>1288</v>
      </c>
      <c r="I545" s="18" t="s">
        <v>15</v>
      </c>
      <c r="O545" s="18"/>
    </row>
    <row r="546" spans="1:9">
      <c r="A546">
        <v>546</v>
      </c>
      <c r="B546" t="s">
        <v>1289</v>
      </c>
      <c r="C546" t="s">
        <v>1290</v>
      </c>
      <c r="D546"/>
      <c r="E546"/>
      <c r="G546" t="s">
        <v>1274</v>
      </c>
      <c r="I546" t="s">
        <v>103</v>
      </c>
    </row>
    <row r="547" spans="1:15">
      <c r="A547">
        <v>547</v>
      </c>
      <c r="B547" t="s">
        <v>1291</v>
      </c>
      <c r="C547" t="s">
        <v>1292</v>
      </c>
      <c r="D547"/>
      <c r="E547"/>
      <c r="G547" t="s">
        <v>1274</v>
      </c>
      <c r="I547" s="18" t="s">
        <v>103</v>
      </c>
      <c r="O547" s="18"/>
    </row>
    <row r="548" spans="1:9">
      <c r="A548">
        <v>548</v>
      </c>
      <c r="B548" t="s">
        <v>1293</v>
      </c>
      <c r="C548" t="s">
        <v>1294</v>
      </c>
      <c r="D548"/>
      <c r="E548"/>
      <c r="G548" t="s">
        <v>1274</v>
      </c>
      <c r="I548" t="s">
        <v>103</v>
      </c>
    </row>
    <row r="549" spans="1:15">
      <c r="A549">
        <v>549</v>
      </c>
      <c r="B549" t="s">
        <v>1295</v>
      </c>
      <c r="C549" s="18" t="s">
        <v>449</v>
      </c>
      <c r="I549" s="18" t="s">
        <v>15</v>
      </c>
      <c r="O549" s="18"/>
    </row>
    <row r="550" spans="1:9">
      <c r="A550">
        <v>550</v>
      </c>
      <c r="B550" t="s">
        <v>1296</v>
      </c>
      <c r="C550" t="s">
        <v>1297</v>
      </c>
      <c r="D550"/>
      <c r="E550"/>
      <c r="G550" t="s">
        <v>1274</v>
      </c>
      <c r="I550" t="s">
        <v>103</v>
      </c>
    </row>
    <row r="551" spans="1:15">
      <c r="A551">
        <v>551</v>
      </c>
      <c r="B551" t="s">
        <v>1298</v>
      </c>
      <c r="C551" t="s">
        <v>1299</v>
      </c>
      <c r="I551" s="18" t="s">
        <v>15</v>
      </c>
      <c r="O551" s="18"/>
    </row>
    <row r="552" spans="1:2">
      <c r="A552">
        <v>552</v>
      </c>
      <c r="B552" t="s">
        <v>1300</v>
      </c>
    </row>
    <row r="553" spans="1:15">
      <c r="A553">
        <v>553</v>
      </c>
      <c r="B553" t="s">
        <v>1301</v>
      </c>
      <c r="C553" t="s">
        <v>1302</v>
      </c>
      <c r="G553" t="s">
        <v>1274</v>
      </c>
      <c r="I553" s="18" t="s">
        <v>103</v>
      </c>
      <c r="O553" s="18"/>
    </row>
    <row r="554" spans="1:9">
      <c r="A554">
        <v>554</v>
      </c>
      <c r="B554" t="s">
        <v>1303</v>
      </c>
      <c r="C554" s="18" t="s">
        <v>1304</v>
      </c>
      <c r="I554" t="s">
        <v>15</v>
      </c>
    </row>
    <row r="555" spans="2:15">
      <c r="B555" t="s">
        <v>1305</v>
      </c>
      <c r="C555" t="s">
        <v>1306</v>
      </c>
      <c r="D555"/>
      <c r="E555"/>
      <c r="I555" s="18" t="s">
        <v>15</v>
      </c>
      <c r="O555" s="18"/>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6"/>
  <sheetViews>
    <sheetView workbookViewId="0">
      <selection activeCell="E44" sqref="E44"/>
    </sheetView>
  </sheetViews>
  <sheetFormatPr defaultColWidth="9" defaultRowHeight="13.5" outlineLevelCol="7"/>
  <cols>
    <col min="1" max="1" width="4.375" customWidth="1"/>
    <col min="2" max="2" width="38.5" customWidth="1"/>
    <col min="3" max="3" width="25.375" customWidth="1"/>
    <col min="4" max="4" width="17.125" customWidth="1"/>
    <col min="5" max="5" width="33.75" customWidth="1"/>
    <col min="7" max="7" width="82.75" customWidth="1"/>
    <col min="8" max="8" width="16.5" customWidth="1"/>
  </cols>
  <sheetData>
    <row r="1" spans="1:5">
      <c r="A1" t="s">
        <v>1307</v>
      </c>
      <c r="B1" t="s">
        <v>1</v>
      </c>
      <c r="C1" t="s">
        <v>1308</v>
      </c>
      <c r="E1" t="s">
        <v>1309</v>
      </c>
    </row>
    <row r="2" spans="1:8">
      <c r="A2">
        <v>1</v>
      </c>
      <c r="B2" t="s">
        <v>1310</v>
      </c>
      <c r="C2" t="s">
        <v>1311</v>
      </c>
      <c r="D2" t="s">
        <v>1312</v>
      </c>
      <c r="E2" t="str">
        <f>VLOOKUP(MID(D2,1,2),字库代码!B:D,3,TRUE)&amp;VLOOKUP(MID(D2,4,2),字库代码!B:D,3,TRUE)&amp;VLOOKUP(MID(D2,7,2),字库代码!B:D,3,TRUE)&amp;VLOOKUP(MID(D2,10,2),字库代码!B:D,3,TRUE)</f>
        <v>目标1不能使用（空格）完成</v>
      </c>
      <c r="G2" t="s">
        <v>1313</v>
      </c>
      <c r="H2" t="s">
        <v>1314</v>
      </c>
    </row>
    <row r="3" spans="1:8">
      <c r="A3">
        <v>2</v>
      </c>
      <c r="B3" t="s">
        <v>1315</v>
      </c>
      <c r="D3" t="s">
        <v>1316</v>
      </c>
      <c r="E3" t="str">
        <f>VLOOKUP(MID(D3,1,2),字库代码!B:D,3,TRUE)&amp;VLOOKUP(MID(D3,4,2),字库代码!B:D,3,TRUE)&amp;VLOOKUP(MID(D3,7,2),字库代码!B:D,3,TRUE)&amp;VLOOKUP(MID(D3,10,2),字库代码!B:D,3,TRUE)</f>
        <v>目标2不能使用（空格）完成</v>
      </c>
      <c r="G3" t="s">
        <v>1317</v>
      </c>
      <c r="H3" t="s">
        <v>1314</v>
      </c>
    </row>
    <row r="4" spans="1:8">
      <c r="A4">
        <v>3</v>
      </c>
      <c r="B4" t="s">
        <v>1318</v>
      </c>
      <c r="D4" t="s">
        <v>1319</v>
      </c>
      <c r="E4" t="str">
        <f>VLOOKUP(MID(D4,1,2),字库代码!B:D,3,TRUE)&amp;VLOOKUP(MID(D4,4,2),字库代码!B:D,3,TRUE)&amp;VLOOKUP(MID(D4,7,2),字库代码!B:D,3,TRUE)&amp;VLOOKUP(MID(D4,10,2),字库代码!B:D,3,TRUE)</f>
        <v>目标3不能使用（空格）完成</v>
      </c>
      <c r="G4" t="s">
        <v>1320</v>
      </c>
      <c r="H4" t="s">
        <v>1314</v>
      </c>
    </row>
    <row r="5" spans="1:8">
      <c r="A5">
        <v>4</v>
      </c>
      <c r="B5" t="s">
        <v>1321</v>
      </c>
      <c r="C5" t="s">
        <v>1322</v>
      </c>
      <c r="D5" s="24" t="s">
        <v>1323</v>
      </c>
      <c r="E5" t="str">
        <f>VLOOKUP(MID(D5,1,2),字库代码!B:E,4,TRUE)&amp;VLOOKUP(MID(D5,4,2),字库代码!B:E,4,TRUE)</f>
        <v>保护指挥中心</v>
      </c>
      <c r="F5" t="s">
        <v>1324</v>
      </c>
      <c r="G5" t="s">
        <v>1322</v>
      </c>
      <c r="H5" t="s">
        <v>1314</v>
      </c>
    </row>
    <row r="6" s="24" customFormat="1" spans="1:8">
      <c r="A6" s="24">
        <v>5</v>
      </c>
      <c r="B6" s="24" t="s">
        <v>1325</v>
      </c>
      <c r="C6" s="24" t="s">
        <v>1326</v>
      </c>
      <c r="D6" s="24" t="s">
        <v>1327</v>
      </c>
      <c r="E6" t="str">
        <f>VLOOKUP(MID(D6,1,2),字库代码!B:D,3,TRUE)&amp;VLOOKUP(MID(D6,4,2),字库代码!B:D,3,TRUE)</f>
        <v>全歼敌军</v>
      </c>
      <c r="G6" s="24" t="s">
        <v>1328</v>
      </c>
      <c r="H6" s="24" t="s">
        <v>1314</v>
      </c>
    </row>
    <row r="7" s="24" customFormat="1" spans="1:8">
      <c r="A7" s="24">
        <v>6</v>
      </c>
      <c r="B7" s="24" t="s">
        <v>1329</v>
      </c>
      <c r="C7" s="24" t="s">
        <v>1326</v>
      </c>
      <c r="D7" s="24" t="s">
        <v>1327</v>
      </c>
      <c r="E7" t="str">
        <f>VLOOKUP(MID(D7,1,2),字库代码!B:D,3,TRUE)&amp;VLOOKUP(MID(D7,4,2),字库代码!B:D,3,TRUE)</f>
        <v>全歼敌军</v>
      </c>
      <c r="G7" s="24" t="s">
        <v>1330</v>
      </c>
      <c r="H7" s="24" t="s">
        <v>1314</v>
      </c>
    </row>
    <row r="8" s="24" customFormat="1" spans="1:8">
      <c r="A8" s="24">
        <v>7</v>
      </c>
      <c r="B8" s="24" t="s">
        <v>1331</v>
      </c>
      <c r="C8" s="24" t="s">
        <v>1332</v>
      </c>
      <c r="D8" s="24" t="s">
        <v>1333</v>
      </c>
      <c r="E8" t="str">
        <f>VLOOKUP(MID(D8,1,2),字库代码!B:D,3,TRUE)&amp;VLOOKUP(MID(D8,4,2),字库代码!B:D,3,TRUE)</f>
        <v>建立基地</v>
      </c>
      <c r="G8" s="24" t="s">
        <v>1334</v>
      </c>
      <c r="H8" s="24" t="s">
        <v>1314</v>
      </c>
    </row>
    <row r="9" spans="8:8">
      <c r="H9" t="s">
        <v>1314</v>
      </c>
    </row>
    <row r="10" spans="2:8">
      <c r="B10" t="s">
        <v>1335</v>
      </c>
      <c r="G10" t="s">
        <v>1336</v>
      </c>
      <c r="H10" t="s">
        <v>1314</v>
      </c>
    </row>
    <row r="11" spans="2:8">
      <c r="B11" t="s">
        <v>1337</v>
      </c>
      <c r="G11" t="s">
        <v>1338</v>
      </c>
      <c r="H11" t="s">
        <v>1314</v>
      </c>
    </row>
    <row r="12" spans="2:8">
      <c r="B12" t="s">
        <v>1339</v>
      </c>
      <c r="G12" t="s">
        <v>1339</v>
      </c>
      <c r="H12" t="s">
        <v>1314</v>
      </c>
    </row>
    <row r="13" spans="8:8">
      <c r="H13" t="s">
        <v>1314</v>
      </c>
    </row>
    <row r="14" s="24" customFormat="1" spans="1:8">
      <c r="A14" s="24">
        <v>8</v>
      </c>
      <c r="B14" s="24" t="s">
        <v>1340</v>
      </c>
      <c r="C14" s="24" t="s">
        <v>1341</v>
      </c>
      <c r="D14" s="24" t="s">
        <v>1342</v>
      </c>
      <c r="E14" t="str">
        <f>VLOOKUP(MID(D14,1,2),字库代码!B:D,3,TRUE)&amp;VLOOKUP(MID(D14,4,2),字库代码!B:D,3,TRUE)</f>
        <v>营救爱因斯坦</v>
      </c>
      <c r="F14" s="24">
        <v>1</v>
      </c>
      <c r="G14" s="24" t="s">
        <v>1343</v>
      </c>
      <c r="H14" s="24" t="s">
        <v>1314</v>
      </c>
    </row>
    <row r="15" s="24" customFormat="1" spans="1:8">
      <c r="A15" s="24">
        <v>9</v>
      </c>
      <c r="B15" s="24" t="s">
        <v>1344</v>
      </c>
      <c r="C15" s="24" t="s">
        <v>1345</v>
      </c>
      <c r="D15" s="24" t="s">
        <v>1346</v>
      </c>
      <c r="E15" t="str">
        <f>VLOOKUP(MID(D15,1,2),字库代码!B:D,3,TRUE)&amp;VLOOKUP(MID(D15,4,2),字库代码!B:D,3,TRUE)&amp;VLOOKUP(MID(D15,7,2),字库代码!B:D,3,TRUE)</f>
        <v>让爱因斯坦搭乘直升机撤离</v>
      </c>
      <c r="F15" s="24">
        <v>1</v>
      </c>
      <c r="G15" s="24" t="s">
        <v>1347</v>
      </c>
      <c r="H15" s="24" t="s">
        <v>1314</v>
      </c>
    </row>
    <row r="16" s="24" customFormat="1" spans="1:8">
      <c r="A16" s="24">
        <v>10</v>
      </c>
      <c r="B16" s="24" t="s">
        <v>1348</v>
      </c>
      <c r="C16" s="24" t="s">
        <v>1349</v>
      </c>
      <c r="D16" s="24" t="s">
        <v>484</v>
      </c>
      <c r="E16" t="str">
        <f>VLOOKUP(MID(D16,1,2),字库代码!B:D,3,TRUE)</f>
        <v>为车队清除障碍</v>
      </c>
      <c r="F16" s="24">
        <v>2</v>
      </c>
      <c r="G16" s="24" t="s">
        <v>1350</v>
      </c>
      <c r="H16" s="24" t="s">
        <v>1314</v>
      </c>
    </row>
    <row r="17" s="24" customFormat="1" spans="1:8">
      <c r="A17" s="24">
        <v>11</v>
      </c>
      <c r="B17" s="24" t="s">
        <v>1351</v>
      </c>
      <c r="C17" s="24" t="s">
        <v>1352</v>
      </c>
      <c r="D17" s="24" t="s">
        <v>1353</v>
      </c>
      <c r="E17" t="str">
        <f>VLOOKUP(MID(D17,1,2),字库代码!B:D,3,TRUE)&amp;VLOOKUP(MID(D17,4,2),字库代码!B:D,3,TRUE)</f>
        <v>时间不多了!</v>
      </c>
      <c r="F17" s="24">
        <v>2</v>
      </c>
      <c r="G17" s="24" t="s">
        <v>1354</v>
      </c>
      <c r="H17" s="24" t="s">
        <v>1314</v>
      </c>
    </row>
    <row r="18" s="24" customFormat="1" spans="1:8">
      <c r="A18" s="24">
        <v>12</v>
      </c>
      <c r="B18" s="24" t="s">
        <v>1355</v>
      </c>
      <c r="C18" s="24" t="s">
        <v>1356</v>
      </c>
      <c r="D18" s="24" t="s">
        <v>379</v>
      </c>
      <c r="E18" t="str">
        <f>VLOOKUP(MID(D18,1,2),字库代码!B:D,3,TRUE)</f>
        <v>车队抵达</v>
      </c>
      <c r="F18" s="24">
        <v>2</v>
      </c>
      <c r="G18" s="24" t="s">
        <v>1357</v>
      </c>
      <c r="H18" s="24" t="s">
        <v>1314</v>
      </c>
    </row>
    <row r="19" s="24" customFormat="1" spans="1:8">
      <c r="A19" s="24">
        <v>13</v>
      </c>
      <c r="B19" s="24" t="s">
        <v>1358</v>
      </c>
      <c r="C19" s="24" t="s">
        <v>1359</v>
      </c>
      <c r="D19" s="24" t="s">
        <v>478</v>
      </c>
      <c r="E19" t="str">
        <f>VLOOKUP(MID(D19,1,2),字库代码!B:D,3,TRUE)</f>
        <v>破坏所有桥梁,以阻止他们</v>
      </c>
      <c r="F19" s="24">
        <v>3</v>
      </c>
      <c r="G19" s="24" t="s">
        <v>1360</v>
      </c>
      <c r="H19" s="24" t="s">
        <v>1314</v>
      </c>
    </row>
    <row r="20" s="24" customFormat="1" spans="1:8">
      <c r="A20" s="24">
        <v>14</v>
      </c>
      <c r="B20" s="24" t="s">
        <v>1361</v>
      </c>
      <c r="C20" s="24" t="s">
        <v>1362</v>
      </c>
      <c r="D20" s="24" t="s">
        <v>1363</v>
      </c>
      <c r="E20" t="str">
        <f>VLOOKUP(MID(D20,1,2),字库代码!B:D,3,TRUE)&amp;VLOOKUP(MID(D20,4,2),字库代码!B:D,3,TRUE)&amp;VLOOKUP(MID(D20,7,2),字库代码!B:D,3,TRUE)&amp;VLOOKUP(MID(D20,10,2),字库代码!B:D,3,TRUE)</f>
        <v>让间谍潜入兵工厂</v>
      </c>
      <c r="F20" s="24">
        <v>5</v>
      </c>
      <c r="G20" s="24" t="s">
        <v>1364</v>
      </c>
      <c r="H20" s="24" t="s">
        <v>1314</v>
      </c>
    </row>
    <row r="21" s="24" customFormat="1" spans="1:8">
      <c r="A21" s="24">
        <v>15</v>
      </c>
      <c r="B21" s="24" t="s">
        <v>1365</v>
      </c>
      <c r="C21" s="24" t="s">
        <v>1366</v>
      </c>
      <c r="D21" s="24" t="s">
        <v>1367</v>
      </c>
      <c r="E21" t="str">
        <f>VLOOKUP(MID(D21,1,2),字库代码!B:D,3,TRUE)&amp;VLOOKUP(MID(D21,4,2),字库代码!B:D,3,TRUE)</f>
        <v>摧毁防空导弹</v>
      </c>
      <c r="F21" s="24">
        <v>5</v>
      </c>
      <c r="G21" s="24" t="s">
        <v>1368</v>
      </c>
      <c r="H21" s="24" t="s">
        <v>1314</v>
      </c>
    </row>
    <row r="22" s="24" customFormat="1" spans="1:8">
      <c r="A22" s="24">
        <v>16</v>
      </c>
      <c r="B22" s="24" t="s">
        <v>1369</v>
      </c>
      <c r="C22" s="24" t="s">
        <v>1370</v>
      </c>
      <c r="D22" s="24" t="s">
        <v>1371</v>
      </c>
      <c r="E22" t="str">
        <f>VLOOKUP(MID(D22,1,2),字库代码!B:D,3,TRUE)&amp;VLOOKUP(MID(D22,4,2),字库代码!B:D,3,TRUE)&amp;VLOOKUP(MID(D22,7,2),字库代码!B:D,3,TRUE)</f>
        <v>让谭雅搭乘直升机撤离</v>
      </c>
      <c r="F22" s="24">
        <v>5</v>
      </c>
      <c r="G22" s="24" t="s">
        <v>1372</v>
      </c>
      <c r="H22" s="24" t="s">
        <v>1314</v>
      </c>
    </row>
    <row r="23" s="24" customFormat="1" spans="1:8">
      <c r="A23" s="24">
        <v>17</v>
      </c>
      <c r="B23" s="24" t="s">
        <v>1373</v>
      </c>
      <c r="C23" s="24" t="s">
        <v>1374</v>
      </c>
      <c r="D23" s="24" t="s">
        <v>1375</v>
      </c>
      <c r="E23" t="str">
        <f>VLOOKUP(MID(D23,1,2),字库代码!B:D,3,TRUE)&amp;VLOOKUP(MID(D23,4,2),字库代码!B:D,3,TRUE)</f>
        <v>占领雷达站</v>
      </c>
      <c r="F23" s="24">
        <v>7</v>
      </c>
      <c r="G23" s="24" t="s">
        <v>1376</v>
      </c>
      <c r="H23" s="24" t="s">
        <v>1314</v>
      </c>
    </row>
    <row r="24" s="24" customFormat="1" spans="1:8">
      <c r="A24" s="24">
        <v>18</v>
      </c>
      <c r="B24" s="24" t="s">
        <v>1377</v>
      </c>
      <c r="C24" s="24" t="s">
        <v>1378</v>
      </c>
      <c r="D24" s="24" t="s">
        <v>1379</v>
      </c>
      <c r="E24" t="str">
        <f>VLOOKUP(MID(D24,1,2),字库代码!B:D,3,TRUE)&amp;VLOOKUP(MID(D24,4,2),字库代码!B:D,3,TRUE)</f>
        <v>摧毁潜艇坞</v>
      </c>
      <c r="F24" s="24">
        <v>7</v>
      </c>
      <c r="G24" s="24" t="s">
        <v>1380</v>
      </c>
      <c r="H24" s="24" t="s">
        <v>1314</v>
      </c>
    </row>
    <row r="25" s="24" customFormat="1" spans="1:8">
      <c r="A25" s="24">
        <v>19</v>
      </c>
      <c r="B25" s="24" t="s">
        <v>1381</v>
      </c>
      <c r="C25" s="24" t="s">
        <v>1382</v>
      </c>
      <c r="D25" s="24" t="s">
        <v>428</v>
      </c>
      <c r="E25" t="str">
        <f>VLOOKUP(MID(D25,1,2),字库代码!B:D,3,TRUE)</f>
        <v>保持时空传送器在线</v>
      </c>
      <c r="F25" s="24">
        <v>8</v>
      </c>
      <c r="G25" s="24" t="s">
        <v>1383</v>
      </c>
      <c r="H25" s="24" t="s">
        <v>1314</v>
      </c>
    </row>
    <row r="26" s="24" customFormat="1" spans="1:8">
      <c r="A26" s="24">
        <v>20</v>
      </c>
      <c r="B26" s="24" t="s">
        <v>1384</v>
      </c>
      <c r="C26" s="24" t="s">
        <v>1385</v>
      </c>
      <c r="D26" s="24" t="s">
        <v>1386</v>
      </c>
      <c r="E26" t="str">
        <f>VLOOKUP(MID(D26,1,2),字库代码!B:D,3,TRUE)&amp;VLOOKUP(MID(D26,4,2),字库代码!B:D,3,TRUE)</f>
        <v>恢复电力</v>
      </c>
      <c r="F26" s="24">
        <v>8</v>
      </c>
      <c r="G26" s="24" t="s">
        <v>1387</v>
      </c>
      <c r="H26" s="24" t="s">
        <v>1314</v>
      </c>
    </row>
    <row r="27" s="24" customFormat="1" spans="1:8">
      <c r="A27" s="24">
        <v>21</v>
      </c>
      <c r="B27" s="24" t="s">
        <v>1388</v>
      </c>
      <c r="C27" s="24" t="s">
        <v>1389</v>
      </c>
      <c r="D27" s="24" t="s">
        <v>1390</v>
      </c>
      <c r="E27" t="str">
        <f>VLOOKUP(MID(D27,1,2),字库代码!B:D,3,TRUE)&amp;VLOOKUP(MID(D27,4,2),字库代码!B:D,3,TRUE)&amp;VLOOKUP(MID(D27,7,2),字库代码!B:D,3,TRUE)&amp;VLOOKUP(MID(D27,10,2),字库代码!B:D,3,TRUE)&amp;VLOOKUP(MID(D27,13,2),字库代码!B:D,3,TRUE)</f>
        <v>让间谍潜入指挥中心</v>
      </c>
      <c r="F27" s="24">
        <v>9</v>
      </c>
      <c r="G27" s="24" t="s">
        <v>1391</v>
      </c>
      <c r="H27" s="24" t="s">
        <v>1314</v>
      </c>
    </row>
    <row r="28" s="24" customFormat="1" spans="1:8">
      <c r="A28" s="24">
        <v>22</v>
      </c>
      <c r="B28" s="24" t="s">
        <v>1392</v>
      </c>
      <c r="C28" s="24" t="s">
        <v>1393</v>
      </c>
      <c r="D28" s="24" t="s">
        <v>1394</v>
      </c>
      <c r="E28" t="str">
        <f>VLOOKUP(MID(D28,1,2),字库代码!B:D,3,TRUE)&amp;VLOOKUP(MID(D28,4,2),字库代码!B:D,3,TRUE)</f>
        <v>将科西金带回基地</v>
      </c>
      <c r="F28" s="24">
        <v>9</v>
      </c>
      <c r="G28" s="24" t="s">
        <v>1395</v>
      </c>
      <c r="H28" s="24" t="s">
        <v>1314</v>
      </c>
    </row>
    <row r="29" spans="1:8">
      <c r="A29">
        <v>23</v>
      </c>
      <c r="B29" t="s">
        <v>1396</v>
      </c>
      <c r="G29" t="s">
        <v>1397</v>
      </c>
      <c r="H29" t="s">
        <v>1314</v>
      </c>
    </row>
    <row r="30" spans="1:8">
      <c r="A30">
        <v>24</v>
      </c>
      <c r="B30" t="s">
        <v>1398</v>
      </c>
      <c r="G30" t="s">
        <v>1399</v>
      </c>
      <c r="H30" t="s">
        <v>1314</v>
      </c>
    </row>
    <row r="31" s="24" customFormat="1" spans="1:8">
      <c r="A31" s="24">
        <v>25</v>
      </c>
      <c r="B31" s="24" t="s">
        <v>1400</v>
      </c>
      <c r="C31" s="24" t="s">
        <v>1401</v>
      </c>
      <c r="D31" s="24" t="s">
        <v>1402</v>
      </c>
      <c r="E31" t="str">
        <f>VLOOKUP(MID(D31,1,2),字库代码!B:D,3,TRUE)&amp;VLOOKUP(MID(D31,4,2),字库代码!B:D,3,TRUE)&amp;VLOOKUP(MID(D31,7,2),字库代码!B:D,3,TRUE)&amp;VLOOKUP(MID(D31,10,2),字库代码!B:D,3,TRUE)&amp;VLOOKUP(MID(D31,13,2),字库代码!B:D,3,TRUE)</f>
        <v>让工程师控制电脑</v>
      </c>
      <c r="F31" s="24" t="s">
        <v>1403</v>
      </c>
      <c r="G31" s="24" t="s">
        <v>1404</v>
      </c>
      <c r="H31" s="24" t="s">
        <v>1314</v>
      </c>
    </row>
    <row r="32" s="24" customFormat="1" spans="1:8">
      <c r="A32" s="24">
        <v>26</v>
      </c>
      <c r="B32" s="24" t="s">
        <v>1405</v>
      </c>
      <c r="C32" s="24" t="s">
        <v>1406</v>
      </c>
      <c r="D32" s="24" t="s">
        <v>466</v>
      </c>
      <c r="E32" t="str">
        <f>VLOOKUP(MID(D32,1,2),字库代码!B:D,3,TRUE)</f>
        <v>清除海上通道</v>
      </c>
      <c r="F32" s="24" t="s">
        <v>1407</v>
      </c>
      <c r="G32" s="24" t="s">
        <v>1408</v>
      </c>
      <c r="H32" s="24" t="s">
        <v>1314</v>
      </c>
    </row>
    <row r="33" s="24" customFormat="1" spans="1:8">
      <c r="A33" s="24">
        <v>27</v>
      </c>
      <c r="B33" s="24" t="s">
        <v>1409</v>
      </c>
      <c r="C33" s="24" t="s">
        <v>1410</v>
      </c>
      <c r="D33" s="24" t="s">
        <v>1411</v>
      </c>
      <c r="E33" s="24" t="str">
        <f>VLOOKUP(MID(D33,1,2),字库代码!B:D,3,TRUE)&amp;VLOOKUP(MID(D33,4,2),字库代码!B:D,3,TRUE)&amp;VLOOKUP(MID(D33,7,2),字库代码!B:D,3,TRUE)&amp;VLOOKUP(MID(D33,10,2),字库代码!B:D,3,TRUE)&amp;VLOOKUP(MID(D33,13,2),字库代码!B:D,3,TRUE)</f>
        <v>占领全部科技中心</v>
      </c>
      <c r="G33" s="24" t="s">
        <v>1412</v>
      </c>
      <c r="H33" s="24" t="s">
        <v>1314</v>
      </c>
    </row>
    <row r="34" s="24" customFormat="1" spans="1:8">
      <c r="A34" s="24">
        <v>28</v>
      </c>
      <c r="B34" s="24" t="s">
        <v>1413</v>
      </c>
      <c r="C34" s="24" t="s">
        <v>1414</v>
      </c>
      <c r="D34" s="24" t="s">
        <v>1415</v>
      </c>
      <c r="E34" s="24" t="str">
        <f>VLOOKUP(MID(D34,1,2),字库代码!B:D,3,TRUE)&amp;VLOOKUP(MID(D34,4,2),字库代码!B:D,3,TRUE)</f>
        <v>摧毁铁幕</v>
      </c>
      <c r="G34" s="24" t="s">
        <v>1414</v>
      </c>
      <c r="H34" s="24" t="s">
        <v>1314</v>
      </c>
    </row>
    <row r="35" s="24" customFormat="1" spans="1:8">
      <c r="A35" s="24">
        <v>29</v>
      </c>
      <c r="B35" s="24" t="s">
        <v>1416</v>
      </c>
      <c r="C35" s="24" t="s">
        <v>1401</v>
      </c>
      <c r="D35" s="24" t="s">
        <v>1402</v>
      </c>
      <c r="E35" s="24" t="str">
        <f>VLOOKUP(MID(D35,1,2),字库代码!B:D,3,TRUE)&amp;VLOOKUP(MID(D35,4,2),字库代码!B:D,3,TRUE)&amp;VLOOKUP(MID(D35,7,2),字库代码!B:D,3,TRUE)&amp;VLOOKUP(MID(D35,10,2),字库代码!B:D,3,TRUE)&amp;VLOOKUP(MID(D35,13,2),字库代码!B:D,3,TRUE)</f>
        <v>让工程师控制电脑</v>
      </c>
      <c r="G35" s="24" t="s">
        <v>1417</v>
      </c>
      <c r="H35" s="24" t="s">
        <v>1314</v>
      </c>
    </row>
    <row r="36" spans="1:8">
      <c r="A36">
        <v>30</v>
      </c>
      <c r="B36" t="s">
        <v>1418</v>
      </c>
      <c r="E36" t="e">
        <f>VLOOKUP(MID(D36,1,2),字库代码!B:D,3,TRUE)</f>
        <v>#N/A</v>
      </c>
      <c r="G36" t="s">
        <v>1419</v>
      </c>
      <c r="H36" t="s">
        <v>1314</v>
      </c>
    </row>
    <row r="37" spans="1:8">
      <c r="A37">
        <v>31</v>
      </c>
      <c r="B37" t="s">
        <v>1420</v>
      </c>
      <c r="E37" t="e">
        <f>VLOOKUP(MID(D37,1,2),字库代码!B:D,3,TRUE)</f>
        <v>#N/A</v>
      </c>
      <c r="G37" t="s">
        <v>1421</v>
      </c>
      <c r="H37" t="s">
        <v>1314</v>
      </c>
    </row>
    <row r="38" spans="1:8">
      <c r="A38">
        <v>32</v>
      </c>
      <c r="B38" t="s">
        <v>1422</v>
      </c>
      <c r="E38" t="e">
        <f>VLOOKUP(MID(D38,1,2),字库代码!B:D,3,TRUE)</f>
        <v>#N/A</v>
      </c>
      <c r="G38" t="s">
        <v>1423</v>
      </c>
      <c r="H38" t="s">
        <v>1314</v>
      </c>
    </row>
    <row r="39" spans="1:8">
      <c r="A39">
        <v>33</v>
      </c>
      <c r="B39" t="s">
        <v>1424</v>
      </c>
      <c r="E39" t="e">
        <f>VLOOKUP(MID(D39,1,2),字库代码!B:D,3,TRUE)</f>
        <v>#N/A</v>
      </c>
      <c r="G39" t="s">
        <v>1425</v>
      </c>
      <c r="H39" t="s">
        <v>1314</v>
      </c>
    </row>
    <row r="40" s="25" customFormat="1" spans="1:8">
      <c r="A40" s="25">
        <v>34</v>
      </c>
      <c r="B40" s="25" t="s">
        <v>1426</v>
      </c>
      <c r="C40" s="25" t="s">
        <v>1427</v>
      </c>
      <c r="D40" s="25" t="s">
        <v>1428</v>
      </c>
      <c r="E40" s="25" t="str">
        <f>VLOOKUP(MID(D40,1,2),字库代码!B:E,4,TRUE)</f>
        <v>消灭民兵和村镇</v>
      </c>
      <c r="G40" s="25" t="s">
        <v>1429</v>
      </c>
      <c r="H40" s="25" t="s">
        <v>1314</v>
      </c>
    </row>
    <row r="41" s="21" customFormat="1" spans="1:8">
      <c r="A41" s="21">
        <v>35</v>
      </c>
      <c r="B41" s="21" t="s">
        <v>1430</v>
      </c>
      <c r="C41" s="21" t="s">
        <v>1431</v>
      </c>
      <c r="D41" s="21" t="s">
        <v>1432</v>
      </c>
      <c r="E41" s="21" t="str">
        <f>VLOOKUP(MID(D41,1,2),字库代码!B:E,4,TRUE)&amp;VLOOKUP(MID(D41,4,2),字库代码!B:E,4,TRUE)</f>
        <v>占领哈尔基斯岛</v>
      </c>
      <c r="G41" s="21" t="s">
        <v>1433</v>
      </c>
      <c r="H41" s="21" t="s">
        <v>1314</v>
      </c>
    </row>
    <row r="42" s="21" customFormat="1" spans="1:8">
      <c r="A42" s="21">
        <v>36</v>
      </c>
      <c r="B42" s="21" t="s">
        <v>1434</v>
      </c>
      <c r="D42" s="21" t="s">
        <v>1435</v>
      </c>
      <c r="E42" s="21" t="str">
        <f>VLOOKUP(MID(D42,1,2),字库代码!B:E,4,TRUE)&amp;VLOOKUP(MID(D42,4,2),字库代码!B:E,4,TRUE)&amp;VLOOKUP(MID(D42,7,2),字库代码!B:E,4,TRUE)&amp;VLOOKUP(MID(D42,10,2),字库代码!B:E,4,TRUE)&amp;VLOOKUP(MID(D42,13,2),字库代码!B:E,4,TRUE)</f>
        <v>护送卡车穿过占领区</v>
      </c>
      <c r="F42" s="21" t="s">
        <v>1436</v>
      </c>
      <c r="G42" s="21" t="s">
        <v>1437</v>
      </c>
      <c r="H42" s="21" t="s">
        <v>1314</v>
      </c>
    </row>
    <row r="43" s="21" customFormat="1" spans="1:8">
      <c r="A43" s="21">
        <v>37</v>
      </c>
      <c r="B43" s="21" t="s">
        <v>1438</v>
      </c>
      <c r="C43" s="21" t="s">
        <v>1439</v>
      </c>
      <c r="D43" s="21" t="s">
        <v>1440</v>
      </c>
      <c r="E43" s="25" t="str">
        <f>VLOOKUP(MID(D43,1,2),字库代码!B:E,4,TRUE)&amp;VLOOKUP(MID(D43,4,2),字库代码!B:E,4,TRUE)</f>
        <v>快跑!</v>
      </c>
      <c r="F43" s="21" t="s">
        <v>1441</v>
      </c>
      <c r="G43" s="21" t="s">
        <v>1442</v>
      </c>
      <c r="H43" s="21" t="s">
        <v>1314</v>
      </c>
    </row>
    <row r="44" spans="1:8">
      <c r="A44">
        <v>38</v>
      </c>
      <c r="B44" t="s">
        <v>1443</v>
      </c>
      <c r="E44" t="e">
        <f>VLOOKUP(MID(D44,1,2),字库代码!B:D,3,TRUE)</f>
        <v>#N/A</v>
      </c>
      <c r="G44" t="s">
        <v>1444</v>
      </c>
      <c r="H44" t="s">
        <v>1314</v>
      </c>
    </row>
    <row r="45" spans="1:8">
      <c r="A45">
        <v>39</v>
      </c>
      <c r="B45" t="s">
        <v>1445</v>
      </c>
      <c r="E45" t="e">
        <f>VLOOKUP(MID(D45,1,2),字库代码!B:D,3,TRUE)</f>
        <v>#N/A</v>
      </c>
      <c r="G45" t="s">
        <v>1446</v>
      </c>
      <c r="H45" t="s">
        <v>1314</v>
      </c>
    </row>
    <row r="46" s="21" customFormat="1" spans="1:8">
      <c r="A46" s="21">
        <v>40</v>
      </c>
      <c r="B46" s="21" t="s">
        <v>1447</v>
      </c>
      <c r="D46" s="21" t="s">
        <v>1448</v>
      </c>
      <c r="E46" s="25" t="str">
        <f>VLOOKUP(MID(D46,1,2),字库代码!B:E,4,TRUE)&amp;VLOOKUP(MID(D46,4,2),字库代码!B:E,4,TRUE)</f>
        <v>杀掉间谍</v>
      </c>
      <c r="G46" s="21" t="s">
        <v>1449</v>
      </c>
      <c r="H46" s="21" t="s">
        <v>1314</v>
      </c>
    </row>
    <row r="47" s="21" customFormat="1" spans="1:8">
      <c r="A47" s="21">
        <v>41</v>
      </c>
      <c r="B47" s="21" t="s">
        <v>1450</v>
      </c>
      <c r="C47" s="21" t="s">
        <v>1451</v>
      </c>
      <c r="D47" s="21" t="s">
        <v>1452</v>
      </c>
      <c r="E47" s="25" t="str">
        <f>VLOOKUP(MID(D47,1,2),字库代码!B:E,4,TRUE)&amp;VLOOKUP(MID(D47,4,2),字库代码!B:E,4,TRUE)&amp;VLOOKUP(MID(D47,7,2),字库代码!B:E,4,TRUE)&amp;VLOOKUP(MID(D47,10,2),字库代码!B:E,4,TRUE)</f>
        <v>破坏盟军通讯</v>
      </c>
      <c r="G47" s="21" t="s">
        <v>1453</v>
      </c>
      <c r="H47" s="21" t="s">
        <v>1314</v>
      </c>
    </row>
    <row r="48" s="21" customFormat="1" spans="1:8">
      <c r="A48" s="21">
        <v>42</v>
      </c>
      <c r="B48" s="21" t="s">
        <v>1454</v>
      </c>
      <c r="C48" s="1" t="s">
        <v>1455</v>
      </c>
      <c r="D48" s="21" t="s">
        <v>1456</v>
      </c>
      <c r="E48" s="25" t="str">
        <f>VLOOKUP(MID(D48,1,2),字库代码!B:E,4,TRUE)&amp;VLOOKUP(MID(D48,4,2),字库代码!B:E,4,TRUE)&amp;VLOOKUP(MID(D48,7,2),字库代码!B:E,4,TRUE)&amp;VLOOKUP(MID(D48,10,2),字库代码!B:E,4,TRUE)</f>
        <v>护送卡车到对岸</v>
      </c>
      <c r="F48" s="21" t="s">
        <v>1457</v>
      </c>
      <c r="G48" s="21" t="s">
        <v>1458</v>
      </c>
      <c r="H48" s="21" t="s">
        <v>1314</v>
      </c>
    </row>
    <row r="49" s="21" customFormat="1" spans="1:8">
      <c r="A49" s="21">
        <v>43</v>
      </c>
      <c r="B49" s="21" t="s">
        <v>1459</v>
      </c>
      <c r="C49" s="21" t="s">
        <v>1460</v>
      </c>
      <c r="D49" s="21" t="s">
        <v>1461</v>
      </c>
      <c r="E49" s="21" t="str">
        <f>VLOOKUP(MID(D49,1,2),字库代码!B:E,4,TRUE)&amp;VLOOKUP(MID(D49,4,2),字库代码!B:E,4,TRUE)&amp;VLOOKUP(MID(D49,7,2),字库代码!B:E,4,TRUE)&amp;VLOOKUP(MID(D49,10,2),字库代码!B:E,4,TRUE)&amp;VLOOKUP(MID(D49,13,2),字库代码!B:E,4,TRUE)</f>
        <v>让工程师去冷却站!</v>
      </c>
      <c r="F49" s="21" t="s">
        <v>1441</v>
      </c>
      <c r="G49" s="21" t="s">
        <v>1462</v>
      </c>
      <c r="H49" s="21" t="s">
        <v>1314</v>
      </c>
    </row>
    <row r="50" s="21" customFormat="1" spans="1:8">
      <c r="A50" s="21">
        <v>44</v>
      </c>
      <c r="B50" s="21" t="s">
        <v>1463</v>
      </c>
      <c r="C50" s="21" t="s">
        <v>1464</v>
      </c>
      <c r="D50" s="21" t="s">
        <v>1465</v>
      </c>
      <c r="E50" s="21" t="str">
        <f>VLOOKUP(MID(D50,1,2),字库代码!B:E,4,TRUE)&amp;VLOOKUP(MID(D50,4,2),字库代码!B:E,4,TRUE)&amp;VLOOKUP(MID(D50,7,2),字库代码!B:E,4,TRUE)&amp;VLOOKUP(MID(D50,10,2),字库代码!B:E,4,TRUE)&amp;VLOOKUP(MID(D50,13,2),字库代码!B:E,4,TRUE)</f>
        <v>用主控终端关闭反应堆核心</v>
      </c>
      <c r="F50" s="21" t="s">
        <v>1441</v>
      </c>
      <c r="G50" s="21" t="s">
        <v>1466</v>
      </c>
      <c r="H50" s="21" t="s">
        <v>1314</v>
      </c>
    </row>
    <row r="51" spans="1:8">
      <c r="A51">
        <v>45</v>
      </c>
      <c r="B51" t="s">
        <v>1467</v>
      </c>
      <c r="G51" t="s">
        <v>1468</v>
      </c>
      <c r="H51" t="s">
        <v>1314</v>
      </c>
    </row>
    <row r="52" s="21" customFormat="1" spans="1:8">
      <c r="A52" s="21">
        <v>46</v>
      </c>
      <c r="B52" s="21" t="s">
        <v>1469</v>
      </c>
      <c r="D52" s="21" t="s">
        <v>1470</v>
      </c>
      <c r="E52" s="21" t="str">
        <f>VLOOKUP(MID(D52,1,2),字库代码!B:E,4,TRUE)&amp;VLOOKUP(MID(D52,4,2),字库代码!B:E,4,TRUE)</f>
        <v>破坏卡车</v>
      </c>
      <c r="G52" s="21" t="s">
        <v>1471</v>
      </c>
      <c r="H52" s="21" t="s">
        <v>1314</v>
      </c>
    </row>
    <row r="53" s="21" customFormat="1" spans="1:8">
      <c r="A53" s="21">
        <v>47</v>
      </c>
      <c r="B53" s="21" t="s">
        <v>1472</v>
      </c>
      <c r="C53" s="21" t="s">
        <v>1473</v>
      </c>
      <c r="D53" s="21" t="s">
        <v>1474</v>
      </c>
      <c r="E53" s="21" t="str">
        <f>VLOOKUP(MID(D53,1,2),字库代码!B:E,4,TRUE)&amp;VLOOKUP(MID(D53,4,2),字库代码!B:E,4,TRUE)&amp;VLOOKUP(MID(D53,7,2),字库代码!B:E,4,TRUE)&amp;VLOOKUP(MID(D53,10,2),字库代码!B:E,4,TRUE)&amp;VLOOKUP(MID(D53,13,2),字库代码!B:E,4,TRUE)</f>
        <v>摧毁盟军海军基地</v>
      </c>
      <c r="F53" s="21" t="s">
        <v>1475</v>
      </c>
      <c r="G53" s="21" t="s">
        <v>1473</v>
      </c>
      <c r="H53" s="21" t="s">
        <v>1314</v>
      </c>
    </row>
    <row r="54" spans="1:8">
      <c r="A54">
        <v>48</v>
      </c>
      <c r="B54" t="s">
        <v>1476</v>
      </c>
      <c r="G54" t="s">
        <v>1477</v>
      </c>
      <c r="H54" t="s">
        <v>1314</v>
      </c>
    </row>
    <row r="55" spans="1:8">
      <c r="A55">
        <v>49</v>
      </c>
      <c r="B55" t="s">
        <v>1478</v>
      </c>
      <c r="G55" t="s">
        <v>1479</v>
      </c>
      <c r="H55" t="s">
        <v>1314</v>
      </c>
    </row>
    <row r="56" s="24" customFormat="1" spans="1:8">
      <c r="A56" s="24">
        <v>50</v>
      </c>
      <c r="B56" s="24" t="s">
        <v>1480</v>
      </c>
      <c r="C56" s="24" t="s">
        <v>1481</v>
      </c>
      <c r="D56" s="24" t="s">
        <v>1482</v>
      </c>
      <c r="E56" t="str">
        <f>VLOOKUP(MID(D56,1,2),字库代码!B:D,3,TRUE)&amp;VLOOKUP(MID(D56,4,2),字库代码!B:D,3,TRUE)&amp;VLOOKUP(MID(D56,7,2),字库代码!B:D,3,TRUE)&amp;VLOOKUP(MID(D56,10,2),字库代码!B:D,3,TRUE)&amp;VLOOKUP(MID(D56,13,2),字库代码!B:D,3,TRUE)</f>
        <v>让间谍潜入科技中心</v>
      </c>
      <c r="G56" s="24" t="s">
        <v>1483</v>
      </c>
      <c r="H56" s="24" t="s">
        <v>1314</v>
      </c>
    </row>
    <row r="57" spans="5:8">
      <c r="E57" t="e">
        <f>VLOOKUP(MID(D57,1,2),字库代码!B:D,3,TRUE)</f>
        <v>#N/A</v>
      </c>
      <c r="H57" t="s">
        <v>1314</v>
      </c>
    </row>
    <row r="58" spans="2:8">
      <c r="B58" t="s">
        <v>1484</v>
      </c>
      <c r="E58" t="e">
        <f>VLOOKUP(MID(D58,1,2),字库代码!B:D,3,TRUE)</f>
        <v>#N/A</v>
      </c>
      <c r="G58" t="s">
        <v>1485</v>
      </c>
      <c r="H58" t="s">
        <v>1314</v>
      </c>
    </row>
    <row r="59" spans="5:8">
      <c r="E59" t="e">
        <f>VLOOKUP(MID(D59,1,2),字库代码!B:D,3,TRUE)</f>
        <v>#N/A</v>
      </c>
      <c r="H59" t="s">
        <v>1314</v>
      </c>
    </row>
    <row r="60" s="24" customFormat="1" spans="1:8">
      <c r="A60" s="24">
        <v>51</v>
      </c>
      <c r="B60" s="24" t="s">
        <v>1486</v>
      </c>
      <c r="C60" s="24" t="s">
        <v>1487</v>
      </c>
      <c r="D60" s="24" t="s">
        <v>1488</v>
      </c>
      <c r="E60" t="str">
        <f>VLOOKUP(MID(D60,1,2),字库代码!B:D,3,TRUE)&amp;VLOOKUP(MID(D60,4,2),字库代码!B:D,3,TRUE)</f>
        <v>爱因斯坦死亡</v>
      </c>
      <c r="F60" s="24">
        <v>1</v>
      </c>
      <c r="G60" s="24" t="s">
        <v>1489</v>
      </c>
      <c r="H60" s="24" t="s">
        <v>1314</v>
      </c>
    </row>
    <row r="61" s="24" customFormat="1" spans="1:8">
      <c r="A61" s="24">
        <v>52</v>
      </c>
      <c r="B61" s="24" t="s">
        <v>1490</v>
      </c>
      <c r="C61" s="24" t="s">
        <v>1491</v>
      </c>
      <c r="D61" s="24" t="s">
        <v>1492</v>
      </c>
      <c r="E61" t="str">
        <f>VLOOKUP(MID(D61,1,2),字库代码!B:D,3,TRUE)&amp;VLOOKUP(MID(D61,4,2),字库代码!B:D,3,TRUE)</f>
        <v>谭雅死亡</v>
      </c>
      <c r="F61" s="24">
        <v>1</v>
      </c>
      <c r="G61" s="24" t="s">
        <v>1493</v>
      </c>
      <c r="H61" s="24" t="s">
        <v>1314</v>
      </c>
    </row>
    <row r="62" spans="1:8">
      <c r="A62">
        <v>53</v>
      </c>
      <c r="B62" t="s">
        <v>1494</v>
      </c>
      <c r="E62" t="e">
        <f>VLOOKUP(MID(D62,1,2),字库代码!B:D,3,TRUE)</f>
        <v>#N/A</v>
      </c>
      <c r="G62" t="s">
        <v>1495</v>
      </c>
      <c r="H62" t="s">
        <v>1314</v>
      </c>
    </row>
    <row r="63" spans="1:8">
      <c r="A63">
        <v>54</v>
      </c>
      <c r="B63" t="s">
        <v>1496</v>
      </c>
      <c r="E63" t="e">
        <f>VLOOKUP(MID(D63,1,2),字库代码!B:D,3,TRUE)</f>
        <v>#N/A</v>
      </c>
      <c r="G63" t="s">
        <v>1497</v>
      </c>
      <c r="H63" t="s">
        <v>1314</v>
      </c>
    </row>
    <row r="64" spans="1:8">
      <c r="A64">
        <v>55</v>
      </c>
      <c r="B64" t="s">
        <v>1498</v>
      </c>
      <c r="E64" t="e">
        <f>VLOOKUP(MID(D64,1,2),字库代码!B:D,3,TRUE)</f>
        <v>#N/A</v>
      </c>
      <c r="G64" t="s">
        <v>1499</v>
      </c>
      <c r="H64" t="s">
        <v>1314</v>
      </c>
    </row>
    <row r="65" spans="1:8">
      <c r="A65">
        <v>56</v>
      </c>
      <c r="B65" t="s">
        <v>1500</v>
      </c>
      <c r="E65" t="e">
        <f>VLOOKUP(MID(D65,1,2),字库代码!B:D,3,TRUE)</f>
        <v>#N/A</v>
      </c>
      <c r="G65" t="s">
        <v>1501</v>
      </c>
      <c r="H65" t="s">
        <v>1314</v>
      </c>
    </row>
    <row r="66" spans="1:8">
      <c r="A66">
        <v>57</v>
      </c>
      <c r="B66" t="s">
        <v>1502</v>
      </c>
      <c r="E66" t="e">
        <f>VLOOKUP(MID(D66,1,2),字库代码!B:D,3,TRUE)</f>
        <v>#N/A</v>
      </c>
      <c r="G66" t="s">
        <v>1503</v>
      </c>
      <c r="H66" t="s">
        <v>1314</v>
      </c>
    </row>
    <row r="67" spans="1:8">
      <c r="A67">
        <v>58</v>
      </c>
      <c r="B67" t="s">
        <v>1504</v>
      </c>
      <c r="E67" t="e">
        <f>VLOOKUP(MID(D67,1,2),字库代码!B:D,3,TRUE)</f>
        <v>#N/A</v>
      </c>
      <c r="G67" t="s">
        <v>1505</v>
      </c>
      <c r="H67" t="s">
        <v>1314</v>
      </c>
    </row>
    <row r="68" spans="1:8">
      <c r="A68">
        <v>59</v>
      </c>
      <c r="B68" t="s">
        <v>1506</v>
      </c>
      <c r="E68" t="e">
        <f>VLOOKUP(MID(D68,1,2),字库代码!B:D,3,TRUE)</f>
        <v>#N/A</v>
      </c>
      <c r="G68" t="s">
        <v>1507</v>
      </c>
      <c r="H68" t="s">
        <v>1314</v>
      </c>
    </row>
    <row r="69" spans="1:8">
      <c r="A69">
        <v>60</v>
      </c>
      <c r="B69" t="s">
        <v>1508</v>
      </c>
      <c r="E69" t="e">
        <f>VLOOKUP(MID(D69,1,2),字库代码!B:D,3,TRUE)</f>
        <v>#N/A</v>
      </c>
      <c r="G69" t="s">
        <v>1509</v>
      </c>
      <c r="H69" t="s">
        <v>1314</v>
      </c>
    </row>
    <row r="70" s="24" customFormat="1" spans="1:8">
      <c r="A70" s="24">
        <v>61</v>
      </c>
      <c r="B70" s="24" t="s">
        <v>1510</v>
      </c>
      <c r="C70" s="24" t="s">
        <v>1511</v>
      </c>
      <c r="D70" s="24" t="s">
        <v>1512</v>
      </c>
      <c r="E70" s="24" t="str">
        <f>VLOOKUP(MID(D70,1,2),字库代码!B:D,3,TRUE)&amp;VLOOKUP(MID(D70,4,2),字库代码!B:D,3,TRUE)</f>
        <v>柯西金死亡</v>
      </c>
      <c r="F70" s="24" t="s">
        <v>1513</v>
      </c>
      <c r="G70" s="24" t="s">
        <v>1514</v>
      </c>
      <c r="H70" s="24" t="s">
        <v>1314</v>
      </c>
    </row>
    <row r="71" spans="1:8">
      <c r="A71">
        <v>62</v>
      </c>
      <c r="B71" t="s">
        <v>1515</v>
      </c>
      <c r="E71" t="e">
        <f>VLOOKUP(MID(D71,1,2),字库代码!B:D,3,TRUE)</f>
        <v>#N/A</v>
      </c>
      <c r="G71" t="s">
        <v>1516</v>
      </c>
      <c r="H71" t="s">
        <v>1314</v>
      </c>
    </row>
    <row r="72" spans="1:8">
      <c r="A72">
        <v>63</v>
      </c>
      <c r="B72" t="s">
        <v>1517</v>
      </c>
      <c r="E72" t="e">
        <f>VLOOKUP(MID(D72,1,2),字库代码!B:D,3,TRUE)</f>
        <v>#N/A</v>
      </c>
      <c r="G72" t="s">
        <v>1518</v>
      </c>
      <c r="H72" t="s">
        <v>1314</v>
      </c>
    </row>
    <row r="73" spans="5:8">
      <c r="E73" t="e">
        <f>VLOOKUP(MID(D73,1,2),字库代码!B:D,3,TRUE)</f>
        <v>#N/A</v>
      </c>
      <c r="H73" t="s">
        <v>1314</v>
      </c>
    </row>
    <row r="74" spans="2:8">
      <c r="B74" t="s">
        <v>1519</v>
      </c>
      <c r="E74" t="e">
        <f>VLOOKUP(MID(D74,1,2),字库代码!B:D,3,TRUE)</f>
        <v>#N/A</v>
      </c>
      <c r="G74" t="s">
        <v>1520</v>
      </c>
      <c r="H74" t="s">
        <v>1314</v>
      </c>
    </row>
    <row r="75" spans="5:8">
      <c r="E75" t="e">
        <f>VLOOKUP(MID(D75,1,2),字库代码!B:D,3,TRUE)</f>
        <v>#N/A</v>
      </c>
      <c r="H75" t="s">
        <v>1314</v>
      </c>
    </row>
    <row r="76" spans="1:8">
      <c r="A76">
        <v>64</v>
      </c>
      <c r="B76" t="s">
        <v>1521</v>
      </c>
      <c r="E76" t="e">
        <f>VLOOKUP(MID(D76,1,2),字库代码!B:D,3,TRUE)</f>
        <v>#N/A</v>
      </c>
      <c r="G76" t="s">
        <v>1522</v>
      </c>
      <c r="H76" t="s">
        <v>1314</v>
      </c>
    </row>
    <row r="77" s="21" customFormat="1" spans="1:8">
      <c r="A77" s="21">
        <v>65</v>
      </c>
      <c r="B77" s="21" t="s">
        <v>1523</v>
      </c>
      <c r="C77" s="21" t="s">
        <v>1524</v>
      </c>
      <c r="D77" s="21" t="s">
        <v>1525</v>
      </c>
      <c r="E77" s="21" t="str">
        <f>VLOOKUP(MID(D77,1,2),字库代码!B:E,4,TRUE)&amp;VLOOKUP(MID(D77,4,2),字库代码!B:E,4,TRUE)</f>
        <v>找到并营救工程师</v>
      </c>
      <c r="F77" s="21" t="s">
        <v>1441</v>
      </c>
      <c r="G77" s="21" t="s">
        <v>1526</v>
      </c>
      <c r="H77" s="21" t="s">
        <v>1314</v>
      </c>
    </row>
    <row r="78" spans="5:8">
      <c r="E78" t="e">
        <f>VLOOKUP(MID(D78,1,2),字库代码!B:D,3,TRUE)</f>
        <v>#N/A</v>
      </c>
      <c r="H78" t="s">
        <v>1314</v>
      </c>
    </row>
    <row r="79" spans="2:8">
      <c r="B79" t="s">
        <v>1527</v>
      </c>
      <c r="E79" t="e">
        <f>VLOOKUP(MID(D79,1,2),字库代码!B:D,3,TRUE)</f>
        <v>#N/A</v>
      </c>
      <c r="G79" t="s">
        <v>1528</v>
      </c>
      <c r="H79" t="s">
        <v>1314</v>
      </c>
    </row>
    <row r="80" spans="5:8">
      <c r="E80" t="e">
        <f>VLOOKUP(MID(D80,1,2),字库代码!B:D,3,TRUE)</f>
        <v>#N/A</v>
      </c>
      <c r="H80" t="s">
        <v>1314</v>
      </c>
    </row>
    <row r="81" spans="1:8">
      <c r="A81">
        <v>66</v>
      </c>
      <c r="B81" t="s">
        <v>1529</v>
      </c>
      <c r="E81" t="e">
        <f>VLOOKUP(MID(D81,1,2),字库代码!B:D,3,TRUE)</f>
        <v>#N/A</v>
      </c>
      <c r="G81" t="s">
        <v>1530</v>
      </c>
      <c r="H81" t="s">
        <v>1314</v>
      </c>
    </row>
    <row r="82" spans="1:8">
      <c r="A82">
        <v>67</v>
      </c>
      <c r="B82" t="s">
        <v>1531</v>
      </c>
      <c r="E82" t="e">
        <f>VLOOKUP(MID(D82,1,2),字库代码!B:D,3,TRUE)</f>
        <v>#N/A</v>
      </c>
      <c r="G82" t="s">
        <v>1532</v>
      </c>
      <c r="H82" t="s">
        <v>1314</v>
      </c>
    </row>
    <row r="83" spans="1:8">
      <c r="A83">
        <v>68</v>
      </c>
      <c r="B83" t="s">
        <v>1533</v>
      </c>
      <c r="E83" t="e">
        <f>VLOOKUP(MID(D83,1,2),字库代码!B:D,3,TRUE)</f>
        <v>#N/A</v>
      </c>
      <c r="G83" t="s">
        <v>1534</v>
      </c>
      <c r="H83" t="s">
        <v>1314</v>
      </c>
    </row>
    <row r="84" spans="1:8">
      <c r="A84">
        <v>69</v>
      </c>
      <c r="B84" t="s">
        <v>1535</v>
      </c>
      <c r="E84" t="e">
        <f>VLOOKUP(MID(D84,1,2),字库代码!B:D,3,TRUE)</f>
        <v>#N/A</v>
      </c>
      <c r="G84" t="s">
        <v>1536</v>
      </c>
      <c r="H84" t="s">
        <v>1314</v>
      </c>
    </row>
    <row r="85" spans="1:8">
      <c r="A85">
        <v>70</v>
      </c>
      <c r="B85" t="s">
        <v>1537</v>
      </c>
      <c r="E85" t="e">
        <f>VLOOKUP(MID(D85,1,2),字库代码!B:D,3,TRUE)</f>
        <v>#N/A</v>
      </c>
      <c r="G85" t="s">
        <v>1538</v>
      </c>
      <c r="H85" t="s">
        <v>1314</v>
      </c>
    </row>
    <row r="86" spans="1:8">
      <c r="A86">
        <v>71</v>
      </c>
      <c r="B86" t="s">
        <v>1539</v>
      </c>
      <c r="E86" t="e">
        <f>VLOOKUP(MID(D86,1,2),字库代码!B:D,3,TRUE)</f>
        <v>#N/A</v>
      </c>
      <c r="G86" t="s">
        <v>1540</v>
      </c>
      <c r="H86" t="s">
        <v>1314</v>
      </c>
    </row>
    <row r="87" spans="1:8">
      <c r="A87">
        <v>72</v>
      </c>
      <c r="B87" t="s">
        <v>1541</v>
      </c>
      <c r="E87" t="e">
        <f>VLOOKUP(MID(D87,1,2),字库代码!B:D,3,TRUE)</f>
        <v>#N/A</v>
      </c>
      <c r="G87" t="s">
        <v>1542</v>
      </c>
      <c r="H87" t="s">
        <v>1314</v>
      </c>
    </row>
    <row r="88" spans="1:8">
      <c r="A88">
        <v>73</v>
      </c>
      <c r="B88" t="s">
        <v>1543</v>
      </c>
      <c r="E88" t="e">
        <f>VLOOKUP(MID(D88,1,2),字库代码!B:D,3,TRUE)</f>
        <v>#N/A</v>
      </c>
      <c r="G88" t="s">
        <v>1544</v>
      </c>
      <c r="H88" t="s">
        <v>1314</v>
      </c>
    </row>
    <row r="89" spans="1:8">
      <c r="A89">
        <v>74</v>
      </c>
      <c r="B89" t="s">
        <v>1545</v>
      </c>
      <c r="E89" t="e">
        <f>VLOOKUP(MID(D89,1,2),字库代码!B:D,3,TRUE)</f>
        <v>#N/A</v>
      </c>
      <c r="G89" t="s">
        <v>1546</v>
      </c>
      <c r="H89" t="s">
        <v>1314</v>
      </c>
    </row>
    <row r="90" spans="1:8">
      <c r="A90">
        <v>75</v>
      </c>
      <c r="B90" t="s">
        <v>1547</v>
      </c>
      <c r="E90" t="e">
        <f>VLOOKUP(MID(D90,1,2),字库代码!B:D,3,TRUE)</f>
        <v>#N/A</v>
      </c>
      <c r="G90" t="s">
        <v>1548</v>
      </c>
      <c r="H90" t="s">
        <v>1314</v>
      </c>
    </row>
    <row r="91" spans="1:8">
      <c r="A91">
        <v>76</v>
      </c>
      <c r="B91" t="s">
        <v>1549</v>
      </c>
      <c r="E91" t="e">
        <f>VLOOKUP(MID(D91,1,2),字库代码!B:D,3,TRUE)</f>
        <v>#N/A</v>
      </c>
      <c r="G91" t="s">
        <v>1550</v>
      </c>
      <c r="H91" t="s">
        <v>1314</v>
      </c>
    </row>
    <row r="92" spans="1:8">
      <c r="A92">
        <v>77</v>
      </c>
      <c r="B92" t="s">
        <v>1551</v>
      </c>
      <c r="E92" t="e">
        <f>VLOOKUP(MID(D92,1,2),字库代码!B:D,3,TRUE)</f>
        <v>#N/A</v>
      </c>
      <c r="G92" t="s">
        <v>1552</v>
      </c>
      <c r="H92" t="s">
        <v>1314</v>
      </c>
    </row>
    <row r="93" spans="1:8">
      <c r="A93">
        <v>78</v>
      </c>
      <c r="B93" t="s">
        <v>1553</v>
      </c>
      <c r="E93" t="e">
        <f>VLOOKUP(MID(D93,1,2),字库代码!B:D,3,TRUE)</f>
        <v>#N/A</v>
      </c>
      <c r="G93" t="s">
        <v>1554</v>
      </c>
      <c r="H93" t="s">
        <v>1314</v>
      </c>
    </row>
    <row r="94" spans="1:8">
      <c r="A94">
        <v>79</v>
      </c>
      <c r="B94" t="s">
        <v>1555</v>
      </c>
      <c r="E94" t="e">
        <f>VLOOKUP(MID(D94,1,2),字库代码!B:D,3,TRUE)</f>
        <v>#N/A</v>
      </c>
      <c r="G94" t="s">
        <v>1556</v>
      </c>
      <c r="H94" t="s">
        <v>1314</v>
      </c>
    </row>
    <row r="95" spans="1:8">
      <c r="A95">
        <v>80</v>
      </c>
      <c r="B95" t="s">
        <v>1557</v>
      </c>
      <c r="E95" t="e">
        <f>VLOOKUP(MID(D95,1,2),字库代码!B:D,3,TRUE)</f>
        <v>#N/A</v>
      </c>
      <c r="G95" t="s">
        <v>1558</v>
      </c>
      <c r="H95" t="s">
        <v>1314</v>
      </c>
    </row>
    <row r="96" spans="1:8">
      <c r="A96">
        <v>81</v>
      </c>
      <c r="B96" t="s">
        <v>1559</v>
      </c>
      <c r="E96" t="e">
        <f>VLOOKUP(MID(D96,1,2),字库代码!B:D,3,TRUE)</f>
        <v>#N/A</v>
      </c>
      <c r="G96" t="s">
        <v>1560</v>
      </c>
      <c r="H96" t="s">
        <v>1314</v>
      </c>
    </row>
    <row r="97" spans="1:8">
      <c r="A97">
        <v>82</v>
      </c>
      <c r="B97" t="s">
        <v>1561</v>
      </c>
      <c r="E97" t="e">
        <f>VLOOKUP(MID(D97,1,2),字库代码!B:D,3,TRUE)</f>
        <v>#N/A</v>
      </c>
      <c r="G97" t="s">
        <v>1562</v>
      </c>
      <c r="H97" t="s">
        <v>1314</v>
      </c>
    </row>
    <row r="98" spans="1:8">
      <c r="A98">
        <v>83</v>
      </c>
      <c r="B98" t="s">
        <v>1563</v>
      </c>
      <c r="E98" t="e">
        <f>VLOOKUP(MID(D98,1,2),字库代码!B:D,3,TRUE)</f>
        <v>#N/A</v>
      </c>
      <c r="G98" t="s">
        <v>1564</v>
      </c>
      <c r="H98" t="s">
        <v>1314</v>
      </c>
    </row>
    <row r="99" spans="1:8">
      <c r="A99">
        <v>84</v>
      </c>
      <c r="B99" t="s">
        <v>1565</v>
      </c>
      <c r="E99" t="e">
        <f>VLOOKUP(MID(D99,1,2),字库代码!B:D,3,TRUE)</f>
        <v>#N/A</v>
      </c>
      <c r="G99" t="s">
        <v>1566</v>
      </c>
      <c r="H99" t="s">
        <v>1314</v>
      </c>
    </row>
    <row r="100" spans="1:8">
      <c r="A100">
        <v>85</v>
      </c>
      <c r="B100" t="s">
        <v>1567</v>
      </c>
      <c r="E100" t="e">
        <f>VLOOKUP(MID(D100,1,2),字库代码!B:D,3,TRUE)</f>
        <v>#N/A</v>
      </c>
      <c r="G100" t="s">
        <v>1568</v>
      </c>
      <c r="H100" t="s">
        <v>1314</v>
      </c>
    </row>
    <row r="101" spans="1:8">
      <c r="A101">
        <v>86</v>
      </c>
      <c r="B101" t="s">
        <v>1569</v>
      </c>
      <c r="E101" t="e">
        <f>VLOOKUP(MID(D101,1,2),字库代码!B:D,3,TRUE)</f>
        <v>#N/A</v>
      </c>
      <c r="G101" t="s">
        <v>1570</v>
      </c>
      <c r="H101" t="s">
        <v>1314</v>
      </c>
    </row>
    <row r="102" spans="1:8">
      <c r="A102">
        <v>87</v>
      </c>
      <c r="B102" t="s">
        <v>1571</v>
      </c>
      <c r="E102" t="e">
        <f>VLOOKUP(MID(D102,1,2),字库代码!B:D,3,TRUE)</f>
        <v>#N/A</v>
      </c>
      <c r="G102" t="s">
        <v>1572</v>
      </c>
      <c r="H102" t="s">
        <v>1314</v>
      </c>
    </row>
    <row r="103" spans="1:8">
      <c r="A103">
        <v>88</v>
      </c>
      <c r="B103" t="s">
        <v>1573</v>
      </c>
      <c r="E103" t="e">
        <f>VLOOKUP(MID(D103,1,2),字库代码!B:D,3,TRUE)</f>
        <v>#N/A</v>
      </c>
      <c r="G103" t="s">
        <v>1574</v>
      </c>
      <c r="H103" t="s">
        <v>1314</v>
      </c>
    </row>
    <row r="104" spans="1:8">
      <c r="A104">
        <v>89</v>
      </c>
      <c r="B104" t="s">
        <v>1575</v>
      </c>
      <c r="E104" t="e">
        <f>VLOOKUP(MID(D104,1,2),字库代码!B:D,3,TRUE)</f>
        <v>#N/A</v>
      </c>
      <c r="G104" t="s">
        <v>1576</v>
      </c>
      <c r="H104" t="s">
        <v>1314</v>
      </c>
    </row>
    <row r="105" spans="1:8">
      <c r="A105">
        <v>90</v>
      </c>
      <c r="B105" t="s">
        <v>1577</v>
      </c>
      <c r="E105" t="e">
        <f>VLOOKUP(MID(D105,1,2),字库代码!B:D,3,TRUE)</f>
        <v>#N/A</v>
      </c>
      <c r="G105" t="s">
        <v>1578</v>
      </c>
      <c r="H105" t="s">
        <v>1314</v>
      </c>
    </row>
    <row r="106" spans="1:8">
      <c r="A106">
        <v>91</v>
      </c>
      <c r="B106" t="s">
        <v>1579</v>
      </c>
      <c r="E106" t="e">
        <f>VLOOKUP(MID(D106,1,2),字库代码!B:D,3,TRUE)</f>
        <v>#N/A</v>
      </c>
      <c r="G106" t="s">
        <v>1580</v>
      </c>
      <c r="H106" t="s">
        <v>1314</v>
      </c>
    </row>
    <row r="107" spans="1:8">
      <c r="A107">
        <v>92</v>
      </c>
      <c r="B107" t="s">
        <v>1581</v>
      </c>
      <c r="E107" t="e">
        <f>VLOOKUP(MID(D107,1,2),字库代码!B:D,3,TRUE)</f>
        <v>#N/A</v>
      </c>
      <c r="G107" t="s">
        <v>1582</v>
      </c>
      <c r="H107" t="s">
        <v>1314</v>
      </c>
    </row>
    <row r="108" spans="1:8">
      <c r="A108">
        <v>93</v>
      </c>
      <c r="B108" t="s">
        <v>1583</v>
      </c>
      <c r="E108" t="e">
        <f>VLOOKUP(MID(D108,1,2),字库代码!B:D,3,TRUE)</f>
        <v>#N/A</v>
      </c>
      <c r="G108" t="s">
        <v>1584</v>
      </c>
      <c r="H108" t="s">
        <v>1314</v>
      </c>
    </row>
    <row r="109" spans="1:8">
      <c r="A109">
        <v>94</v>
      </c>
      <c r="B109" t="s">
        <v>1585</v>
      </c>
      <c r="E109" t="e">
        <f>VLOOKUP(MID(D109,1,2),字库代码!B:D,3,TRUE)</f>
        <v>#N/A</v>
      </c>
      <c r="G109" t="s">
        <v>1586</v>
      </c>
      <c r="H109" t="s">
        <v>1314</v>
      </c>
    </row>
    <row r="110" spans="1:8">
      <c r="A110">
        <v>95</v>
      </c>
      <c r="B110" t="s">
        <v>1587</v>
      </c>
      <c r="E110" t="e">
        <f>VLOOKUP(MID(D110,1,2),字库代码!B:D,3,TRUE)</f>
        <v>#N/A</v>
      </c>
      <c r="G110" t="s">
        <v>1588</v>
      </c>
      <c r="H110" t="s">
        <v>1314</v>
      </c>
    </row>
    <row r="111" spans="1:8">
      <c r="A111">
        <v>96</v>
      </c>
      <c r="B111" t="s">
        <v>1589</v>
      </c>
      <c r="E111" t="e">
        <f>VLOOKUP(MID(D111,1,2),字库代码!B:D,3,TRUE)</f>
        <v>#N/A</v>
      </c>
      <c r="G111" t="s">
        <v>1590</v>
      </c>
      <c r="H111" t="s">
        <v>1314</v>
      </c>
    </row>
    <row r="112" spans="1:8">
      <c r="A112">
        <v>97</v>
      </c>
      <c r="B112" t="s">
        <v>1591</v>
      </c>
      <c r="E112" t="e">
        <f>VLOOKUP(MID(D112,1,2),字库代码!B:D,3,TRUE)</f>
        <v>#N/A</v>
      </c>
      <c r="G112" t="s">
        <v>1592</v>
      </c>
      <c r="H112" t="s">
        <v>1314</v>
      </c>
    </row>
    <row r="113" spans="1:8">
      <c r="A113">
        <v>98</v>
      </c>
      <c r="B113" t="s">
        <v>1593</v>
      </c>
      <c r="E113" t="e">
        <f>VLOOKUP(MID(D113,1,2),字库代码!B:D,3,TRUE)</f>
        <v>#N/A</v>
      </c>
      <c r="G113" t="s">
        <v>1594</v>
      </c>
      <c r="H113" t="s">
        <v>1314</v>
      </c>
    </row>
    <row r="114" spans="1:8">
      <c r="A114">
        <v>99</v>
      </c>
      <c r="B114" t="s">
        <v>1595</v>
      </c>
      <c r="E114" t="e">
        <f>VLOOKUP(MID(D114,1,2),字库代码!B:D,3,TRUE)</f>
        <v>#N/A</v>
      </c>
      <c r="G114" t="s">
        <v>1596</v>
      </c>
      <c r="H114" t="s">
        <v>1314</v>
      </c>
    </row>
    <row r="115" spans="1:8">
      <c r="A115">
        <v>100</v>
      </c>
      <c r="B115" t="s">
        <v>1597</v>
      </c>
      <c r="E115" t="e">
        <f>VLOOKUP(MID(D115,1,2),字库代码!B:D,3,TRUE)</f>
        <v>#N/A</v>
      </c>
      <c r="G115" t="s">
        <v>1598</v>
      </c>
      <c r="H115" t="s">
        <v>1314</v>
      </c>
    </row>
    <row r="116" spans="1:8">
      <c r="A116">
        <v>101</v>
      </c>
      <c r="B116" t="s">
        <v>1599</v>
      </c>
      <c r="E116" t="e">
        <f>VLOOKUP(MID(D116,1,2),字库代码!B:D,3,TRUE)</f>
        <v>#N/A</v>
      </c>
      <c r="G116" t="s">
        <v>1600</v>
      </c>
      <c r="H116" t="s">
        <v>1314</v>
      </c>
    </row>
    <row r="117" spans="1:8">
      <c r="A117">
        <v>102</v>
      </c>
      <c r="B117" t="s">
        <v>1601</v>
      </c>
      <c r="E117" t="e">
        <f>VLOOKUP(MID(D117,1,2),字库代码!B:D,3,TRUE)</f>
        <v>#N/A</v>
      </c>
      <c r="G117" t="s">
        <v>1602</v>
      </c>
      <c r="H117" t="s">
        <v>1314</v>
      </c>
    </row>
    <row r="118" spans="5:8">
      <c r="E118" t="e">
        <f>VLOOKUP(MID(D118,1,2),字库代码!B:D,3,TRUE)</f>
        <v>#N/A</v>
      </c>
      <c r="H118" t="s">
        <v>1314</v>
      </c>
    </row>
    <row r="119" spans="2:8">
      <c r="B119" t="s">
        <v>1603</v>
      </c>
      <c r="E119" t="e">
        <f>VLOOKUP(MID(D119,1,2),字库代码!B:D,3,TRUE)</f>
        <v>#N/A</v>
      </c>
      <c r="G119" t="s">
        <v>1604</v>
      </c>
      <c r="H119" t="s">
        <v>1314</v>
      </c>
    </row>
    <row r="120" spans="2:8">
      <c r="B120" t="s">
        <v>1605</v>
      </c>
      <c r="E120" t="e">
        <f>VLOOKUP(MID(D120,1,2),字库代码!B:D,3,TRUE)</f>
        <v>#N/A</v>
      </c>
      <c r="G120" t="s">
        <v>1606</v>
      </c>
      <c r="H120" t="s">
        <v>1314</v>
      </c>
    </row>
    <row r="121" spans="2:8">
      <c r="B121" t="s">
        <v>1607</v>
      </c>
      <c r="E121" t="e">
        <f>VLOOKUP(MID(D121,1,2),字库代码!B:D,3,TRUE)</f>
        <v>#N/A</v>
      </c>
      <c r="H121" t="s">
        <v>1314</v>
      </c>
    </row>
    <row r="122" spans="2:8">
      <c r="B122" t="s">
        <v>1608</v>
      </c>
      <c r="E122" t="e">
        <f>VLOOKUP(MID(D122,1,2),字库代码!B:D,3,TRUE)</f>
        <v>#N/A</v>
      </c>
      <c r="G122" t="s">
        <v>1609</v>
      </c>
      <c r="H122" t="s">
        <v>1314</v>
      </c>
    </row>
    <row r="123" spans="2:8">
      <c r="B123" t="s">
        <v>1610</v>
      </c>
      <c r="E123" t="e">
        <f>VLOOKUP(MID(D123,1,2),字库代码!B:D,3,TRUE)</f>
        <v>#N/A</v>
      </c>
      <c r="G123" t="s">
        <v>1611</v>
      </c>
      <c r="H123" t="s">
        <v>1314</v>
      </c>
    </row>
    <row r="124" spans="5:8">
      <c r="E124" t="e">
        <f>VLOOKUP(MID(D124,1,2),字库代码!B:D,3,TRUE)</f>
        <v>#N/A</v>
      </c>
      <c r="H124" t="s">
        <v>1314</v>
      </c>
    </row>
    <row r="125" spans="1:8">
      <c r="A125">
        <v>103</v>
      </c>
      <c r="B125" t="s">
        <v>1612</v>
      </c>
      <c r="E125" t="e">
        <f>VLOOKUP(MID(D125,1,2),字库代码!B:D,3,TRUE)</f>
        <v>#N/A</v>
      </c>
      <c r="G125" t="s">
        <v>1613</v>
      </c>
      <c r="H125" t="s">
        <v>1314</v>
      </c>
    </row>
    <row r="126" spans="1:8">
      <c r="A126">
        <v>104</v>
      </c>
      <c r="B126" t="s">
        <v>1614</v>
      </c>
      <c r="E126" t="e">
        <f>VLOOKUP(MID(D126,1,2),字库代码!B:D,3,TRUE)</f>
        <v>#N/A</v>
      </c>
      <c r="G126" t="s">
        <v>1615</v>
      </c>
      <c r="H126" t="s">
        <v>1314</v>
      </c>
    </row>
    <row r="127" spans="1:8">
      <c r="A127">
        <v>105</v>
      </c>
      <c r="B127" t="s">
        <v>1616</v>
      </c>
      <c r="E127" t="e">
        <f>VLOOKUP(MID(D127,1,2),字库代码!B:D,3,TRUE)</f>
        <v>#N/A</v>
      </c>
      <c r="G127" t="s">
        <v>1617</v>
      </c>
      <c r="H127" t="s">
        <v>1314</v>
      </c>
    </row>
    <row r="128" spans="1:8">
      <c r="A128">
        <v>106</v>
      </c>
      <c r="B128" t="s">
        <v>1618</v>
      </c>
      <c r="E128" t="e">
        <f>VLOOKUP(MID(D128,1,2),字库代码!B:D,3,TRUE)</f>
        <v>#N/A</v>
      </c>
      <c r="G128" t="s">
        <v>1619</v>
      </c>
      <c r="H128" t="s">
        <v>1314</v>
      </c>
    </row>
    <row r="129" spans="1:8">
      <c r="A129">
        <v>107</v>
      </c>
      <c r="B129" t="s">
        <v>1620</v>
      </c>
      <c r="E129" t="e">
        <f>VLOOKUP(MID(D129,1,2),字库代码!B:D,3,TRUE)</f>
        <v>#N/A</v>
      </c>
      <c r="G129" t="s">
        <v>1621</v>
      </c>
      <c r="H129" t="s">
        <v>1314</v>
      </c>
    </row>
    <row r="130" spans="1:8">
      <c r="A130">
        <v>108</v>
      </c>
      <c r="B130" t="s">
        <v>1622</v>
      </c>
      <c r="E130" t="e">
        <f>VLOOKUP(MID(D130,1,2),字库代码!B:D,3,TRUE)</f>
        <v>#N/A</v>
      </c>
      <c r="G130" t="s">
        <v>1623</v>
      </c>
      <c r="H130" t="s">
        <v>1314</v>
      </c>
    </row>
    <row r="131" spans="1:8">
      <c r="A131">
        <v>109</v>
      </c>
      <c r="B131" t="s">
        <v>1624</v>
      </c>
      <c r="E131" t="e">
        <f>VLOOKUP(MID(D131,1,2),字库代码!B:D,3,TRUE)</f>
        <v>#N/A</v>
      </c>
      <c r="G131" t="s">
        <v>1625</v>
      </c>
      <c r="H131" t="s">
        <v>1314</v>
      </c>
    </row>
    <row r="132" spans="1:8">
      <c r="A132">
        <v>110</v>
      </c>
      <c r="B132" t="s">
        <v>1626</v>
      </c>
      <c r="E132" t="e">
        <f>VLOOKUP(MID(D132,1,2),字库代码!B:D,3,TRUE)</f>
        <v>#N/A</v>
      </c>
      <c r="G132" t="s">
        <v>1627</v>
      </c>
      <c r="H132" t="s">
        <v>1314</v>
      </c>
    </row>
    <row r="133" spans="1:8">
      <c r="A133">
        <v>111</v>
      </c>
      <c r="B133" t="s">
        <v>1628</v>
      </c>
      <c r="E133" t="e">
        <f>VLOOKUP(MID(D133,1,2),字库代码!B:D,3,TRUE)</f>
        <v>#N/A</v>
      </c>
      <c r="G133" t="s">
        <v>1629</v>
      </c>
      <c r="H133" t="s">
        <v>1314</v>
      </c>
    </row>
    <row r="134" spans="1:8">
      <c r="A134">
        <v>112</v>
      </c>
      <c r="B134" t="s">
        <v>1630</v>
      </c>
      <c r="E134" t="e">
        <f>VLOOKUP(MID(D134,1,2),字库代码!B:D,3,TRUE)</f>
        <v>#N/A</v>
      </c>
      <c r="G134" t="s">
        <v>1631</v>
      </c>
      <c r="H134" t="s">
        <v>1314</v>
      </c>
    </row>
    <row r="135" spans="1:8">
      <c r="A135">
        <v>113</v>
      </c>
      <c r="B135" t="s">
        <v>1632</v>
      </c>
      <c r="E135" t="e">
        <f>VLOOKUP(MID(D135,1,2),字库代码!B:D,3,TRUE)</f>
        <v>#N/A</v>
      </c>
      <c r="G135" t="s">
        <v>1633</v>
      </c>
      <c r="H135" t="s">
        <v>1314</v>
      </c>
    </row>
    <row r="136" spans="1:8">
      <c r="A136">
        <v>114</v>
      </c>
      <c r="B136" t="s">
        <v>1634</v>
      </c>
      <c r="E136" t="e">
        <f>VLOOKUP(MID(D136,1,2),字库代码!B:D,3,TRUE)</f>
        <v>#N/A</v>
      </c>
      <c r="G136" t="s">
        <v>1635</v>
      </c>
      <c r="H136" t="s">
        <v>1314</v>
      </c>
    </row>
    <row r="137" spans="1:8">
      <c r="A137">
        <v>115</v>
      </c>
      <c r="B137" t="s">
        <v>1636</v>
      </c>
      <c r="E137" t="e">
        <f>VLOOKUP(MID(D137,1,2),字库代码!B:D,3,TRUE)</f>
        <v>#N/A</v>
      </c>
      <c r="G137" t="s">
        <v>1637</v>
      </c>
      <c r="H137" t="s">
        <v>1314</v>
      </c>
    </row>
    <row r="138" spans="1:8">
      <c r="A138">
        <v>116</v>
      </c>
      <c r="B138" t="s">
        <v>1638</v>
      </c>
      <c r="E138" t="e">
        <f>VLOOKUP(MID(D138,1,2),字库代码!B:D,3,TRUE)</f>
        <v>#N/A</v>
      </c>
      <c r="G138" t="s">
        <v>1639</v>
      </c>
      <c r="H138" t="s">
        <v>1314</v>
      </c>
    </row>
    <row r="139" spans="1:8">
      <c r="A139">
        <v>117</v>
      </c>
      <c r="B139" t="s">
        <v>1640</v>
      </c>
      <c r="E139" t="e">
        <f>VLOOKUP(MID(D139,1,2),字库代码!B:D,3,TRUE)</f>
        <v>#N/A</v>
      </c>
      <c r="G139" t="s">
        <v>1641</v>
      </c>
      <c r="H139" t="s">
        <v>1314</v>
      </c>
    </row>
    <row r="140" spans="1:8">
      <c r="A140">
        <v>118</v>
      </c>
      <c r="B140" t="s">
        <v>1642</v>
      </c>
      <c r="E140" t="e">
        <f>VLOOKUP(MID(D140,1,2),字库代码!B:D,3,TRUE)</f>
        <v>#N/A</v>
      </c>
      <c r="G140" t="s">
        <v>1643</v>
      </c>
      <c r="H140" t="s">
        <v>1314</v>
      </c>
    </row>
    <row r="141" spans="1:8">
      <c r="A141">
        <v>119</v>
      </c>
      <c r="B141" t="s">
        <v>1644</v>
      </c>
      <c r="E141" t="e">
        <f>VLOOKUP(MID(D141,1,2),字库代码!B:D,3,TRUE)</f>
        <v>#N/A</v>
      </c>
      <c r="G141" t="s">
        <v>1645</v>
      </c>
      <c r="H141" t="s">
        <v>1314</v>
      </c>
    </row>
    <row r="142" spans="1:8">
      <c r="A142">
        <v>120</v>
      </c>
      <c r="B142" t="s">
        <v>1646</v>
      </c>
      <c r="E142" t="e">
        <f>VLOOKUP(MID(D142,1,2),字库代码!B:D,3,TRUE)</f>
        <v>#N/A</v>
      </c>
      <c r="G142" t="s">
        <v>1647</v>
      </c>
      <c r="H142" t="s">
        <v>1314</v>
      </c>
    </row>
    <row r="143" spans="1:8">
      <c r="A143">
        <v>121</v>
      </c>
      <c r="B143" t="s">
        <v>1648</v>
      </c>
      <c r="E143" t="e">
        <f>VLOOKUP(MID(D143,1,2),字库代码!B:D,3,TRUE)</f>
        <v>#N/A</v>
      </c>
      <c r="G143" t="s">
        <v>1649</v>
      </c>
      <c r="H143" t="s">
        <v>1314</v>
      </c>
    </row>
    <row r="144" spans="1:8">
      <c r="A144">
        <v>122</v>
      </c>
      <c r="B144" t="s">
        <v>1650</v>
      </c>
      <c r="E144" t="e">
        <f>VLOOKUP(MID(D144,1,2),字库代码!B:D,3,TRUE)</f>
        <v>#N/A</v>
      </c>
      <c r="G144" t="s">
        <v>1651</v>
      </c>
      <c r="H144" t="s">
        <v>1314</v>
      </c>
    </row>
    <row r="145" spans="1:8">
      <c r="A145">
        <v>123</v>
      </c>
      <c r="B145" t="s">
        <v>1652</v>
      </c>
      <c r="E145" t="e">
        <f>VLOOKUP(MID(D145,1,2),字库代码!B:D,3,TRUE)</f>
        <v>#N/A</v>
      </c>
      <c r="G145" t="s">
        <v>1653</v>
      </c>
      <c r="H145" t="s">
        <v>1314</v>
      </c>
    </row>
    <row r="146" spans="1:8">
      <c r="A146">
        <v>124</v>
      </c>
      <c r="B146" t="s">
        <v>1654</v>
      </c>
      <c r="E146" t="e">
        <f>VLOOKUP(MID(D146,1,2),字库代码!B:D,3,TRUE)</f>
        <v>#N/A</v>
      </c>
      <c r="G146" t="s">
        <v>1655</v>
      </c>
      <c r="H146" t="s">
        <v>1314</v>
      </c>
    </row>
    <row r="147" spans="1:8">
      <c r="A147">
        <v>125</v>
      </c>
      <c r="B147" t="s">
        <v>1656</v>
      </c>
      <c r="E147" t="e">
        <f>VLOOKUP(MID(D147,1,2),字库代码!B:D,3,TRUE)</f>
        <v>#N/A</v>
      </c>
      <c r="G147" t="s">
        <v>1657</v>
      </c>
      <c r="H147" t="s">
        <v>1314</v>
      </c>
    </row>
    <row r="148" spans="1:8">
      <c r="A148">
        <v>126</v>
      </c>
      <c r="B148" t="s">
        <v>1658</v>
      </c>
      <c r="E148" t="e">
        <f>VLOOKUP(MID(D148,1,2),字库代码!B:D,3,TRUE)</f>
        <v>#N/A</v>
      </c>
      <c r="G148" t="s">
        <v>1659</v>
      </c>
      <c r="H148" t="s">
        <v>1314</v>
      </c>
    </row>
    <row r="149" spans="1:8">
      <c r="A149">
        <v>127</v>
      </c>
      <c r="B149" t="s">
        <v>1660</v>
      </c>
      <c r="E149" t="e">
        <f>VLOOKUP(MID(D149,1,2),字库代码!B:D,3,TRUE)</f>
        <v>#N/A</v>
      </c>
      <c r="G149" t="s">
        <v>1661</v>
      </c>
      <c r="H149" t="s">
        <v>1314</v>
      </c>
    </row>
    <row r="150" spans="1:8">
      <c r="A150">
        <v>128</v>
      </c>
      <c r="B150" t="s">
        <v>1662</v>
      </c>
      <c r="E150" t="e">
        <f>VLOOKUP(MID(D150,1,2),字库代码!B:D,3,TRUE)</f>
        <v>#N/A</v>
      </c>
      <c r="G150" t="s">
        <v>1663</v>
      </c>
      <c r="H150" t="s">
        <v>1314</v>
      </c>
    </row>
    <row r="151" spans="1:8">
      <c r="A151">
        <v>129</v>
      </c>
      <c r="B151" t="s">
        <v>1664</v>
      </c>
      <c r="E151" t="e">
        <f>VLOOKUP(MID(D151,1,2),字库代码!B:D,3,TRUE)</f>
        <v>#N/A</v>
      </c>
      <c r="G151" t="s">
        <v>1665</v>
      </c>
      <c r="H151" t="s">
        <v>1314</v>
      </c>
    </row>
    <row r="152" spans="1:8">
      <c r="A152">
        <v>130</v>
      </c>
      <c r="B152" t="s">
        <v>1666</v>
      </c>
      <c r="E152" t="e">
        <f>VLOOKUP(MID(D152,1,2),字库代码!B:D,3,TRUE)</f>
        <v>#N/A</v>
      </c>
      <c r="G152" t="s">
        <v>1667</v>
      </c>
      <c r="H152" t="s">
        <v>1314</v>
      </c>
    </row>
    <row r="153" spans="1:8">
      <c r="A153">
        <v>131</v>
      </c>
      <c r="B153" t="s">
        <v>1668</v>
      </c>
      <c r="E153" t="e">
        <f>VLOOKUP(MID(D153,1,2),字库代码!B:D,3,TRUE)</f>
        <v>#N/A</v>
      </c>
      <c r="G153" t="s">
        <v>1669</v>
      </c>
      <c r="H153" t="s">
        <v>1314</v>
      </c>
    </row>
    <row r="154" spans="1:8">
      <c r="A154">
        <v>132</v>
      </c>
      <c r="B154" t="s">
        <v>1670</v>
      </c>
      <c r="E154" t="e">
        <f>VLOOKUP(MID(D154,1,2),字库代码!B:D,3,TRUE)</f>
        <v>#N/A</v>
      </c>
      <c r="G154" t="s">
        <v>1671</v>
      </c>
      <c r="H154" t="s">
        <v>1314</v>
      </c>
    </row>
    <row r="155" spans="1:8">
      <c r="A155">
        <v>133</v>
      </c>
      <c r="B155" t="s">
        <v>1672</v>
      </c>
      <c r="E155" t="e">
        <f>VLOOKUP(MID(D155,1,2),字库代码!B:D,3,TRUE)</f>
        <v>#N/A</v>
      </c>
      <c r="G155" t="s">
        <v>1673</v>
      </c>
      <c r="H155" t="s">
        <v>1314</v>
      </c>
    </row>
    <row r="156" spans="1:8">
      <c r="A156">
        <v>134</v>
      </c>
      <c r="B156" t="s">
        <v>1674</v>
      </c>
      <c r="E156" t="e">
        <f>VLOOKUP(MID(D156,1,2),字库代码!B:D,3,TRUE)</f>
        <v>#N/A</v>
      </c>
      <c r="G156" t="s">
        <v>1675</v>
      </c>
      <c r="H156" t="s">
        <v>1314</v>
      </c>
    </row>
    <row r="157" spans="1:8">
      <c r="A157">
        <v>135</v>
      </c>
      <c r="B157" t="s">
        <v>1676</v>
      </c>
      <c r="E157" t="e">
        <f>VLOOKUP(MID(D157,1,2),字库代码!B:D,3,TRUE)</f>
        <v>#N/A</v>
      </c>
      <c r="G157" t="s">
        <v>1677</v>
      </c>
      <c r="H157" t="s">
        <v>1314</v>
      </c>
    </row>
    <row r="158" spans="1:8">
      <c r="A158">
        <v>136</v>
      </c>
      <c r="B158" t="s">
        <v>1678</v>
      </c>
      <c r="E158" t="e">
        <f>VLOOKUP(MID(D158,1,2),字库代码!B:D,3,TRUE)</f>
        <v>#N/A</v>
      </c>
      <c r="G158" t="s">
        <v>1679</v>
      </c>
      <c r="H158" t="s">
        <v>1314</v>
      </c>
    </row>
    <row r="159" spans="1:8">
      <c r="A159">
        <v>137</v>
      </c>
      <c r="B159" t="s">
        <v>1680</v>
      </c>
      <c r="E159" t="e">
        <f>VLOOKUP(MID(D159,1,2),字库代码!B:D,3,TRUE)</f>
        <v>#N/A</v>
      </c>
      <c r="G159" t="s">
        <v>1681</v>
      </c>
      <c r="H159" t="s">
        <v>1314</v>
      </c>
    </row>
    <row r="160" spans="1:8">
      <c r="A160">
        <v>138</v>
      </c>
      <c r="B160" t="s">
        <v>1682</v>
      </c>
      <c r="E160" t="e">
        <f>VLOOKUP(MID(D160,1,2),字库代码!B:D,3,TRUE)</f>
        <v>#N/A</v>
      </c>
      <c r="G160" t="s">
        <v>1683</v>
      </c>
      <c r="H160" t="s">
        <v>1314</v>
      </c>
    </row>
    <row r="161" spans="1:8">
      <c r="A161">
        <v>139</v>
      </c>
      <c r="B161" t="s">
        <v>1684</v>
      </c>
      <c r="E161" t="e">
        <f>VLOOKUP(MID(D161,1,2),字库代码!B:D,3,TRUE)</f>
        <v>#N/A</v>
      </c>
      <c r="G161" t="s">
        <v>1685</v>
      </c>
      <c r="H161" t="s">
        <v>1314</v>
      </c>
    </row>
    <row r="162" spans="1:8">
      <c r="A162">
        <v>140</v>
      </c>
      <c r="B162" t="s">
        <v>1686</v>
      </c>
      <c r="E162" t="e">
        <f>VLOOKUP(MID(D162,1,2),字库代码!B:D,3,TRUE)</f>
        <v>#N/A</v>
      </c>
      <c r="G162" t="s">
        <v>1687</v>
      </c>
      <c r="H162" t="s">
        <v>1314</v>
      </c>
    </row>
    <row r="163" spans="1:8">
      <c r="A163">
        <v>141</v>
      </c>
      <c r="B163" t="s">
        <v>1688</v>
      </c>
      <c r="E163" t="e">
        <f>VLOOKUP(MID(D163,1,2),字库代码!B:D,3,TRUE)</f>
        <v>#N/A</v>
      </c>
      <c r="G163" t="s">
        <v>1689</v>
      </c>
      <c r="H163" t="s">
        <v>1314</v>
      </c>
    </row>
    <row r="164" spans="1:8">
      <c r="A164">
        <v>142</v>
      </c>
      <c r="B164" t="s">
        <v>1690</v>
      </c>
      <c r="E164" t="e">
        <f>VLOOKUP(MID(D164,1,2),字库代码!B:D,3,TRUE)</f>
        <v>#N/A</v>
      </c>
      <c r="G164" t="s">
        <v>1691</v>
      </c>
      <c r="H164" t="s">
        <v>1314</v>
      </c>
    </row>
    <row r="165" spans="1:8">
      <c r="A165">
        <v>143</v>
      </c>
      <c r="B165" t="s">
        <v>1692</v>
      </c>
      <c r="E165" t="e">
        <f>VLOOKUP(MID(D165,1,2),字库代码!B:D,3,TRUE)</f>
        <v>#N/A</v>
      </c>
      <c r="G165" t="s">
        <v>1693</v>
      </c>
      <c r="H165" t="s">
        <v>1314</v>
      </c>
    </row>
    <row r="166" spans="1:8">
      <c r="A166">
        <v>144</v>
      </c>
      <c r="B166" t="s">
        <v>1694</v>
      </c>
      <c r="E166" t="e">
        <f>VLOOKUP(MID(D166,1,2),字库代码!B:D,3,TRUE)</f>
        <v>#N/A</v>
      </c>
      <c r="G166" t="s">
        <v>1695</v>
      </c>
      <c r="H166" t="s">
        <v>1314</v>
      </c>
    </row>
    <row r="167" spans="1:8">
      <c r="A167">
        <v>145</v>
      </c>
      <c r="B167" t="s">
        <v>1696</v>
      </c>
      <c r="E167" t="e">
        <f>VLOOKUP(MID(D167,1,2),字库代码!B:D,3,TRUE)</f>
        <v>#N/A</v>
      </c>
      <c r="G167" t="s">
        <v>1697</v>
      </c>
      <c r="H167" t="s">
        <v>1314</v>
      </c>
    </row>
    <row r="168" spans="1:8">
      <c r="A168">
        <v>146</v>
      </c>
      <c r="B168" t="s">
        <v>1698</v>
      </c>
      <c r="E168" t="e">
        <f>VLOOKUP(MID(D168,1,2),字库代码!B:D,3,TRUE)</f>
        <v>#N/A</v>
      </c>
      <c r="G168" t="s">
        <v>1699</v>
      </c>
      <c r="H168" t="s">
        <v>1314</v>
      </c>
    </row>
    <row r="169" spans="1:8">
      <c r="A169">
        <v>147</v>
      </c>
      <c r="B169" t="s">
        <v>1700</v>
      </c>
      <c r="E169" t="e">
        <f>VLOOKUP(MID(D169,1,2),字库代码!B:D,3,TRUE)</f>
        <v>#N/A</v>
      </c>
      <c r="G169" t="s">
        <v>1701</v>
      </c>
      <c r="H169" t="s">
        <v>1314</v>
      </c>
    </row>
    <row r="170" spans="1:8">
      <c r="A170">
        <v>148</v>
      </c>
      <c r="B170" t="s">
        <v>1702</v>
      </c>
      <c r="E170" t="e">
        <f>VLOOKUP(MID(D170,1,2),字库代码!B:D,3,TRUE)</f>
        <v>#N/A</v>
      </c>
      <c r="G170" t="s">
        <v>1703</v>
      </c>
      <c r="H170" t="s">
        <v>1314</v>
      </c>
    </row>
    <row r="171" spans="1:8">
      <c r="A171">
        <v>149</v>
      </c>
      <c r="B171" t="s">
        <v>1704</v>
      </c>
      <c r="E171" t="e">
        <f>VLOOKUP(MID(D171,1,2),字库代码!B:D,3,TRUE)</f>
        <v>#N/A</v>
      </c>
      <c r="G171" t="s">
        <v>1705</v>
      </c>
      <c r="H171" t="s">
        <v>1314</v>
      </c>
    </row>
    <row r="172" spans="1:8">
      <c r="A172">
        <v>150</v>
      </c>
      <c r="B172" t="s">
        <v>1706</v>
      </c>
      <c r="E172" t="e">
        <f>VLOOKUP(MID(D172,1,2),字库代码!B:D,3,TRUE)</f>
        <v>#N/A</v>
      </c>
      <c r="G172" t="s">
        <v>1707</v>
      </c>
      <c r="H172" t="s">
        <v>1314</v>
      </c>
    </row>
    <row r="173" spans="1:8">
      <c r="A173">
        <v>151</v>
      </c>
      <c r="B173" t="s">
        <v>1708</v>
      </c>
      <c r="E173" t="e">
        <f>VLOOKUP(MID(D173,1,2),字库代码!B:D,3,TRUE)</f>
        <v>#N/A</v>
      </c>
      <c r="G173" t="s">
        <v>1709</v>
      </c>
      <c r="H173" t="s">
        <v>1314</v>
      </c>
    </row>
    <row r="174" spans="1:8">
      <c r="A174">
        <v>152</v>
      </c>
      <c r="B174" t="s">
        <v>1710</v>
      </c>
      <c r="E174" t="e">
        <f>VLOOKUP(MID(D174,1,2),字库代码!B:D,3,TRUE)</f>
        <v>#N/A</v>
      </c>
      <c r="G174" t="s">
        <v>1711</v>
      </c>
      <c r="H174" t="s">
        <v>1314</v>
      </c>
    </row>
    <row r="175" spans="1:8">
      <c r="A175">
        <v>153</v>
      </c>
      <c r="B175" t="s">
        <v>1712</v>
      </c>
      <c r="E175" t="e">
        <f>VLOOKUP(MID(D175,1,2),字库代码!B:D,3,TRUE)</f>
        <v>#N/A</v>
      </c>
      <c r="G175" t="s">
        <v>1713</v>
      </c>
      <c r="H175" t="s">
        <v>1314</v>
      </c>
    </row>
    <row r="176" spans="1:8">
      <c r="A176">
        <v>154</v>
      </c>
      <c r="B176" t="s">
        <v>1714</v>
      </c>
      <c r="E176" t="e">
        <f>VLOOKUP(MID(D176,1,2),字库代码!B:D,3,TRUE)</f>
        <v>#N/A</v>
      </c>
      <c r="G176" t="s">
        <v>1715</v>
      </c>
      <c r="H176" t="s">
        <v>1314</v>
      </c>
    </row>
    <row r="177" spans="1:8">
      <c r="A177">
        <v>155</v>
      </c>
      <c r="B177" t="s">
        <v>1716</v>
      </c>
      <c r="E177" t="e">
        <f>VLOOKUP(MID(D177,1,2),字库代码!B:D,3,TRUE)</f>
        <v>#N/A</v>
      </c>
      <c r="G177" t="s">
        <v>1717</v>
      </c>
      <c r="H177" t="s">
        <v>1314</v>
      </c>
    </row>
    <row r="178" spans="1:8">
      <c r="A178">
        <v>156</v>
      </c>
      <c r="B178" t="s">
        <v>1718</v>
      </c>
      <c r="E178" t="e">
        <f>VLOOKUP(MID(D178,1,2),字库代码!B:D,3,TRUE)</f>
        <v>#N/A</v>
      </c>
      <c r="G178" t="s">
        <v>1719</v>
      </c>
      <c r="H178" t="s">
        <v>1314</v>
      </c>
    </row>
    <row r="179" spans="1:8">
      <c r="A179">
        <v>157</v>
      </c>
      <c r="B179" t="s">
        <v>1720</v>
      </c>
      <c r="E179" t="e">
        <f>VLOOKUP(MID(D179,1,2),字库代码!B:D,3,TRUE)</f>
        <v>#N/A</v>
      </c>
      <c r="G179" t="s">
        <v>1721</v>
      </c>
      <c r="H179" t="s">
        <v>1314</v>
      </c>
    </row>
    <row r="180" spans="1:8">
      <c r="A180">
        <v>158</v>
      </c>
      <c r="B180" t="s">
        <v>1722</v>
      </c>
      <c r="E180" t="e">
        <f>VLOOKUP(MID(D180,1,2),字库代码!B:D,3,TRUE)</f>
        <v>#N/A</v>
      </c>
      <c r="G180" t="s">
        <v>1723</v>
      </c>
      <c r="H180" t="s">
        <v>1314</v>
      </c>
    </row>
    <row r="181" spans="1:8">
      <c r="A181">
        <v>159</v>
      </c>
      <c r="B181" t="s">
        <v>1724</v>
      </c>
      <c r="E181" t="e">
        <f>VLOOKUP(MID(D181,1,2),字库代码!B:D,3,TRUE)</f>
        <v>#N/A</v>
      </c>
      <c r="G181" t="s">
        <v>1725</v>
      </c>
      <c r="H181" t="s">
        <v>1314</v>
      </c>
    </row>
    <row r="182" spans="1:8">
      <c r="A182">
        <v>160</v>
      </c>
      <c r="B182" t="s">
        <v>1726</v>
      </c>
      <c r="E182" t="e">
        <f>VLOOKUP(MID(D182,1,2),字库代码!B:D,3,TRUE)</f>
        <v>#N/A</v>
      </c>
      <c r="G182" t="s">
        <v>1727</v>
      </c>
      <c r="H182" t="s">
        <v>1314</v>
      </c>
    </row>
    <row r="183" spans="1:8">
      <c r="A183">
        <v>161</v>
      </c>
      <c r="B183" t="s">
        <v>1728</v>
      </c>
      <c r="E183" t="e">
        <f>VLOOKUP(MID(D183,1,2),字库代码!B:D,3,TRUE)</f>
        <v>#N/A</v>
      </c>
      <c r="G183" t="s">
        <v>1729</v>
      </c>
      <c r="H183" t="s">
        <v>1314</v>
      </c>
    </row>
    <row r="184" spans="1:8">
      <c r="A184">
        <v>162</v>
      </c>
      <c r="B184" t="s">
        <v>1730</v>
      </c>
      <c r="E184" t="e">
        <f>VLOOKUP(MID(D184,1,2),字库代码!B:D,3,TRUE)</f>
        <v>#N/A</v>
      </c>
      <c r="G184" t="s">
        <v>1731</v>
      </c>
      <c r="H184" t="s">
        <v>1314</v>
      </c>
    </row>
    <row r="185" spans="1:8">
      <c r="A185">
        <v>163</v>
      </c>
      <c r="B185" t="s">
        <v>1732</v>
      </c>
      <c r="E185" t="e">
        <f>VLOOKUP(MID(D185,1,2),字库代码!B:D,3,TRUE)</f>
        <v>#N/A</v>
      </c>
      <c r="G185" t="s">
        <v>1733</v>
      </c>
      <c r="H185" t="s">
        <v>1314</v>
      </c>
    </row>
    <row r="186" spans="1:8">
      <c r="A186">
        <v>164</v>
      </c>
      <c r="B186" t="s">
        <v>1734</v>
      </c>
      <c r="E186" t="e">
        <f>VLOOKUP(MID(D186,1,2),字库代码!B:D,3,TRUE)</f>
        <v>#N/A</v>
      </c>
      <c r="G186" t="s">
        <v>1735</v>
      </c>
      <c r="H186" t="s">
        <v>1314</v>
      </c>
    </row>
    <row r="187" spans="1:8">
      <c r="A187">
        <v>165</v>
      </c>
      <c r="B187" t="s">
        <v>1736</v>
      </c>
      <c r="E187" t="e">
        <f>VLOOKUP(MID(D187,1,2),字库代码!B:D,3,TRUE)</f>
        <v>#N/A</v>
      </c>
      <c r="G187" t="s">
        <v>1737</v>
      </c>
      <c r="H187" t="s">
        <v>1314</v>
      </c>
    </row>
    <row r="188" spans="1:8">
      <c r="A188">
        <v>166</v>
      </c>
      <c r="B188" t="s">
        <v>1738</v>
      </c>
      <c r="E188" t="e">
        <f>VLOOKUP(MID(D188,1,2),字库代码!B:D,3,TRUE)</f>
        <v>#N/A</v>
      </c>
      <c r="G188" t="s">
        <v>1739</v>
      </c>
      <c r="H188" t="s">
        <v>1314</v>
      </c>
    </row>
    <row r="189" spans="1:8">
      <c r="A189">
        <v>167</v>
      </c>
      <c r="B189" t="s">
        <v>1740</v>
      </c>
      <c r="E189" t="e">
        <f>VLOOKUP(MID(D189,1,2),字库代码!B:D,3,TRUE)</f>
        <v>#N/A</v>
      </c>
      <c r="G189" t="s">
        <v>1741</v>
      </c>
      <c r="H189" t="s">
        <v>1314</v>
      </c>
    </row>
    <row r="190" spans="1:8">
      <c r="A190">
        <v>168</v>
      </c>
      <c r="B190" t="s">
        <v>1742</v>
      </c>
      <c r="E190" t="e">
        <f>VLOOKUP(MID(D190,1,2),字库代码!B:D,3,TRUE)</f>
        <v>#N/A</v>
      </c>
      <c r="G190" t="s">
        <v>1743</v>
      </c>
      <c r="H190" t="s">
        <v>1314</v>
      </c>
    </row>
    <row r="191" spans="1:8">
      <c r="A191">
        <v>169</v>
      </c>
      <c r="B191" t="s">
        <v>1744</v>
      </c>
      <c r="E191" t="e">
        <f>VLOOKUP(MID(D191,1,2),字库代码!B:D,3,TRUE)</f>
        <v>#N/A</v>
      </c>
      <c r="G191" t="s">
        <v>1745</v>
      </c>
      <c r="H191" t="s">
        <v>1314</v>
      </c>
    </row>
    <row r="192" spans="1:8">
      <c r="A192">
        <v>170</v>
      </c>
      <c r="B192" t="s">
        <v>1746</v>
      </c>
      <c r="E192" t="e">
        <f>VLOOKUP(MID(D192,1,2),字库代码!B:D,3,TRUE)</f>
        <v>#N/A</v>
      </c>
      <c r="G192" t="s">
        <v>1747</v>
      </c>
      <c r="H192" t="s">
        <v>1314</v>
      </c>
    </row>
    <row r="193" spans="1:8">
      <c r="A193">
        <v>171</v>
      </c>
      <c r="B193" t="s">
        <v>1748</v>
      </c>
      <c r="E193" t="e">
        <f>VLOOKUP(MID(D193,1,2),字库代码!B:D,3,TRUE)</f>
        <v>#N/A</v>
      </c>
      <c r="G193" t="s">
        <v>1749</v>
      </c>
      <c r="H193" t="s">
        <v>1314</v>
      </c>
    </row>
    <row r="194" spans="1:8">
      <c r="A194">
        <v>172</v>
      </c>
      <c r="B194" t="s">
        <v>1750</v>
      </c>
      <c r="E194" t="e">
        <f>VLOOKUP(MID(D194,1,2),字库代码!B:D,3,TRUE)</f>
        <v>#N/A</v>
      </c>
      <c r="G194" t="s">
        <v>1751</v>
      </c>
      <c r="H194" t="s">
        <v>1314</v>
      </c>
    </row>
    <row r="195" spans="1:8">
      <c r="A195">
        <v>173</v>
      </c>
      <c r="B195" t="s">
        <v>1752</v>
      </c>
      <c r="E195" t="e">
        <f>VLOOKUP(MID(D195,1,2),字库代码!B:D,3,TRUE)</f>
        <v>#N/A</v>
      </c>
      <c r="G195" t="s">
        <v>1753</v>
      </c>
      <c r="H195" t="s">
        <v>1314</v>
      </c>
    </row>
    <row r="196" spans="1:8">
      <c r="A196">
        <v>174</v>
      </c>
      <c r="B196" t="s">
        <v>1754</v>
      </c>
      <c r="E196" t="e">
        <f>VLOOKUP(MID(D196,1,2),字库代码!B:D,3,TRUE)</f>
        <v>#N/A</v>
      </c>
      <c r="G196" t="s">
        <v>1755</v>
      </c>
      <c r="H196" t="s">
        <v>1314</v>
      </c>
    </row>
    <row r="197" spans="1:8">
      <c r="A197">
        <v>175</v>
      </c>
      <c r="B197" t="s">
        <v>1756</v>
      </c>
      <c r="E197" t="e">
        <f>VLOOKUP(MID(D197,1,2),字库代码!B:D,3,TRUE)</f>
        <v>#N/A</v>
      </c>
      <c r="G197" t="s">
        <v>1757</v>
      </c>
      <c r="H197" t="s">
        <v>1314</v>
      </c>
    </row>
    <row r="198" spans="1:8">
      <c r="A198">
        <v>176</v>
      </c>
      <c r="B198" t="s">
        <v>1758</v>
      </c>
      <c r="E198" t="e">
        <f>VLOOKUP(MID(D198,1,2),字库代码!B:D,3,TRUE)</f>
        <v>#N/A</v>
      </c>
      <c r="G198" t="s">
        <v>1759</v>
      </c>
      <c r="H198" t="s">
        <v>1314</v>
      </c>
    </row>
    <row r="199" spans="1:8">
      <c r="A199">
        <v>177</v>
      </c>
      <c r="B199" t="s">
        <v>1760</v>
      </c>
      <c r="E199" t="e">
        <f>VLOOKUP(MID(D199,1,2),字库代码!B:D,3,TRUE)</f>
        <v>#N/A</v>
      </c>
      <c r="G199" t="s">
        <v>1761</v>
      </c>
      <c r="H199" t="s">
        <v>1314</v>
      </c>
    </row>
    <row r="200" spans="1:8">
      <c r="A200">
        <v>178</v>
      </c>
      <c r="B200" t="s">
        <v>1762</v>
      </c>
      <c r="E200" t="e">
        <f>VLOOKUP(MID(D200,1,2),字库代码!B:D,3,TRUE)</f>
        <v>#N/A</v>
      </c>
      <c r="G200" t="s">
        <v>1763</v>
      </c>
      <c r="H200" t="s">
        <v>1314</v>
      </c>
    </row>
    <row r="201" spans="1:8">
      <c r="A201">
        <v>179</v>
      </c>
      <c r="B201" t="s">
        <v>1764</v>
      </c>
      <c r="E201" t="e">
        <f>VLOOKUP(MID(D201,1,2),字库代码!B:D,3,TRUE)</f>
        <v>#N/A</v>
      </c>
      <c r="G201" t="s">
        <v>1765</v>
      </c>
      <c r="H201" t="s">
        <v>1314</v>
      </c>
    </row>
    <row r="202" spans="1:8">
      <c r="A202">
        <v>180</v>
      </c>
      <c r="B202" t="s">
        <v>1766</v>
      </c>
      <c r="E202" t="e">
        <f>VLOOKUP(MID(D202,1,2),字库代码!B:D,3,TRUE)</f>
        <v>#N/A</v>
      </c>
      <c r="G202" t="s">
        <v>1767</v>
      </c>
      <c r="H202" t="s">
        <v>1314</v>
      </c>
    </row>
    <row r="203" spans="1:8">
      <c r="A203">
        <v>181</v>
      </c>
      <c r="B203" t="s">
        <v>1768</v>
      </c>
      <c r="E203" t="e">
        <f>VLOOKUP(MID(D203,1,2),字库代码!B:D,3,TRUE)</f>
        <v>#N/A</v>
      </c>
      <c r="G203" t="s">
        <v>1769</v>
      </c>
      <c r="H203" t="s">
        <v>1314</v>
      </c>
    </row>
    <row r="204" spans="1:8">
      <c r="A204">
        <v>182</v>
      </c>
      <c r="B204" t="s">
        <v>1770</v>
      </c>
      <c r="E204" t="e">
        <f>VLOOKUP(MID(D204,1,2),字库代码!B:D,3,TRUE)</f>
        <v>#N/A</v>
      </c>
      <c r="G204" t="s">
        <v>1771</v>
      </c>
      <c r="H204" t="s">
        <v>1314</v>
      </c>
    </row>
    <row r="205" spans="1:8">
      <c r="A205">
        <v>183</v>
      </c>
      <c r="B205" t="s">
        <v>1772</v>
      </c>
      <c r="E205" t="e">
        <f>VLOOKUP(MID(D205,1,2),字库代码!B:D,3,TRUE)</f>
        <v>#N/A</v>
      </c>
      <c r="G205" t="s">
        <v>1773</v>
      </c>
      <c r="H205" t="s">
        <v>1314</v>
      </c>
    </row>
    <row r="206" spans="1:8">
      <c r="A206">
        <v>184</v>
      </c>
      <c r="B206" t="s">
        <v>1774</v>
      </c>
      <c r="E206" t="e">
        <f>VLOOKUP(MID(D206,1,2),字库代码!B:D,3,TRUE)</f>
        <v>#N/A</v>
      </c>
      <c r="G206" t="s">
        <v>1775</v>
      </c>
      <c r="H206" t="s">
        <v>1314</v>
      </c>
    </row>
    <row r="207" spans="1:8">
      <c r="A207">
        <v>185</v>
      </c>
      <c r="B207" t="s">
        <v>1776</v>
      </c>
      <c r="E207" t="e">
        <f>VLOOKUP(MID(D207,1,2),字库代码!B:D,3,TRUE)</f>
        <v>#N/A</v>
      </c>
      <c r="G207" t="s">
        <v>1777</v>
      </c>
      <c r="H207" t="s">
        <v>1314</v>
      </c>
    </row>
    <row r="208" spans="1:8">
      <c r="A208">
        <v>186</v>
      </c>
      <c r="B208" t="s">
        <v>1778</v>
      </c>
      <c r="E208" t="e">
        <f>VLOOKUP(MID(D208,1,2),字库代码!B:D,3,TRUE)</f>
        <v>#N/A</v>
      </c>
      <c r="G208" t="s">
        <v>1779</v>
      </c>
      <c r="H208" t="s">
        <v>1314</v>
      </c>
    </row>
    <row r="209" spans="1:8">
      <c r="A209">
        <v>187</v>
      </c>
      <c r="B209" t="s">
        <v>1780</v>
      </c>
      <c r="E209" t="e">
        <f>VLOOKUP(MID(D209,1,2),字库代码!B:D,3,TRUE)</f>
        <v>#N/A</v>
      </c>
      <c r="G209" t="s">
        <v>1781</v>
      </c>
      <c r="H209" t="s">
        <v>1314</v>
      </c>
    </row>
    <row r="210" spans="1:8">
      <c r="A210">
        <v>188</v>
      </c>
      <c r="B210" t="s">
        <v>1782</v>
      </c>
      <c r="E210" t="e">
        <f>VLOOKUP(MID(D210,1,2),字库代码!B:D,3,TRUE)</f>
        <v>#N/A</v>
      </c>
      <c r="G210" t="s">
        <v>1783</v>
      </c>
      <c r="H210" t="s">
        <v>1314</v>
      </c>
    </row>
    <row r="211" spans="1:8">
      <c r="A211">
        <v>189</v>
      </c>
      <c r="B211" t="s">
        <v>1784</v>
      </c>
      <c r="E211" t="e">
        <f>VLOOKUP(MID(D211,1,2),字库代码!B:D,3,TRUE)</f>
        <v>#N/A</v>
      </c>
      <c r="H211" t="s">
        <v>1314</v>
      </c>
    </row>
    <row r="212" spans="1:8">
      <c r="A212">
        <v>190</v>
      </c>
      <c r="B212" t="s">
        <v>1785</v>
      </c>
      <c r="E212" t="e">
        <f>VLOOKUP(MID(D212,1,2),字库代码!B:D,3,TRUE)</f>
        <v>#N/A</v>
      </c>
      <c r="H212" t="s">
        <v>1314</v>
      </c>
    </row>
    <row r="213" spans="1:8">
      <c r="A213">
        <v>191</v>
      </c>
      <c r="B213" t="s">
        <v>1786</v>
      </c>
      <c r="E213" t="e">
        <f>VLOOKUP(MID(D213,1,2),字库代码!B:D,3,TRUE)</f>
        <v>#N/A</v>
      </c>
      <c r="G213" t="s">
        <v>1609</v>
      </c>
      <c r="H213" t="s">
        <v>1314</v>
      </c>
    </row>
    <row r="214" spans="1:8">
      <c r="A214">
        <v>192</v>
      </c>
      <c r="B214" t="s">
        <v>1787</v>
      </c>
      <c r="E214" t="e">
        <f>VLOOKUP(MID(D214,1,2),字库代码!B:D,3,TRUE)</f>
        <v>#N/A</v>
      </c>
      <c r="G214" t="s">
        <v>1611</v>
      </c>
      <c r="H214" t="s">
        <v>1314</v>
      </c>
    </row>
    <row r="215" spans="1:8">
      <c r="A215">
        <v>193</v>
      </c>
      <c r="B215" t="s">
        <v>1788</v>
      </c>
      <c r="E215" t="e">
        <f>VLOOKUP(MID(D215,1,2),字库代码!B:D,3,TRUE)</f>
        <v>#N/A</v>
      </c>
      <c r="H215" t="s">
        <v>1314</v>
      </c>
    </row>
    <row r="216" spans="1:8">
      <c r="A216">
        <v>194</v>
      </c>
      <c r="B216" t="s">
        <v>1789</v>
      </c>
      <c r="E216" t="e">
        <f>VLOOKUP(MID(D216,1,2),字库代码!B:D,3,TRUE)</f>
        <v>#N/A</v>
      </c>
      <c r="H216" t="s">
        <v>1314</v>
      </c>
    </row>
    <row r="217" spans="1:8">
      <c r="A217">
        <v>195</v>
      </c>
      <c r="B217" t="s">
        <v>1790</v>
      </c>
      <c r="E217" t="e">
        <f>VLOOKUP(MID(D217,1,2),字库代码!B:D,3,TRUE)</f>
        <v>#N/A</v>
      </c>
      <c r="H217" t="s">
        <v>1314</v>
      </c>
    </row>
    <row r="218" spans="1:8">
      <c r="A218">
        <v>196</v>
      </c>
      <c r="B218" t="s">
        <v>1791</v>
      </c>
      <c r="E218" t="e">
        <f>VLOOKUP(MID(D218,1,2),字库代码!B:D,3,TRUE)</f>
        <v>#N/A</v>
      </c>
      <c r="H218" t="s">
        <v>1314</v>
      </c>
    </row>
    <row r="219" spans="1:8">
      <c r="A219">
        <v>197</v>
      </c>
      <c r="B219" t="s">
        <v>1792</v>
      </c>
      <c r="E219" t="e">
        <f>VLOOKUP(MID(D219,1,2),字库代码!B:D,3,TRUE)</f>
        <v>#N/A</v>
      </c>
      <c r="H219" t="s">
        <v>1314</v>
      </c>
    </row>
    <row r="220" spans="1:8">
      <c r="A220">
        <v>198</v>
      </c>
      <c r="B220" t="s">
        <v>1793</v>
      </c>
      <c r="E220" t="e">
        <f>VLOOKUP(MID(D220,1,2),字库代码!B:D,3,TRUE)</f>
        <v>#N/A</v>
      </c>
      <c r="H220" t="s">
        <v>1314</v>
      </c>
    </row>
    <row r="221" spans="1:8">
      <c r="A221">
        <v>199</v>
      </c>
      <c r="B221" t="s">
        <v>1794</v>
      </c>
      <c r="E221" t="e">
        <f>VLOOKUP(MID(D221,1,2),字库代码!B:D,3,TRUE)</f>
        <v>#N/A</v>
      </c>
      <c r="H221" t="s">
        <v>1314</v>
      </c>
    </row>
    <row r="222" spans="1:8">
      <c r="A222">
        <v>200</v>
      </c>
      <c r="B222" t="s">
        <v>1795</v>
      </c>
      <c r="E222" t="e">
        <f>VLOOKUP(MID(D222,1,2),字库代码!B:D,3,TRUE)</f>
        <v>#N/A</v>
      </c>
      <c r="H222" t="s">
        <v>1314</v>
      </c>
    </row>
    <row r="223" spans="1:8">
      <c r="A223">
        <v>201</v>
      </c>
      <c r="B223" t="s">
        <v>1796</v>
      </c>
      <c r="E223" t="e">
        <f>VLOOKUP(MID(D223,1,2),字库代码!B:D,3,TRUE)</f>
        <v>#N/A</v>
      </c>
      <c r="H223" t="s">
        <v>1314</v>
      </c>
    </row>
    <row r="224" spans="1:8">
      <c r="A224">
        <v>202</v>
      </c>
      <c r="B224" t="s">
        <v>1797</v>
      </c>
      <c r="E224" t="e">
        <f>VLOOKUP(MID(D224,1,2),字库代码!B:D,3,TRUE)</f>
        <v>#N/A</v>
      </c>
      <c r="H224" t="s">
        <v>1314</v>
      </c>
    </row>
    <row r="225" spans="1:8">
      <c r="A225">
        <v>203</v>
      </c>
      <c r="B225" t="s">
        <v>1798</v>
      </c>
      <c r="E225" t="e">
        <f>VLOOKUP(MID(D225,1,2),字库代码!B:D,3,TRUE)</f>
        <v>#N/A</v>
      </c>
      <c r="H225" t="s">
        <v>1314</v>
      </c>
    </row>
    <row r="226" spans="1:8">
      <c r="A226">
        <v>204</v>
      </c>
      <c r="B226" t="s">
        <v>1799</v>
      </c>
      <c r="E226" t="e">
        <f>VLOOKUP(MID(D226,1,2),字库代码!B:D,3,TRUE)</f>
        <v>#N/A</v>
      </c>
      <c r="H226" t="s">
        <v>1314</v>
      </c>
    </row>
    <row r="227" spans="1:8">
      <c r="A227">
        <v>205</v>
      </c>
      <c r="B227" t="s">
        <v>1800</v>
      </c>
      <c r="E227" t="e">
        <f>VLOOKUP(MID(D227,1,2),字库代码!B:D,3,TRUE)</f>
        <v>#N/A</v>
      </c>
      <c r="H227" t="s">
        <v>1314</v>
      </c>
    </row>
    <row r="228" spans="1:8">
      <c r="A228">
        <v>206</v>
      </c>
      <c r="B228" t="s">
        <v>1801</v>
      </c>
      <c r="E228" t="e">
        <f>VLOOKUP(MID(D228,1,2),字库代码!B:D,3,TRUE)</f>
        <v>#N/A</v>
      </c>
      <c r="H228" t="s">
        <v>1314</v>
      </c>
    </row>
    <row r="229" spans="1:8">
      <c r="A229">
        <v>207</v>
      </c>
      <c r="B229" t="s">
        <v>1802</v>
      </c>
      <c r="E229" t="e">
        <f>VLOOKUP(MID(D229,1,2),字库代码!B:D,3,TRUE)</f>
        <v>#N/A</v>
      </c>
      <c r="H229" t="s">
        <v>1314</v>
      </c>
    </row>
    <row r="230" spans="1:8">
      <c r="A230">
        <v>208</v>
      </c>
      <c r="B230" t="s">
        <v>1803</v>
      </c>
      <c r="E230" t="e">
        <f>VLOOKUP(MID(D230,1,2),字库代码!B:D,3,TRUE)</f>
        <v>#N/A</v>
      </c>
      <c r="H230" t="s">
        <v>1314</v>
      </c>
    </row>
    <row r="231" spans="1:8">
      <c r="A231">
        <v>209</v>
      </c>
      <c r="B231" t="s">
        <v>1804</v>
      </c>
      <c r="E231" t="e">
        <f>VLOOKUP(MID(D231,1,2),字库代码!B:D,3,TRUE)</f>
        <v>#N/A</v>
      </c>
      <c r="H231" t="s">
        <v>1314</v>
      </c>
    </row>
    <row r="232" spans="8:8">
      <c r="H232" t="s">
        <v>1314</v>
      </c>
    </row>
    <row r="233" spans="8:8">
      <c r="H233" t="s">
        <v>1314</v>
      </c>
    </row>
    <row r="234" spans="2:8">
      <c r="B234" t="s">
        <v>1608</v>
      </c>
      <c r="H234" t="s">
        <v>1314</v>
      </c>
    </row>
    <row r="235" spans="2:8">
      <c r="B235" t="s">
        <v>1610</v>
      </c>
      <c r="H235" t="s">
        <v>1314</v>
      </c>
    </row>
    <row r="236" spans="8:8">
      <c r="H236" t="s">
        <v>1314</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tabSelected="1" topLeftCell="A155" workbookViewId="0">
      <selection activeCell="C176" sqref="C176"/>
    </sheetView>
  </sheetViews>
  <sheetFormatPr defaultColWidth="9" defaultRowHeight="13.5" outlineLevelCol="5"/>
  <cols>
    <col min="1" max="1" width="76.25" customWidth="1"/>
    <col min="2" max="2" width="47.125" customWidth="1"/>
    <col min="3" max="3" width="36.25" style="2" customWidth="1"/>
    <col min="4" max="4" width="52.5" customWidth="1"/>
    <col min="5" max="5" width="66.25" style="10" customWidth="1"/>
  </cols>
  <sheetData>
    <row r="1" s="19" customFormat="1" spans="1:6">
      <c r="A1" s="19" t="s">
        <v>1</v>
      </c>
      <c r="B1" s="19" t="s">
        <v>1308</v>
      </c>
      <c r="C1" s="20" t="s">
        <v>1805</v>
      </c>
      <c r="D1" s="19" t="s">
        <v>1309</v>
      </c>
      <c r="E1" s="19" t="s">
        <v>1308</v>
      </c>
      <c r="F1" s="19" t="s">
        <v>1806</v>
      </c>
    </row>
    <row r="2" spans="1:5">
      <c r="A2" t="s">
        <v>1807</v>
      </c>
      <c r="C2" s="1" t="s">
        <v>1808</v>
      </c>
      <c r="D2" s="21"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2" t="s">
        <v>1809</v>
      </c>
    </row>
    <row r="3" spans="1:5">
      <c r="A3" t="s">
        <v>1810</v>
      </c>
      <c r="B3" t="s">
        <v>1811</v>
      </c>
      <c r="C3" s="2" t="s">
        <v>1812</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1807</v>
      </c>
    </row>
    <row r="4" spans="1:6">
      <c r="A4" t="s">
        <v>1813</v>
      </c>
      <c r="B4" t="s">
        <v>1814</v>
      </c>
      <c r="C4" s="2" t="s">
        <v>1815</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1816</v>
      </c>
      <c r="F4" t="s">
        <v>1314</v>
      </c>
    </row>
    <row r="5" spans="1:6">
      <c r="A5" t="s">
        <v>1817</v>
      </c>
      <c r="C5" s="2" t="s">
        <v>1818</v>
      </c>
      <c r="D5" t="str">
        <f>VLOOKUP(MID(C5,1,2),字库代码!B:D,3,TRUE)&amp;VLOOKUP(MID(C5,4,2),字库代码!B:D,3,TRUE)</f>
        <v>小心特斯拉线圈,摧毁电厂它们会离线.</v>
      </c>
      <c r="F5" t="s">
        <v>1314</v>
      </c>
    </row>
    <row r="6" spans="1:6">
      <c r="A6" t="s">
        <v>1819</v>
      </c>
      <c r="F6" t="s">
        <v>1314</v>
      </c>
    </row>
    <row r="7" spans="6:6">
      <c r="F7" t="s">
        <v>1314</v>
      </c>
    </row>
    <row r="8" spans="1:6">
      <c r="A8" t="s">
        <v>1820</v>
      </c>
      <c r="E8" s="10" t="s">
        <v>1820</v>
      </c>
      <c r="F8" t="s">
        <v>1314</v>
      </c>
    </row>
    <row r="9" spans="1:6">
      <c r="A9" t="s">
        <v>1821</v>
      </c>
      <c r="E9" s="10" t="s">
        <v>1822</v>
      </c>
      <c r="F9" t="s">
        <v>1314</v>
      </c>
    </row>
    <row r="10" spans="1:6">
      <c r="A10" t="s">
        <v>1823</v>
      </c>
      <c r="B10" t="s">
        <v>1824</v>
      </c>
      <c r="C10" s="2" t="s">
        <v>1825</v>
      </c>
      <c r="D10" t="str">
        <f>VLOOKUP(MID(C10,1,2),字库代码!B:D,3,TRUE)&amp;VLOOKUP(MID(C10,4,2),字库代码!B:D,3,TRUE)&amp;VLOOKUP(MID(C10,7,2),字库代码!B:D,3,TRUE)&amp;VLOOKUP(MID(C10,10,2),字库代码!B:D,3,TRUE)</f>
        <v>25分钟后补给车队将通过此地,但苏军封锁了道路,</v>
      </c>
      <c r="F10" t="s">
        <v>1314</v>
      </c>
    </row>
    <row r="11" spans="1:6">
      <c r="A11" t="s">
        <v>1826</v>
      </c>
      <c r="B11" t="s">
        <v>1827</v>
      </c>
      <c r="C11" s="2" t="s">
        <v>1828</v>
      </c>
      <c r="D11" t="str">
        <f>VLOOKUP(MID(C11,1,2),字库代码!B:D,3,TRUE)&amp;VLOOKUP(MID(C11,4,2),字库代码!B:D,3,TRUE)&amp;VLOOKUP(MID(C11,7,2),字库代码!B:D,3,TRUE)&amp;VLOOKUP(MID(C11,10,2),字库代码!B:D,3,TRUE)</f>
        <v>为车队清除障碍,车队将从西北方来.</v>
      </c>
      <c r="F11" t="s">
        <v>1314</v>
      </c>
    </row>
    <row r="12" spans="1:6">
      <c r="A12" t="s">
        <v>1829</v>
      </c>
      <c r="F12" t="s">
        <v>1314</v>
      </c>
    </row>
    <row r="13" spans="6:6">
      <c r="F13" t="s">
        <v>1314</v>
      </c>
    </row>
    <row r="14" spans="1:6">
      <c r="A14" t="s">
        <v>1830</v>
      </c>
      <c r="E14" s="10" t="s">
        <v>1830</v>
      </c>
      <c r="F14" t="s">
        <v>1314</v>
      </c>
    </row>
    <row r="15" ht="27" spans="1:6">
      <c r="A15" t="s">
        <v>1831</v>
      </c>
      <c r="B15" s="23" t="s">
        <v>1832</v>
      </c>
      <c r="C15" s="2" t="s">
        <v>1833</v>
      </c>
      <c r="D15" t="str">
        <f>VLOOKUP(MID(C15,1,2),字库代码!B:D,3,TRUE)&amp;VLOOKUP(MID(C15,4,2),字库代码!B:D,3,TRUE)</f>
        <v>来自蓝港16总部.</v>
      </c>
      <c r="E15" s="10" t="s">
        <v>1834</v>
      </c>
      <c r="F15" t="s">
        <v>1314</v>
      </c>
    </row>
    <row r="16" spans="1:6">
      <c r="A16" t="s">
        <v>1835</v>
      </c>
      <c r="B16" s="23" t="s">
        <v>1836</v>
      </c>
      <c r="C16" s="2" t="s">
        <v>1837</v>
      </c>
      <c r="D16" t="str">
        <f>VLOOKUP(MID(C16,1,2),字库代码!B:D,3,TRUE)&amp;VLOOKUP(MID(C16,4,2),字库代码!B:D,3,TRUE)</f>
        <v>绝密.</v>
      </c>
      <c r="F16" t="s">
        <v>1314</v>
      </c>
    </row>
    <row r="17" spans="1:6">
      <c r="A17" t="s">
        <v>1838</v>
      </c>
      <c r="B17" s="23" t="s">
        <v>1839</v>
      </c>
      <c r="C17" s="2" t="s">
        <v>1840</v>
      </c>
      <c r="D17" t="str">
        <f>VLOOKUP(MID(C17,1,2),字库代码!B:D,3,TRUE)&amp;VLOOKUP(MID(C17,4,2),字库代码!B:D,3,TRUE)&amp;VLOOKUP(MID(C17,7,2),字库代码!B:D,3,TRUE)</f>
        <v>送至:战地指挥官A9</v>
      </c>
      <c r="F17" t="s">
        <v>1314</v>
      </c>
    </row>
    <row r="18" spans="1:6">
      <c r="A18" t="s">
        <v>1841</v>
      </c>
      <c r="B18" s="23" t="s">
        <v>1842</v>
      </c>
      <c r="C18" s="2" t="s">
        <v>1843</v>
      </c>
      <c r="D18" t="str">
        <f>VLOOKUP(MID(C18,1,2),字库代码!B:D,3,TRUE)&amp;VLOOKUP(MID(C18,4,2),字库代码!B:D,3,TRUE)&amp;VLOOKUP(MID(C18,7,2),字库代码!B:D,3,TRUE)&amp;VLOOKUP(MID(C18,10,2),字库代码!B:D,3,TRUE)</f>
        <v>当前区域苏军活动频繁,破坏所有桥梁,以阻止他们.</v>
      </c>
      <c r="F18" t="s">
        <v>1314</v>
      </c>
    </row>
    <row r="19" spans="2:4">
      <c r="B19" s="23" t="s">
        <v>1844</v>
      </c>
      <c r="C19" s="2" t="s">
        <v>1845</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1846</v>
      </c>
      <c r="C20" s="2" t="s">
        <v>1847</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1314</v>
      </c>
    </row>
    <row r="21" spans="2:4">
      <c r="B21" t="s">
        <v>1848</v>
      </c>
      <c r="C21" s="2" t="s">
        <v>1849</v>
      </c>
      <c r="D21" t="str">
        <f>VLOOKUP(MID(C21,1,2),字库代码!B:D,3,TRUE)&amp;VLOOKUP(MID(C21,4,2),字库代码!B:D,3,TRUE)</f>
        <v>传输结束.</v>
      </c>
    </row>
    <row r="22" spans="1:6">
      <c r="A22" t="s">
        <v>1850</v>
      </c>
      <c r="B22" s="23"/>
      <c r="E22" s="10" t="s">
        <v>1850</v>
      </c>
      <c r="F22" t="s">
        <v>1314</v>
      </c>
    </row>
    <row r="23" spans="1:6">
      <c r="A23" t="s">
        <v>1831</v>
      </c>
      <c r="B23" s="23"/>
      <c r="E23" s="10" t="s">
        <v>1834</v>
      </c>
      <c r="F23" t="s">
        <v>1314</v>
      </c>
    </row>
    <row r="24" spans="1:6">
      <c r="A24" t="s">
        <v>1835</v>
      </c>
      <c r="B24" s="23"/>
      <c r="F24" t="s">
        <v>1314</v>
      </c>
    </row>
    <row r="25" spans="1:6">
      <c r="A25" t="s">
        <v>1838</v>
      </c>
      <c r="B25" s="23"/>
      <c r="F25" t="s">
        <v>1314</v>
      </c>
    </row>
    <row r="26" spans="1:6">
      <c r="A26" t="s">
        <v>1841</v>
      </c>
      <c r="B26" s="23"/>
      <c r="F26" t="s">
        <v>1314</v>
      </c>
    </row>
    <row r="27" spans="6:6">
      <c r="F27" t="s">
        <v>1314</v>
      </c>
    </row>
    <row r="28" spans="1:6">
      <c r="A28" t="s">
        <v>1851</v>
      </c>
      <c r="E28" s="10" t="s">
        <v>1851</v>
      </c>
      <c r="F28" t="s">
        <v>1314</v>
      </c>
    </row>
    <row r="29" spans="1:6">
      <c r="A29" t="s">
        <v>1852</v>
      </c>
      <c r="E29" s="10" t="s">
        <v>1853</v>
      </c>
      <c r="F29" t="s">
        <v>1314</v>
      </c>
    </row>
    <row r="30" spans="1:6">
      <c r="A30" t="s">
        <v>1854</v>
      </c>
      <c r="B30" t="s">
        <v>1855</v>
      </c>
      <c r="C30" s="2" t="s">
        <v>1856</v>
      </c>
      <c r="D30" t="str">
        <f>VLOOKUP(MID(C30,1,2),字库代码!B:D,3,TRUE)&amp;VLOOKUP(MID(C30,4,2),字库代码!B:D,3,TRUE)&amp;VLOOKUP(MID(C30,7,2),字库代码!B:D,3,TRUE)&amp;VLOOKUP(MID(C30,10,2),字库代码!B:D,3,TRUE)</f>
        <v>苏军正试图夺回清理出的道路.守住道路.</v>
      </c>
      <c r="F30" t="s">
        <v>1314</v>
      </c>
    </row>
    <row r="31" spans="1:6">
      <c r="A31" t="s">
        <v>1857</v>
      </c>
      <c r="B31" t="s">
        <v>1858</v>
      </c>
      <c r="C31" s="2" t="s">
        <v>1859</v>
      </c>
      <c r="D31" t="str">
        <f>VLOOKUP(MID(C31,1,2),字库代码!B:D,3,TRUE)&amp;VLOOKUP(MID(C31,4,2),字库代码!B:D,3,TRUE)&amp;VLOOKUP(MID(C31,7,2),字库代码!B:D,3,TRUE)</f>
        <v>全歼敌军.</v>
      </c>
      <c r="F31" t="s">
        <v>1314</v>
      </c>
    </row>
    <row r="32" spans="1:6">
      <c r="A32" t="s">
        <v>1860</v>
      </c>
      <c r="F32" t="s">
        <v>1314</v>
      </c>
    </row>
    <row r="33" spans="6:6">
      <c r="F33" t="s">
        <v>1314</v>
      </c>
    </row>
    <row r="34" spans="1:6">
      <c r="A34" t="s">
        <v>1861</v>
      </c>
      <c r="E34" s="10" t="s">
        <v>1861</v>
      </c>
      <c r="F34" t="s">
        <v>1314</v>
      </c>
    </row>
    <row r="35" spans="1:6">
      <c r="A35" t="s">
        <v>1862</v>
      </c>
      <c r="E35" s="10" t="s">
        <v>1863</v>
      </c>
      <c r="F35" t="s">
        <v>1314</v>
      </c>
    </row>
    <row r="36" spans="1:6">
      <c r="A36" t="s">
        <v>1864</v>
      </c>
      <c r="B36" t="s">
        <v>1865</v>
      </c>
      <c r="C36" s="2" t="s">
        <v>1866</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1314</v>
      </c>
    </row>
    <row r="37" spans="1:6">
      <c r="A37" t="s">
        <v>1867</v>
      </c>
      <c r="B37" t="s">
        <v>1868</v>
      </c>
      <c r="C37" s="2" t="s">
        <v>1869</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1314</v>
      </c>
    </row>
    <row r="38" spans="1:6">
      <c r="A38" t="s">
        <v>1870</v>
      </c>
      <c r="B38" t="s">
        <v>1871</v>
      </c>
      <c r="C38" s="2" t="s">
        <v>1872</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1314</v>
      </c>
    </row>
    <row r="39" spans="1:6">
      <c r="A39" t="s">
        <v>1873</v>
      </c>
      <c r="B39" t="s">
        <v>1858</v>
      </c>
      <c r="C39" s="2" t="s">
        <v>1874</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1314</v>
      </c>
    </row>
    <row r="40" spans="1:6">
      <c r="A40" t="s">
        <v>1875</v>
      </c>
      <c r="F40" t="s">
        <v>1314</v>
      </c>
    </row>
    <row r="41" spans="6:6">
      <c r="F41" t="s">
        <v>1314</v>
      </c>
    </row>
    <row r="42" spans="1:6">
      <c r="A42" t="s">
        <v>1876</v>
      </c>
      <c r="E42" s="10" t="s">
        <v>1876</v>
      </c>
      <c r="F42" t="s">
        <v>1314</v>
      </c>
    </row>
    <row r="43" spans="1:6">
      <c r="A43" t="s">
        <v>1862</v>
      </c>
      <c r="E43" s="10" t="s">
        <v>1863</v>
      </c>
      <c r="F43" t="s">
        <v>1314</v>
      </c>
    </row>
    <row r="44" spans="1:6">
      <c r="A44" t="s">
        <v>1864</v>
      </c>
      <c r="F44" t="s">
        <v>1314</v>
      </c>
    </row>
    <row r="45" spans="1:6">
      <c r="A45" t="s">
        <v>1867</v>
      </c>
      <c r="F45" t="s">
        <v>1314</v>
      </c>
    </row>
    <row r="46" spans="1:6">
      <c r="A46" t="s">
        <v>1870</v>
      </c>
      <c r="F46" t="s">
        <v>1314</v>
      </c>
    </row>
    <row r="47" spans="1:6">
      <c r="A47" t="s">
        <v>1873</v>
      </c>
      <c r="F47" t="s">
        <v>1314</v>
      </c>
    </row>
    <row r="48" spans="1:6">
      <c r="A48" t="s">
        <v>1875</v>
      </c>
      <c r="F48" t="s">
        <v>1314</v>
      </c>
    </row>
    <row r="49" spans="6:6">
      <c r="F49" t="s">
        <v>1314</v>
      </c>
    </row>
    <row r="50" spans="1:6">
      <c r="A50" t="s">
        <v>1877</v>
      </c>
      <c r="E50" s="10" t="s">
        <v>1877</v>
      </c>
      <c r="F50" t="s">
        <v>1314</v>
      </c>
    </row>
    <row r="51" spans="1:6">
      <c r="A51" t="s">
        <v>1862</v>
      </c>
      <c r="E51" s="10" t="s">
        <v>1863</v>
      </c>
      <c r="F51" t="s">
        <v>1314</v>
      </c>
    </row>
    <row r="52" spans="1:6">
      <c r="A52" t="s">
        <v>1864</v>
      </c>
      <c r="F52" t="s">
        <v>1314</v>
      </c>
    </row>
    <row r="53" spans="1:6">
      <c r="A53" t="s">
        <v>1867</v>
      </c>
      <c r="F53" t="s">
        <v>1314</v>
      </c>
    </row>
    <row r="54" spans="1:6">
      <c r="A54" t="s">
        <v>1870</v>
      </c>
      <c r="F54" t="s">
        <v>1314</v>
      </c>
    </row>
    <row r="55" spans="1:6">
      <c r="A55" t="s">
        <v>1873</v>
      </c>
      <c r="F55" t="s">
        <v>1314</v>
      </c>
    </row>
    <row r="56" spans="1:6">
      <c r="A56" t="s">
        <v>1875</v>
      </c>
      <c r="F56" t="s">
        <v>1314</v>
      </c>
    </row>
    <row r="57" spans="6:6">
      <c r="F57" t="s">
        <v>1314</v>
      </c>
    </row>
    <row r="58" spans="1:6">
      <c r="A58" t="s">
        <v>1878</v>
      </c>
      <c r="E58" s="10" t="s">
        <v>1878</v>
      </c>
      <c r="F58" t="s">
        <v>1314</v>
      </c>
    </row>
    <row r="59" spans="1:6">
      <c r="A59" t="s">
        <v>1879</v>
      </c>
      <c r="E59" s="10" t="s">
        <v>1880</v>
      </c>
      <c r="F59" t="s">
        <v>1314</v>
      </c>
    </row>
    <row r="60" spans="1:6">
      <c r="A60" t="s">
        <v>1881</v>
      </c>
      <c r="B60" t="s">
        <v>1882</v>
      </c>
      <c r="C60" s="2" t="s">
        <v>1883</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1314</v>
      </c>
    </row>
    <row r="61" spans="1:6">
      <c r="A61" t="s">
        <v>1884</v>
      </c>
      <c r="B61" t="s">
        <v>1858</v>
      </c>
      <c r="C61" s="2" t="s">
        <v>1885</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1314</v>
      </c>
    </row>
    <row r="62" spans="1:6">
      <c r="A62" t="s">
        <v>1886</v>
      </c>
      <c r="F62" t="s">
        <v>1314</v>
      </c>
    </row>
    <row r="63" spans="6:6">
      <c r="F63" t="s">
        <v>1314</v>
      </c>
    </row>
    <row r="64" spans="1:6">
      <c r="A64" t="s">
        <v>1887</v>
      </c>
      <c r="E64" s="10" t="s">
        <v>1887</v>
      </c>
      <c r="F64" t="s">
        <v>1314</v>
      </c>
    </row>
    <row r="65" spans="1:6">
      <c r="A65" t="s">
        <v>1879</v>
      </c>
      <c r="E65" s="10" t="s">
        <v>1880</v>
      </c>
      <c r="F65" t="s">
        <v>1314</v>
      </c>
    </row>
    <row r="66" spans="1:6">
      <c r="A66" t="s">
        <v>1881</v>
      </c>
      <c r="F66" t="s">
        <v>1314</v>
      </c>
    </row>
    <row r="67" spans="1:6">
      <c r="A67" t="s">
        <v>1884</v>
      </c>
      <c r="F67" t="s">
        <v>1314</v>
      </c>
    </row>
    <row r="68" spans="1:6">
      <c r="A68" t="s">
        <v>1886</v>
      </c>
      <c r="F68" t="s">
        <v>1314</v>
      </c>
    </row>
    <row r="69" spans="6:6">
      <c r="F69" t="s">
        <v>1314</v>
      </c>
    </row>
    <row r="70" spans="1:6">
      <c r="A70" t="s">
        <v>1888</v>
      </c>
      <c r="E70" s="10" t="s">
        <v>1888</v>
      </c>
      <c r="F70" t="s">
        <v>1314</v>
      </c>
    </row>
    <row r="71" ht="27" spans="1:6">
      <c r="A71" t="s">
        <v>1889</v>
      </c>
      <c r="B71" s="23" t="s">
        <v>1890</v>
      </c>
      <c r="C71" s="2" t="s">
        <v>1891</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1892</v>
      </c>
      <c r="F71" t="s">
        <v>1314</v>
      </c>
    </row>
    <row r="72" spans="1:6">
      <c r="A72" t="s">
        <v>1893</v>
      </c>
      <c r="B72" s="23" t="s">
        <v>1894</v>
      </c>
      <c r="C72" s="2" t="s">
        <v>1895</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1314</v>
      </c>
    </row>
    <row r="73" spans="1:6">
      <c r="A73" t="s">
        <v>1896</v>
      </c>
      <c r="B73" s="23" t="s">
        <v>1897</v>
      </c>
      <c r="C73" s="2" t="s">
        <v>1898</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1314</v>
      </c>
    </row>
    <row r="74" spans="1:6">
      <c r="A74" t="s">
        <v>1899</v>
      </c>
      <c r="B74" t="s">
        <v>1900</v>
      </c>
      <c r="C74" s="2" t="s">
        <v>1901</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1314</v>
      </c>
    </row>
    <row r="75" spans="1:6">
      <c r="A75" t="s">
        <v>1902</v>
      </c>
      <c r="B75" t="s">
        <v>1903</v>
      </c>
      <c r="C75" s="2" t="s">
        <v>1904</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1314</v>
      </c>
    </row>
    <row r="76" spans="1:6">
      <c r="A76" t="s">
        <v>1905</v>
      </c>
      <c r="B76" t="s">
        <v>1906</v>
      </c>
      <c r="C76" s="2" t="s">
        <v>1907</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1314</v>
      </c>
    </row>
    <row r="77" spans="2:6">
      <c r="B77" t="s">
        <v>1908</v>
      </c>
      <c r="C77" s="2" t="s">
        <v>1909</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1314</v>
      </c>
    </row>
    <row r="78" spans="1:6">
      <c r="A78" t="s">
        <v>1910</v>
      </c>
      <c r="E78" s="10" t="s">
        <v>1910</v>
      </c>
      <c r="F78" t="s">
        <v>1314</v>
      </c>
    </row>
    <row r="79" spans="1:6">
      <c r="A79" t="s">
        <v>1911</v>
      </c>
      <c r="E79" s="10" t="s">
        <v>1912</v>
      </c>
      <c r="F79" t="s">
        <v>1314</v>
      </c>
    </row>
    <row r="80" spans="1:6">
      <c r="A80" t="s">
        <v>1913</v>
      </c>
      <c r="B80" t="s">
        <v>1914</v>
      </c>
      <c r="C80" s="2" t="s">
        <v>1915</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1314</v>
      </c>
    </row>
    <row r="81" spans="1:6">
      <c r="A81" t="s">
        <v>1916</v>
      </c>
      <c r="B81" t="s">
        <v>1917</v>
      </c>
      <c r="C81" s="2" t="s">
        <v>1918</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1314</v>
      </c>
    </row>
    <row r="82" spans="1:6">
      <c r="A82" t="s">
        <v>1919</v>
      </c>
      <c r="F82" t="s">
        <v>1314</v>
      </c>
    </row>
    <row r="83" spans="1:6">
      <c r="A83" t="s">
        <v>1920</v>
      </c>
      <c r="F83" t="s">
        <v>1314</v>
      </c>
    </row>
    <row r="84" spans="6:6">
      <c r="F84" t="s">
        <v>1314</v>
      </c>
    </row>
    <row r="85" spans="1:6">
      <c r="A85" t="s">
        <v>1921</v>
      </c>
      <c r="E85" s="10" t="s">
        <v>1921</v>
      </c>
      <c r="F85" t="s">
        <v>1314</v>
      </c>
    </row>
    <row r="86" spans="1:6">
      <c r="A86" t="s">
        <v>1911</v>
      </c>
      <c r="E86" s="10" t="s">
        <v>1912</v>
      </c>
      <c r="F86" t="s">
        <v>1314</v>
      </c>
    </row>
    <row r="87" spans="1:6">
      <c r="A87" t="s">
        <v>1913</v>
      </c>
      <c r="B87" t="s">
        <v>1914</v>
      </c>
      <c r="C87" s="2" t="s">
        <v>1915</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1314</v>
      </c>
    </row>
    <row r="88" spans="1:6">
      <c r="A88" t="s">
        <v>1916</v>
      </c>
      <c r="B88" t="s">
        <v>1917</v>
      </c>
      <c r="C88" s="2" t="s">
        <v>1918</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1314</v>
      </c>
    </row>
    <row r="89" spans="1:6">
      <c r="A89" t="s">
        <v>1919</v>
      </c>
      <c r="F89" t="s">
        <v>1314</v>
      </c>
    </row>
    <row r="90" spans="1:6">
      <c r="A90" t="s">
        <v>1920</v>
      </c>
      <c r="F90" t="s">
        <v>1314</v>
      </c>
    </row>
    <row r="91" spans="6:6">
      <c r="F91" t="s">
        <v>1314</v>
      </c>
    </row>
    <row r="92" spans="1:6">
      <c r="A92" t="s">
        <v>1922</v>
      </c>
      <c r="E92" s="10" t="s">
        <v>1922</v>
      </c>
      <c r="F92" t="s">
        <v>1314</v>
      </c>
    </row>
    <row r="93" spans="1:6">
      <c r="A93" t="s">
        <v>1923</v>
      </c>
      <c r="E93" s="10" t="s">
        <v>1924</v>
      </c>
      <c r="F93" t="s">
        <v>1314</v>
      </c>
    </row>
    <row r="94" spans="1:6">
      <c r="A94" t="s">
        <v>1925</v>
      </c>
      <c r="B94" t="s">
        <v>1926</v>
      </c>
      <c r="C94" s="2" t="s">
        <v>1927</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1314</v>
      </c>
    </row>
    <row r="95" spans="1:6">
      <c r="A95" t="s">
        <v>1928</v>
      </c>
      <c r="B95" t="s">
        <v>1929</v>
      </c>
      <c r="C95" s="2" t="s">
        <v>1930</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1314</v>
      </c>
    </row>
    <row r="96" spans="1:6">
      <c r="A96" t="s">
        <v>1931</v>
      </c>
      <c r="B96" t="s">
        <v>1932</v>
      </c>
      <c r="C96" s="2" t="s">
        <v>1933</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1314</v>
      </c>
    </row>
    <row r="97" spans="1:6">
      <c r="A97" t="s">
        <v>1934</v>
      </c>
      <c r="B97" t="s">
        <v>1935</v>
      </c>
      <c r="C97" s="2" t="s">
        <v>1936</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1314</v>
      </c>
    </row>
    <row r="98" spans="1:6">
      <c r="A98" t="s">
        <v>1937</v>
      </c>
      <c r="F98" t="s">
        <v>1314</v>
      </c>
    </row>
    <row r="99" spans="6:6">
      <c r="F99" t="s">
        <v>1314</v>
      </c>
    </row>
    <row r="100" spans="1:6">
      <c r="A100" t="s">
        <v>1938</v>
      </c>
      <c r="E100" s="10" t="s">
        <v>1938</v>
      </c>
      <c r="F100" t="s">
        <v>1314</v>
      </c>
    </row>
    <row r="101" spans="1:6">
      <c r="A101" t="s">
        <v>1923</v>
      </c>
      <c r="E101" s="10" t="s">
        <v>1924</v>
      </c>
      <c r="F101" t="s">
        <v>1314</v>
      </c>
    </row>
    <row r="102" spans="1:6">
      <c r="A102" t="s">
        <v>1925</v>
      </c>
      <c r="B102" t="s">
        <v>1926</v>
      </c>
      <c r="C102" s="2" t="s">
        <v>1927</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1314</v>
      </c>
    </row>
    <row r="103" spans="1:6">
      <c r="A103" t="s">
        <v>1939</v>
      </c>
      <c r="B103" t="s">
        <v>1929</v>
      </c>
      <c r="C103" s="2" t="s">
        <v>1930</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1314</v>
      </c>
    </row>
    <row r="104" spans="1:6">
      <c r="A104" t="s">
        <v>1931</v>
      </c>
      <c r="B104" t="s">
        <v>1932</v>
      </c>
      <c r="C104" s="2" t="s">
        <v>1933</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1314</v>
      </c>
    </row>
    <row r="105" spans="1:6">
      <c r="A105" t="s">
        <v>1940</v>
      </c>
      <c r="B105" t="s">
        <v>1935</v>
      </c>
      <c r="C105" s="2" t="s">
        <v>1936</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1314</v>
      </c>
    </row>
    <row r="106" spans="1:6">
      <c r="A106" t="s">
        <v>1937</v>
      </c>
      <c r="F106" t="s">
        <v>1314</v>
      </c>
    </row>
    <row r="107" spans="6:6">
      <c r="F107" t="s">
        <v>1314</v>
      </c>
    </row>
    <row r="108" spans="1:6">
      <c r="A108" t="s">
        <v>1941</v>
      </c>
      <c r="E108" s="10" t="s">
        <v>1941</v>
      </c>
      <c r="F108" t="s">
        <v>1314</v>
      </c>
    </row>
    <row r="109" spans="1:6">
      <c r="A109" t="s">
        <v>1942</v>
      </c>
      <c r="E109" s="10" t="s">
        <v>1943</v>
      </c>
      <c r="F109" t="s">
        <v>1314</v>
      </c>
    </row>
    <row r="110" spans="1:6">
      <c r="A110" t="s">
        <v>1944</v>
      </c>
      <c r="B110" t="s">
        <v>1945</v>
      </c>
      <c r="C110" s="2" t="s">
        <v>1946</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1314</v>
      </c>
    </row>
    <row r="111" spans="1:6">
      <c r="A111" t="s">
        <v>1947</v>
      </c>
      <c r="B111" t="s">
        <v>1948</v>
      </c>
      <c r="C111" s="2" t="s">
        <v>1949</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1314</v>
      </c>
    </row>
    <row r="112" spans="1:6">
      <c r="A112" t="s">
        <v>1950</v>
      </c>
      <c r="B112" t="s">
        <v>1951</v>
      </c>
      <c r="C112" s="2" t="s">
        <v>1952</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1314</v>
      </c>
    </row>
    <row r="113" spans="6:6">
      <c r="F113" t="s">
        <v>1314</v>
      </c>
    </row>
    <row r="114" spans="1:6">
      <c r="A114" t="s">
        <v>1953</v>
      </c>
      <c r="E114" s="10" t="s">
        <v>1953</v>
      </c>
      <c r="F114" t="s">
        <v>1314</v>
      </c>
    </row>
    <row r="115" spans="1:6">
      <c r="A115" t="s">
        <v>1954</v>
      </c>
      <c r="E115" s="10" t="s">
        <v>1955</v>
      </c>
      <c r="F115" t="s">
        <v>1314</v>
      </c>
    </row>
    <row r="116" spans="1:6">
      <c r="A116" t="s">
        <v>1956</v>
      </c>
      <c r="B116" t="s">
        <v>1957</v>
      </c>
      <c r="C116" s="2" t="s">
        <v>1958</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1314</v>
      </c>
    </row>
    <row r="117" spans="1:6">
      <c r="A117" t="s">
        <v>1959</v>
      </c>
      <c r="B117" t="s">
        <v>1960</v>
      </c>
      <c r="C117" s="2" t="s">
        <v>1961</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1314</v>
      </c>
    </row>
    <row r="118" spans="1:6">
      <c r="A118" t="s">
        <v>1962</v>
      </c>
      <c r="F118" t="s">
        <v>1314</v>
      </c>
    </row>
    <row r="119" spans="6:6">
      <c r="F119" t="s">
        <v>1314</v>
      </c>
    </row>
    <row r="120" spans="1:6">
      <c r="A120" t="s">
        <v>1963</v>
      </c>
      <c r="E120" s="10" t="s">
        <v>1963</v>
      </c>
      <c r="F120" t="s">
        <v>1314</v>
      </c>
    </row>
    <row r="121" spans="1:6">
      <c r="A121" t="s">
        <v>1964</v>
      </c>
      <c r="E121" s="10" t="s">
        <v>1965</v>
      </c>
      <c r="F121" t="s">
        <v>1314</v>
      </c>
    </row>
    <row r="122" spans="1:6">
      <c r="A122" t="s">
        <v>1966</v>
      </c>
      <c r="B122" t="s">
        <v>1967</v>
      </c>
      <c r="C122" s="2" t="s">
        <v>1968</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1314</v>
      </c>
    </row>
    <row r="123" spans="1:6">
      <c r="A123" t="s">
        <v>1969</v>
      </c>
      <c r="B123" t="s">
        <v>1970</v>
      </c>
      <c r="C123" s="2" t="s">
        <v>1971</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1314</v>
      </c>
    </row>
    <row r="124" spans="1:6">
      <c r="A124" t="s">
        <v>1972</v>
      </c>
      <c r="F124" t="s">
        <v>1314</v>
      </c>
    </row>
    <row r="125" spans="1:6">
      <c r="A125" t="s">
        <v>1973</v>
      </c>
      <c r="F125" t="s">
        <v>1314</v>
      </c>
    </row>
    <row r="126" spans="6:6">
      <c r="F126" t="s">
        <v>1314</v>
      </c>
    </row>
    <row r="127" spans="1:6">
      <c r="A127" t="s">
        <v>1974</v>
      </c>
      <c r="E127" s="10" t="s">
        <v>1974</v>
      </c>
      <c r="F127" t="s">
        <v>1314</v>
      </c>
    </row>
    <row r="128" spans="1:6">
      <c r="A128" t="s">
        <v>1964</v>
      </c>
      <c r="E128" s="10" t="s">
        <v>1965</v>
      </c>
      <c r="F128" t="s">
        <v>1314</v>
      </c>
    </row>
    <row r="129" spans="1:6">
      <c r="A129" t="s">
        <v>1966</v>
      </c>
      <c r="B129" t="s">
        <v>1967</v>
      </c>
      <c r="C129" s="2" t="s">
        <v>1968</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1314</v>
      </c>
    </row>
    <row r="130" spans="1:6">
      <c r="A130" t="s">
        <v>1969</v>
      </c>
      <c r="B130" t="s">
        <v>1970</v>
      </c>
      <c r="C130" s="2" t="s">
        <v>1971</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1314</v>
      </c>
    </row>
    <row r="131" spans="1:6">
      <c r="A131" t="s">
        <v>1972</v>
      </c>
      <c r="F131" t="s">
        <v>1314</v>
      </c>
    </row>
    <row r="132" spans="1:6">
      <c r="A132" t="s">
        <v>1973</v>
      </c>
      <c r="F132" t="s">
        <v>1314</v>
      </c>
    </row>
    <row r="133" spans="6:6">
      <c r="F133" t="s">
        <v>1314</v>
      </c>
    </row>
    <row r="134" spans="1:6">
      <c r="A134" t="s">
        <v>1975</v>
      </c>
      <c r="E134" s="10" t="s">
        <v>1975</v>
      </c>
      <c r="F134" t="s">
        <v>1314</v>
      </c>
    </row>
    <row r="135" spans="1:6">
      <c r="A135" t="s">
        <v>1976</v>
      </c>
      <c r="B135" t="s">
        <v>1977</v>
      </c>
      <c r="C135" s="2" t="s">
        <v>1978</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1979</v>
      </c>
      <c r="F135" t="s">
        <v>1314</v>
      </c>
    </row>
    <row r="136" spans="1:6">
      <c r="A136" t="s">
        <v>1980</v>
      </c>
      <c r="B136" t="s">
        <v>1981</v>
      </c>
      <c r="C136" s="2" t="s">
        <v>1982</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1314</v>
      </c>
    </row>
    <row r="137" spans="1:6">
      <c r="A137" t="s">
        <v>1983</v>
      </c>
      <c r="B137" t="s">
        <v>1984</v>
      </c>
      <c r="C137" s="2" t="s">
        <v>1985</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1314</v>
      </c>
    </row>
    <row r="138" spans="1:6">
      <c r="A138" t="s">
        <v>1986</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1314</v>
      </c>
    </row>
    <row r="139" spans="1:6">
      <c r="A139" t="s">
        <v>1987</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1314</v>
      </c>
    </row>
    <row r="140" spans="1:6">
      <c r="A140" t="s">
        <v>1988</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1314</v>
      </c>
    </row>
    <row r="141" spans="2:6">
      <c r="B141" s="10" t="s">
        <v>1989</v>
      </c>
      <c r="C141" s="2" t="s">
        <v>1891</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1314</v>
      </c>
    </row>
    <row r="142" spans="1:6">
      <c r="A142" t="s">
        <v>1990</v>
      </c>
      <c r="B142" t="s">
        <v>1836</v>
      </c>
      <c r="C142" s="2" t="s">
        <v>1895</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1990</v>
      </c>
      <c r="F142" t="s">
        <v>1314</v>
      </c>
    </row>
    <row r="143" spans="1:6">
      <c r="A143" t="s">
        <v>1991</v>
      </c>
      <c r="B143" t="s">
        <v>1992</v>
      </c>
      <c r="C143" s="2" t="s">
        <v>1993</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1994</v>
      </c>
      <c r="F143" t="s">
        <v>1314</v>
      </c>
    </row>
    <row r="144" spans="1:6">
      <c r="A144" t="s">
        <v>1995</v>
      </c>
      <c r="B144" t="s">
        <v>1996</v>
      </c>
      <c r="C144" s="2" t="s">
        <v>1997</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1314</v>
      </c>
    </row>
    <row r="145" spans="1:6">
      <c r="A145" t="s">
        <v>1998</v>
      </c>
      <c r="B145" t="s">
        <v>1999</v>
      </c>
      <c r="C145" s="2" t="s">
        <v>2000</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1314</v>
      </c>
    </row>
    <row r="146" spans="1:6">
      <c r="A146" t="s">
        <v>2001</v>
      </c>
      <c r="B146" t="s">
        <v>1848</v>
      </c>
      <c r="C146" s="2" t="s">
        <v>2002</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1314</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1314</v>
      </c>
    </row>
    <row r="148" spans="1:6">
      <c r="A148" t="s">
        <v>2003</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2003</v>
      </c>
      <c r="F148" t="s">
        <v>1314</v>
      </c>
    </row>
    <row r="149" spans="1:6">
      <c r="A149" t="s">
        <v>2004</v>
      </c>
      <c r="B149" s="10" t="s">
        <v>2005</v>
      </c>
      <c r="C149" s="2" t="s">
        <v>2006</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2007</v>
      </c>
      <c r="F149" t="s">
        <v>1314</v>
      </c>
    </row>
    <row r="150" spans="1:6">
      <c r="A150" t="s">
        <v>2008</v>
      </c>
      <c r="B150" t="s">
        <v>2009</v>
      </c>
      <c r="C150" s="2" t="s">
        <v>2010</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苏军摧毁.</v>
      </c>
      <c r="F150" t="s">
        <v>1314</v>
      </c>
    </row>
    <row r="151" spans="1:6">
      <c r="A151" t="s">
        <v>2011</v>
      </c>
      <c r="B151" t="s">
        <v>2012</v>
      </c>
      <c r="C151" s="2" t="s">
        <v>2013</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1314</v>
      </c>
    </row>
    <row r="152" spans="1:6">
      <c r="A152" t="s">
        <v>2014</v>
      </c>
      <c r="B152" t="s">
        <v>2015</v>
      </c>
      <c r="F152" t="s">
        <v>1314</v>
      </c>
    </row>
    <row r="153" spans="6:6">
      <c r="F153" t="s">
        <v>1314</v>
      </c>
    </row>
    <row r="154" spans="1:6">
      <c r="A154" t="s">
        <v>2016</v>
      </c>
      <c r="E154" s="10" t="s">
        <v>2016</v>
      </c>
      <c r="F154" t="s">
        <v>1314</v>
      </c>
    </row>
    <row r="155" spans="1:6">
      <c r="A155" t="s">
        <v>2017</v>
      </c>
      <c r="B155" t="s">
        <v>2018</v>
      </c>
      <c r="C155" s="2" t="s">
        <v>2019</v>
      </c>
      <c r="D155" t="str">
        <f>VLOOKUP(MID(C155,1,2),字库代码!B:E,4,TRUE)&amp;VLOOKUP(MID(C155,4,2),字库代码!B:E,4,TRUE)</f>
        <v>这个镇子的村民抗命不遵,必须杀一儆百.</v>
      </c>
      <c r="E155" s="10" t="s">
        <v>2020</v>
      </c>
      <c r="F155" t="s">
        <v>1314</v>
      </c>
    </row>
    <row r="156" spans="1:6">
      <c r="A156" t="s">
        <v>2021</v>
      </c>
      <c r="B156" t="s">
        <v>2022</v>
      </c>
      <c r="C156" s="2" t="s">
        <v>2023</v>
      </c>
      <c r="D156" t="str">
        <f>VLOOKUP(MID(C156,1,2),字库代码!B:E,4,TRUE)&amp;VLOOKUP(MID(C156,4,2),字库代码!B:E,4,TRUE)&amp;VLOOKUP(MID(C156,7,2),字库代码!B:E,4,TRUE)&amp;VLOOKUP(MID(C156,10,2),字库代码!B:E,4,TRUE)</f>
        <v>消灭民兵和村镇,用雅克战机教训他们.</v>
      </c>
      <c r="F156" t="s">
        <v>1314</v>
      </c>
    </row>
    <row r="157" spans="1:6">
      <c r="A157" t="s">
        <v>2024</v>
      </c>
      <c r="F157" t="s">
        <v>1314</v>
      </c>
    </row>
    <row r="158" spans="1:6">
      <c r="A158" t="s">
        <v>2025</v>
      </c>
      <c r="F158" t="s">
        <v>1314</v>
      </c>
    </row>
    <row r="159" spans="6:6">
      <c r="F159" t="s">
        <v>1314</v>
      </c>
    </row>
    <row r="160" spans="1:6">
      <c r="A160" t="s">
        <v>2026</v>
      </c>
      <c r="E160" s="10" t="s">
        <v>2026</v>
      </c>
      <c r="F160" t="s">
        <v>1314</v>
      </c>
    </row>
    <row r="161" spans="1:6">
      <c r="A161" t="s">
        <v>2027</v>
      </c>
      <c r="B161" t="s">
        <v>2028</v>
      </c>
      <c r="C161" s="2" t="s">
        <v>2029</v>
      </c>
      <c r="D161" t="str">
        <f>VLOOKUP(MID(C161,1,2),字库代码!B:E,4,TRUE)&amp;VLOOKUP(MID(C161,4,2),字库代码!B:E,4,TRUE)&amp;VLOOKUP(MID(C161,7,2),字库代码!B:E,4,TRUE)&amp;VLOOKUP(MID(C161,10,2),字库代码!B:E,4,TRUE)</f>
        <v>明天对德国的进攻正式开始.</v>
      </c>
      <c r="E161" s="10" t="s">
        <v>2030</v>
      </c>
      <c r="F161" t="s">
        <v>1314</v>
      </c>
    </row>
    <row r="162" spans="1:6">
      <c r="A162" t="s">
        <v>2031</v>
      </c>
      <c r="B162" t="s">
        <v>2032</v>
      </c>
      <c r="C162" s="2" t="s">
        <v>2033</v>
      </c>
      <c r="D162" t="str">
        <f>VLOOKUP(MID(C162,1,2),字库代码!B:E,4,TRUE)&amp;VLOOKUP(MID(C162,4,2),字库代码!B:E,4,TRUE)&amp;VLOOKUP(MID(C162,7,2),字库代码!B:E,4,TRUE)&amp;VLOOKUP(MID(C162,10,2),字库代码!B:E,4,TRUE)&amp;VLOOKUP(MID(C162,13,2),字库代码!B:E,4,TRUE)</f>
        <v>保护指挥中心,全歼敌军.</v>
      </c>
      <c r="F162" t="s">
        <v>1314</v>
      </c>
    </row>
    <row r="163" spans="1:6">
      <c r="A163" t="s">
        <v>2034</v>
      </c>
      <c r="F163" t="s">
        <v>1314</v>
      </c>
    </row>
    <row r="164" spans="6:6">
      <c r="F164" t="s">
        <v>1314</v>
      </c>
    </row>
    <row r="165" spans="1:6">
      <c r="A165" t="s">
        <v>2035</v>
      </c>
      <c r="E165" s="10" t="s">
        <v>2035</v>
      </c>
      <c r="F165" t="s">
        <v>1314</v>
      </c>
    </row>
    <row r="166" spans="1:6">
      <c r="A166" t="s">
        <v>2027</v>
      </c>
      <c r="E166" s="10" t="s">
        <v>2030</v>
      </c>
      <c r="F166" t="s">
        <v>1314</v>
      </c>
    </row>
    <row r="167" spans="1:6">
      <c r="A167" t="s">
        <v>2031</v>
      </c>
      <c r="F167" t="s">
        <v>1314</v>
      </c>
    </row>
    <row r="168" spans="1:6">
      <c r="A168" t="s">
        <v>2034</v>
      </c>
      <c r="F168" t="s">
        <v>1314</v>
      </c>
    </row>
    <row r="169" spans="6:6">
      <c r="F169" t="s">
        <v>1314</v>
      </c>
    </row>
    <row r="170" spans="1:6">
      <c r="A170" t="s">
        <v>2036</v>
      </c>
      <c r="E170" s="10" t="s">
        <v>2036</v>
      </c>
      <c r="F170" t="s">
        <v>1314</v>
      </c>
    </row>
    <row r="171" spans="1:6">
      <c r="A171" t="s">
        <v>2037</v>
      </c>
      <c r="B171" t="s">
        <v>2038</v>
      </c>
      <c r="C171" s="2" t="s">
        <v>2039</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2040</v>
      </c>
      <c r="F171" t="s">
        <v>1314</v>
      </c>
    </row>
    <row r="172" spans="1:6">
      <c r="A172" t="s">
        <v>2041</v>
      </c>
      <c r="F172" t="s">
        <v>1314</v>
      </c>
    </row>
    <row r="173" spans="1:6">
      <c r="A173" t="s">
        <v>2042</v>
      </c>
      <c r="F173" t="s">
        <v>1314</v>
      </c>
    </row>
    <row r="174" spans="1:6">
      <c r="A174" t="s">
        <v>2043</v>
      </c>
      <c r="F174" t="s">
        <v>1314</v>
      </c>
    </row>
    <row r="175" spans="6:6">
      <c r="F175" t="s">
        <v>1314</v>
      </c>
    </row>
    <row r="176" spans="1:6">
      <c r="A176" t="s">
        <v>2044</v>
      </c>
      <c r="E176" s="10" t="s">
        <v>2044</v>
      </c>
      <c r="F176" t="s">
        <v>1314</v>
      </c>
    </row>
    <row r="177" spans="1:6">
      <c r="A177" t="s">
        <v>2045</v>
      </c>
      <c r="B177" t="s">
        <v>2032</v>
      </c>
      <c r="C177" s="2" t="s">
        <v>1859</v>
      </c>
      <c r="D177" t="str">
        <f>VLOOKUP(MID(C177,1,2),字库代码!B:E,4,TRUE)&amp;VLOOKUP(MID(C177,4,2),字库代码!B:E,4,TRUE)&amp;VLOOKUP(MID(C177,7,2),字库代码!B:E,4,TRUE)</f>
        <v>全歼敌军.</v>
      </c>
      <c r="E177" s="10" t="s">
        <v>2046</v>
      </c>
      <c r="F177" t="s">
        <v>1314</v>
      </c>
    </row>
    <row r="178" spans="1:6">
      <c r="A178" t="s">
        <v>2047</v>
      </c>
      <c r="B178" t="s">
        <v>2048</v>
      </c>
      <c r="C178" s="2" t="s">
        <v>2049</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1314</v>
      </c>
    </row>
    <row r="179" spans="1:6">
      <c r="A179" t="s">
        <v>2050</v>
      </c>
      <c r="F179" t="s">
        <v>1314</v>
      </c>
    </row>
    <row r="180" spans="1:6">
      <c r="A180" t="s">
        <v>2051</v>
      </c>
      <c r="F180" t="s">
        <v>1314</v>
      </c>
    </row>
    <row r="181" spans="1:6">
      <c r="A181" t="s">
        <v>2052</v>
      </c>
      <c r="F181" t="s">
        <v>1314</v>
      </c>
    </row>
    <row r="182" spans="6:6">
      <c r="F182" t="s">
        <v>1314</v>
      </c>
    </row>
    <row r="183" spans="1:6">
      <c r="A183" t="s">
        <v>2053</v>
      </c>
      <c r="E183" s="10" t="s">
        <v>2053</v>
      </c>
      <c r="F183" t="s">
        <v>1314</v>
      </c>
    </row>
    <row r="184" spans="1:6">
      <c r="A184" t="s">
        <v>2045</v>
      </c>
      <c r="E184" s="10" t="s">
        <v>2046</v>
      </c>
      <c r="F184" t="s">
        <v>1314</v>
      </c>
    </row>
    <row r="185" spans="1:6">
      <c r="A185" t="s">
        <v>2047</v>
      </c>
      <c r="F185" t="s">
        <v>1314</v>
      </c>
    </row>
    <row r="186" spans="1:6">
      <c r="A186" t="s">
        <v>2050</v>
      </c>
      <c r="F186" t="s">
        <v>1314</v>
      </c>
    </row>
    <row r="187" spans="1:6">
      <c r="A187" t="s">
        <v>2051</v>
      </c>
      <c r="F187" t="s">
        <v>1314</v>
      </c>
    </row>
    <row r="188" spans="1:6">
      <c r="A188" t="s">
        <v>2052</v>
      </c>
      <c r="F188" t="s">
        <v>1314</v>
      </c>
    </row>
    <row r="189" spans="6:6">
      <c r="F189" t="s">
        <v>1314</v>
      </c>
    </row>
    <row r="190" spans="1:6">
      <c r="A190" t="s">
        <v>2054</v>
      </c>
      <c r="E190" s="10" t="s">
        <v>2054</v>
      </c>
      <c r="F190" t="s">
        <v>1314</v>
      </c>
    </row>
    <row r="191" spans="1:6">
      <c r="A191" t="s">
        <v>2055</v>
      </c>
      <c r="B191" t="s">
        <v>2056</v>
      </c>
      <c r="C191" s="2" t="s">
        <v>2057</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2058</v>
      </c>
      <c r="F191" t="s">
        <v>1314</v>
      </c>
    </row>
    <row r="192" spans="1:6">
      <c r="A192" t="s">
        <v>2059</v>
      </c>
      <c r="B192" t="s">
        <v>2060</v>
      </c>
      <c r="C192" s="2" t="s">
        <v>2061</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1314</v>
      </c>
    </row>
    <row r="193" spans="1:6">
      <c r="A193" t="s">
        <v>2062</v>
      </c>
      <c r="B193" t="s">
        <v>2063</v>
      </c>
      <c r="C193" s="2" t="s">
        <v>2064</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1314</v>
      </c>
    </row>
    <row r="194" spans="1:6">
      <c r="A194" t="s">
        <v>2065</v>
      </c>
      <c r="F194" t="s">
        <v>1314</v>
      </c>
    </row>
    <row r="195" spans="6:6">
      <c r="F195" t="s">
        <v>1314</v>
      </c>
    </row>
    <row r="196" spans="1:6">
      <c r="A196" t="s">
        <v>2066</v>
      </c>
      <c r="E196" s="10" t="s">
        <v>2066</v>
      </c>
      <c r="F196" t="s">
        <v>1314</v>
      </c>
    </row>
    <row r="197" spans="1:6">
      <c r="A197" t="s">
        <v>2067</v>
      </c>
      <c r="B197" t="s">
        <v>2068</v>
      </c>
      <c r="C197" s="2" t="s">
        <v>2069</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0" t="s">
        <v>2070</v>
      </c>
      <c r="F197" t="s">
        <v>1314</v>
      </c>
    </row>
    <row r="198" spans="1:6">
      <c r="A198" t="s">
        <v>2071</v>
      </c>
      <c r="B198" t="s">
        <v>2072</v>
      </c>
      <c r="C198" s="2" t="s">
        <v>2073</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1314</v>
      </c>
    </row>
    <row r="199" spans="1:6">
      <c r="A199" t="s">
        <v>2074</v>
      </c>
      <c r="F199" t="s">
        <v>1314</v>
      </c>
    </row>
    <row r="200" spans="1:6">
      <c r="A200" t="s">
        <v>2075</v>
      </c>
      <c r="F200" t="s">
        <v>1314</v>
      </c>
    </row>
    <row r="201" spans="1:6">
      <c r="A201" t="s">
        <v>2076</v>
      </c>
      <c r="F201" t="s">
        <v>1314</v>
      </c>
    </row>
    <row r="202" spans="6:6">
      <c r="F202" t="s">
        <v>1314</v>
      </c>
    </row>
    <row r="203" spans="1:6">
      <c r="A203" t="s">
        <v>2077</v>
      </c>
      <c r="E203" s="10" t="s">
        <v>2077</v>
      </c>
      <c r="F203" t="s">
        <v>1314</v>
      </c>
    </row>
    <row r="204" spans="1:6">
      <c r="A204" t="s">
        <v>2067</v>
      </c>
      <c r="E204" s="10" t="s">
        <v>2070</v>
      </c>
      <c r="F204" t="s">
        <v>1314</v>
      </c>
    </row>
    <row r="205" spans="1:6">
      <c r="A205" t="s">
        <v>2071</v>
      </c>
      <c r="F205" t="s">
        <v>1314</v>
      </c>
    </row>
    <row r="206" spans="1:6">
      <c r="A206" t="s">
        <v>2074</v>
      </c>
      <c r="F206" t="s">
        <v>1314</v>
      </c>
    </row>
    <row r="207" spans="1:6">
      <c r="A207" t="s">
        <v>2078</v>
      </c>
      <c r="F207" t="s">
        <v>1314</v>
      </c>
    </row>
    <row r="208" spans="1:6">
      <c r="A208" t="s">
        <v>2079</v>
      </c>
      <c r="F208" t="s">
        <v>1314</v>
      </c>
    </row>
    <row r="209" spans="6:6">
      <c r="F209" t="s">
        <v>1314</v>
      </c>
    </row>
    <row r="210" spans="1:6">
      <c r="A210" t="s">
        <v>2080</v>
      </c>
      <c r="E210" s="10" t="s">
        <v>2080</v>
      </c>
      <c r="F210" t="s">
        <v>1314</v>
      </c>
    </row>
    <row r="211" spans="1:6">
      <c r="A211" t="s">
        <v>2081</v>
      </c>
      <c r="B211" t="s">
        <v>2082</v>
      </c>
      <c r="C211" s="2" t="s">
        <v>2083</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0" t="s">
        <v>2084</v>
      </c>
      <c r="F211" t="s">
        <v>1314</v>
      </c>
    </row>
    <row r="212" spans="1:6">
      <c r="A212" t="s">
        <v>2085</v>
      </c>
      <c r="B212" t="s">
        <v>2086</v>
      </c>
      <c r="C212" s="2" t="s">
        <v>2087</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1314</v>
      </c>
    </row>
    <row r="213" spans="1:6">
      <c r="A213" t="s">
        <v>2088</v>
      </c>
      <c r="C213" s="2" t="s">
        <v>2089</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1314</v>
      </c>
    </row>
    <row r="214" spans="1:6">
      <c r="A214" t="s">
        <v>2090</v>
      </c>
      <c r="F214" t="s">
        <v>1314</v>
      </c>
    </row>
    <row r="215" spans="1:6">
      <c r="A215" t="s">
        <v>2091</v>
      </c>
      <c r="F215" t="s">
        <v>1314</v>
      </c>
    </row>
    <row r="216" spans="1:6">
      <c r="A216" t="s">
        <v>2092</v>
      </c>
      <c r="F216" t="s">
        <v>1314</v>
      </c>
    </row>
    <row r="217" spans="6:6">
      <c r="F217" t="s">
        <v>1314</v>
      </c>
    </row>
    <row r="218" spans="1:6">
      <c r="A218" t="s">
        <v>2093</v>
      </c>
      <c r="E218" s="10" t="s">
        <v>2093</v>
      </c>
      <c r="F218" t="s">
        <v>1314</v>
      </c>
    </row>
    <row r="219" spans="1:6">
      <c r="A219" t="s">
        <v>2094</v>
      </c>
      <c r="B219" t="s">
        <v>2095</v>
      </c>
      <c r="C219" s="2" t="s">
        <v>2096</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0" t="s">
        <v>2097</v>
      </c>
      <c r="F219" t="s">
        <v>1314</v>
      </c>
    </row>
    <row r="220" spans="1:6">
      <c r="A220" t="s">
        <v>2098</v>
      </c>
      <c r="B220" t="s">
        <v>2099</v>
      </c>
      <c r="C220" s="2" t="s">
        <v>2100</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1314</v>
      </c>
    </row>
    <row r="221" spans="1:6">
      <c r="A221" t="s">
        <v>2101</v>
      </c>
      <c r="F221" t="s">
        <v>1314</v>
      </c>
    </row>
    <row r="222" spans="1:6">
      <c r="A222" t="s">
        <v>2102</v>
      </c>
      <c r="F222" t="s">
        <v>1314</v>
      </c>
    </row>
    <row r="223" spans="1:6">
      <c r="A223" t="s">
        <v>2103</v>
      </c>
      <c r="F223" t="s">
        <v>1314</v>
      </c>
    </row>
    <row r="224" spans="6:6">
      <c r="F224" t="s">
        <v>1314</v>
      </c>
    </row>
    <row r="225" spans="1:6">
      <c r="A225" t="s">
        <v>2104</v>
      </c>
      <c r="E225" s="10" t="s">
        <v>2104</v>
      </c>
      <c r="F225" t="s">
        <v>1314</v>
      </c>
    </row>
    <row r="226" spans="1:6">
      <c r="A226" t="s">
        <v>2094</v>
      </c>
      <c r="E226" s="10" t="s">
        <v>2097</v>
      </c>
      <c r="F226" t="s">
        <v>1314</v>
      </c>
    </row>
    <row r="227" spans="1:6">
      <c r="A227" t="s">
        <v>2098</v>
      </c>
      <c r="F227" t="s">
        <v>1314</v>
      </c>
    </row>
    <row r="228" spans="1:6">
      <c r="A228" t="s">
        <v>2101</v>
      </c>
      <c r="F228" t="s">
        <v>1314</v>
      </c>
    </row>
    <row r="229" spans="1:6">
      <c r="A229" t="s">
        <v>2102</v>
      </c>
      <c r="F229" t="s">
        <v>1314</v>
      </c>
    </row>
    <row r="230" spans="1:6">
      <c r="A230" t="s">
        <v>2103</v>
      </c>
      <c r="F230" t="s">
        <v>1314</v>
      </c>
    </row>
    <row r="231" spans="6:6">
      <c r="F231" t="s">
        <v>1314</v>
      </c>
    </row>
    <row r="232" spans="1:6">
      <c r="A232" t="s">
        <v>2105</v>
      </c>
      <c r="E232" s="10" t="s">
        <v>2105</v>
      </c>
      <c r="F232" t="s">
        <v>1314</v>
      </c>
    </row>
    <row r="233" spans="1:6">
      <c r="A233" t="s">
        <v>2106</v>
      </c>
      <c r="B233" t="s">
        <v>2107</v>
      </c>
      <c r="C233" s="2" t="s">
        <v>2108</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0" t="s">
        <v>2109</v>
      </c>
      <c r="F233" t="s">
        <v>1314</v>
      </c>
    </row>
    <row r="234" spans="1:6">
      <c r="A234" t="s">
        <v>2110</v>
      </c>
      <c r="B234" t="s">
        <v>2111</v>
      </c>
      <c r="C234" s="2" t="s">
        <v>2112</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1314</v>
      </c>
    </row>
    <row r="235" spans="1:6">
      <c r="A235" t="s">
        <v>2113</v>
      </c>
      <c r="F235" t="s">
        <v>1314</v>
      </c>
    </row>
    <row r="236" spans="1:6">
      <c r="A236" t="s">
        <v>2114</v>
      </c>
      <c r="F236" t="s">
        <v>1314</v>
      </c>
    </row>
    <row r="237" spans="6:6">
      <c r="F237" t="s">
        <v>1314</v>
      </c>
    </row>
    <row r="238" spans="1:6">
      <c r="A238" t="s">
        <v>2115</v>
      </c>
      <c r="E238" s="10" t="s">
        <v>2115</v>
      </c>
      <c r="F238" t="s">
        <v>1314</v>
      </c>
    </row>
    <row r="239" spans="1:6">
      <c r="A239" t="s">
        <v>2116</v>
      </c>
      <c r="B239" t="s">
        <v>2117</v>
      </c>
      <c r="C239" s="2" t="s">
        <v>2118</v>
      </c>
      <c r="D239" t="str">
        <f>VLOOKUP(MID(C239,1,2),字库代码!B:E,4,TRUE)&amp;VLOOKUP(MID(C239,4,2),字库代码!B:E,4,TRUE)&amp;VLOOKUP(MID(C239,7,2),字库代码!B:E,4,TRUE)&amp;VLOOKUP(MID(C239,10,2),字库代码!B:E,4,TRUE)&amp;VLOOKUP(MID(C239,13,2),字库代码!B:E,4,TRUE)&amp;VLOOKUP(MID(C239,16,2),字库代码!B:E,4,TRUE)&amp;VLOOKUP(MID(C239,19,2),字库代码!B:E,4,TRUE)&amp;VLOOKUP(MID(C239,22,2),字库代码!B:E,4,TRUE)&amp;VLOOKUP(MID(C239,25,2),字库代码!B:E,4,TRUE)&amp;VLOOKUP(MID(C239,28,2),字库代码!B:E,4,TRUE)&amp;VLOOKUP(MID(C239,31,2),字库代码!B:E,4,TRUE)&amp;VLOOKUP(MID(C239,34,2),字库代码!B:E,4,TRUE)</f>
        <v>护送卡车穿过占领区,战机可提供支援.</v>
      </c>
      <c r="E239" s="10" t="s">
        <v>2119</v>
      </c>
      <c r="F239" t="s">
        <v>1314</v>
      </c>
    </row>
    <row r="240" spans="1:6">
      <c r="A240" t="s">
        <v>2120</v>
      </c>
      <c r="F240" t="s">
        <v>1314</v>
      </c>
    </row>
    <row r="241" spans="1:6">
      <c r="A241" t="s">
        <v>2121</v>
      </c>
      <c r="F241" t="s">
        <v>1314</v>
      </c>
    </row>
    <row r="242" spans="1:6">
      <c r="A242" t="s">
        <v>2122</v>
      </c>
      <c r="F242" t="s">
        <v>1314</v>
      </c>
    </row>
    <row r="243" spans="1:6">
      <c r="A243" t="s">
        <v>2123</v>
      </c>
      <c r="F243" t="s">
        <v>1314</v>
      </c>
    </row>
    <row r="244" spans="6:6">
      <c r="F244" t="s">
        <v>1314</v>
      </c>
    </row>
    <row r="245" spans="1:6">
      <c r="A245" t="s">
        <v>2124</v>
      </c>
      <c r="E245" s="10" t="s">
        <v>2124</v>
      </c>
      <c r="F245" t="s">
        <v>1314</v>
      </c>
    </row>
    <row r="246" spans="1:6">
      <c r="A246" t="s">
        <v>2125</v>
      </c>
      <c r="B246" t="s">
        <v>2126</v>
      </c>
      <c r="C246" s="2" t="s">
        <v>2127</v>
      </c>
      <c r="D246" t="str">
        <f>VLOOKUP(MID(C246,1,2),字库代码!B:E,4,TRUE)&amp;VLOOKUP(MID(C246,4,2),字库代码!B:E,4,TRUE)&amp;VLOOKUP(MID(C246,7,2),字库代码!B:E,4,TRUE)&amp;VLOOKUP(MID(C246,10,2),字库代码!B:E,4,TRUE)&amp;VLOOKUP(MID(C246,13,2),字库代码!B:E,4,TRUE)&amp;VLOOKUP(MID(C246,16,2),字库代码!B:E,4,TRUE)&amp;VLOOKUP(MID(C246,19,2),字库代码!B:E,4,TRUE)&amp;VLOOKUP(MID(C246,22,2),字库代码!B:E,4,TRUE)&amp;VLOOKUP(MID(C246,25,2),字库代码!B:E,4,TRUE)&amp;VLOOKUP(MID(C246,28,2),字库代码!B:E,4,TRUE)&amp;VLOOKUP(MID(C246,31,2),字库代码!B:E,4,TRUE)&amp;VLOOKUP(MID(C246,34,2),字库代码!B:E,4,TRUE)</f>
        <v>情报显示,盟军舰队会在此海军基地停泊加油.</v>
      </c>
      <c r="E246" s="10" t="s">
        <v>2128</v>
      </c>
      <c r="F246" t="s">
        <v>1314</v>
      </c>
    </row>
    <row r="247" spans="1:6">
      <c r="A247" t="s">
        <v>2129</v>
      </c>
      <c r="B247" t="s">
        <v>2032</v>
      </c>
      <c r="C247" s="2" t="s">
        <v>2130</v>
      </c>
      <c r="D247" t="str">
        <f>VLOOKUP(MID(C247,1,2),字库代码!B:E,4,TRUE)&amp;VLOOKUP(MID(C247,4,2),字库代码!B:E,4,TRUE)&amp;VLOOKUP(MID(C247,7,2),字库代码!B:E,4,TRUE)&amp;VLOOKUP(MID(C247,10,2),字库代码!B:E,4,TRUE)&amp;VLOOKUP(MID(C247,13,2),字库代码!B:E,4,TRUE)&amp;VLOOKUP(MID(C247,16,2),字库代码!B:E,4,TRUE)&amp;VLOOKUP(MID(C247,19,2),字库代码!B:E,4,TRUE)&amp;VLOOKUP(MID(C247,22,2),字库代码!B:E,4,TRUE)&amp;VLOOKUP(MID(C247,25,2),字库代码!B:E,4,TRUE)&amp;VLOOKUP(MID(C247,28,2),字库代码!B:E,4,TRUE)&amp;VLOOKUP(MID(C247,31,2),字库代码!B:E,4,TRUE)&amp;VLOOKUP(MID(C247,34,2),字库代码!B:E,4,TRUE)</f>
        <v>全歼敌军.</v>
      </c>
      <c r="F247" t="s">
        <v>1314</v>
      </c>
    </row>
    <row r="248" spans="1:6">
      <c r="A248" t="s">
        <v>2131</v>
      </c>
      <c r="F248" t="s">
        <v>1314</v>
      </c>
    </row>
    <row r="249" spans="6:6">
      <c r="F249" t="s">
        <v>1314</v>
      </c>
    </row>
    <row r="250" spans="1:6">
      <c r="A250" t="s">
        <v>2132</v>
      </c>
      <c r="E250" s="10" t="s">
        <v>2132</v>
      </c>
      <c r="F250" t="s">
        <v>1314</v>
      </c>
    </row>
    <row r="251" spans="1:6">
      <c r="A251" t="s">
        <v>2125</v>
      </c>
      <c r="E251" s="10" t="s">
        <v>2128</v>
      </c>
      <c r="F251" t="s">
        <v>1314</v>
      </c>
    </row>
    <row r="252" spans="1:6">
      <c r="A252" t="s">
        <v>2129</v>
      </c>
      <c r="F252" t="s">
        <v>1314</v>
      </c>
    </row>
    <row r="253" spans="1:6">
      <c r="A253" t="s">
        <v>2131</v>
      </c>
      <c r="F253" t="s">
        <v>1314</v>
      </c>
    </row>
    <row r="254" spans="6:6">
      <c r="F254" t="s">
        <v>1314</v>
      </c>
    </row>
    <row r="255" spans="1:6">
      <c r="A255" t="s">
        <v>2133</v>
      </c>
      <c r="E255" s="10" t="s">
        <v>2133</v>
      </c>
      <c r="F255" t="s">
        <v>1314</v>
      </c>
    </row>
    <row r="256" spans="1:6">
      <c r="A256" t="s">
        <v>2134</v>
      </c>
      <c r="B256" t="s">
        <v>2135</v>
      </c>
      <c r="C256" s="2" t="s">
        <v>2136</v>
      </c>
      <c r="D256" t="str">
        <f>VLOOKUP(MID(C256,1,2),字库代码!B:E,4,TRUE)&amp;VLOOKUP(MID(C256,4,2),字库代码!B:E,4,TRUE)&amp;VLOOKUP(MID(C256,7,2),字库代码!B:E,4,TRUE)&amp;VLOOKUP(MID(C256,10,2),字库代码!B:E,4,TRUE)&amp;VLOOKUP(MID(C256,13,2),字库代码!B:E,4,TRUE)&amp;VLOOKUP(MID(C256,16,2),字库代码!B:E,4,TRUE)&amp;VLOOKUP(MID(C256,19,2),字库代码!B:E,4,TRUE)&amp;VLOOKUP(MID(C256,22,2),字库代码!B:E,4,TRUE)&amp;VLOOKUP(MID(C256,25,2),字库代码!B:E,4,TRUE)&amp;VLOOKUP(MID(C256,28,2),字库代码!B:E,4,TRUE)&amp;VLOOKUP(MID(C256,31,2),字库代码!B:E,4,TRUE)&amp;VLOOKUP(MID(C256,34,2),字库代码!B:E,4,TRUE)</f>
        <v>占领时空传送仪,一旦接近,盟军会启动自毁.</v>
      </c>
      <c r="E256" s="10" t="s">
        <v>2137</v>
      </c>
      <c r="F256" t="s">
        <v>1314</v>
      </c>
    </row>
    <row r="257" spans="1:6">
      <c r="A257" t="s">
        <v>2138</v>
      </c>
      <c r="B257" t="s">
        <v>2139</v>
      </c>
      <c r="C257" s="2" t="s">
        <v>2140</v>
      </c>
      <c r="D257" t="str">
        <f>VLOOKUP(MID(C257,1,2),字库代码!B:E,4,TRUE)&amp;VLOOKUP(MID(C257,4,2),字库代码!B:E,4,TRUE)&amp;VLOOKUP(MID(C257,7,2),字库代码!B:E,4,TRUE)&amp;VLOOKUP(MID(C257,10,2),字库代码!B:E,4,TRUE)&amp;VLOOKUP(MID(C257,13,2),字库代码!B:E,4,TRUE)&amp;VLOOKUP(MID(C257,16,2),字库代码!B:E,4,TRUE)&amp;VLOOKUP(MID(C257,19,2),字库代码!B:E,4,TRUE)&amp;VLOOKUP(MID(C257,22,2),字库代码!B:E,4,TRUE)&amp;VLOOKUP(MID(C257,25,2),字库代码!B:E,4,TRUE)&amp;VLOOKUP(MID(C257,28,2),字库代码!B:E,4,TRUE)&amp;VLOOKUP(MID(C257,31,2),字库代码!B:E,4,TRUE)&amp;VLOOKUP(MID(C257,34,2),字库代码!B:E,4,TRUE)</f>
        <v>先占领科技中心就可以破坏自毁,千万小心.</v>
      </c>
      <c r="F257" t="s">
        <v>1314</v>
      </c>
    </row>
    <row r="258" spans="1:6">
      <c r="A258" t="s">
        <v>2141</v>
      </c>
      <c r="F258" t="s">
        <v>1314</v>
      </c>
    </row>
    <row r="259" spans="1:6">
      <c r="A259" t="s">
        <v>2142</v>
      </c>
      <c r="F259" t="s">
        <v>1314</v>
      </c>
    </row>
    <row r="260" spans="6:6">
      <c r="F260" t="s">
        <v>1314</v>
      </c>
    </row>
    <row r="261" spans="1:6">
      <c r="A261" t="s">
        <v>2143</v>
      </c>
      <c r="E261" s="10" t="s">
        <v>2143</v>
      </c>
      <c r="F261" t="s">
        <v>1314</v>
      </c>
    </row>
    <row r="262" spans="1:6">
      <c r="A262" t="s">
        <v>2144</v>
      </c>
      <c r="B262" t="s">
        <v>2145</v>
      </c>
      <c r="C262" s="2" t="s">
        <v>2146</v>
      </c>
      <c r="D262" t="str">
        <f>VLOOKUP(MID(C262,1,2),字库代码!B:E,4,TRUE)&amp;VLOOKUP(MID(C262,4,2),字库代码!B:E,4,TRUE)&amp;VLOOKUP(MID(C262,7,2),字库代码!B:E,4,TRUE)&amp;VLOOKUP(MID(C262,10,2),字库代码!B:E,4,TRUE)&amp;VLOOKUP(MID(C262,13,2),字库代码!B:E,4,TRUE)&amp;VLOOKUP(MID(C262,16,2),字库代码!B:E,4,TRUE)&amp;VLOOKUP(MID(C262,19,2),字库代码!B:E,4,TRUE)&amp;VLOOKUP(MID(C262,22,2),字库代码!B:E,4,TRUE)&amp;VLOOKUP(MID(C262,25,2),字库代码!B:E,4,TRUE)&amp;VLOOKUP(MID(C262,28,2),字库代码!B:E,4,TRUE)&amp;VLOOKUP(MID(C262,31,2),字库代码!B:E,4,TRUE)&amp;VLOOKUP(MID(C262,34,2),字库代码!B:E,4,TRUE)</f>
        <v>还有一个机会占领时空传送仪.</v>
      </c>
      <c r="E262" s="10" t="s">
        <v>2147</v>
      </c>
      <c r="F262" t="s">
        <v>1314</v>
      </c>
    </row>
    <row r="263" spans="1:6">
      <c r="A263" t="s">
        <v>2148</v>
      </c>
      <c r="C263" s="2" t="s">
        <v>2149</v>
      </c>
      <c r="D263" t="str">
        <f>VLOOKUP(MID(C263,1,2),字库代码!B:E,4,TRUE)&amp;VLOOKUP(MID(C263,4,2),字库代码!B:E,4,TRUE)&amp;VLOOKUP(MID(C263,7,2),字库代码!B:E,4,TRUE)&amp;VLOOKUP(MID(C263,10,2),字库代码!B:E,4,TRUE)&amp;VLOOKUP(MID(C263,13,2),字库代码!B:E,4,TRUE)&amp;VLOOKUP(MID(C263,16,2),字库代码!B:E,4,TRUE)&amp;VLOOKUP(MID(C263,19,2),字库代码!B:E,4,TRUE)&amp;VLOOKUP(MID(C263,22,2),字库代码!B:E,4,TRUE)&amp;VLOOKUP(MID(C263,25,2),字库代码!B:E,4,TRUE)&amp;VLOOKUP(MID(C263,28,2),字库代码!B:E,4,TRUE)&amp;VLOOKUP(MID(C263,31,2),字库代码!B:E,4,TRUE)&amp;VLOOKUP(MID(C263,34,2),字库代码!B:E,4,TRUE)</f>
        <v>先占领雷达站切断通讯,就可以去占领时空传送仪.</v>
      </c>
      <c r="F263" t="s">
        <v>1314</v>
      </c>
    </row>
    <row r="264" spans="6:6">
      <c r="F264" t="s">
        <v>1314</v>
      </c>
    </row>
    <row r="265" spans="1:6">
      <c r="A265" t="s">
        <v>2150</v>
      </c>
      <c r="E265" s="10" t="s">
        <v>2150</v>
      </c>
      <c r="F265" t="s">
        <v>1314</v>
      </c>
    </row>
    <row r="266" spans="1:6">
      <c r="A266" t="s">
        <v>2144</v>
      </c>
      <c r="E266" s="10" t="s">
        <v>2147</v>
      </c>
      <c r="F266" t="s">
        <v>1314</v>
      </c>
    </row>
    <row r="267" spans="1:6">
      <c r="A267" t="s">
        <v>2148</v>
      </c>
      <c r="F267" t="s">
        <v>1314</v>
      </c>
    </row>
    <row r="268" spans="6:6">
      <c r="F268" t="s">
        <v>1314</v>
      </c>
    </row>
    <row r="269" spans="1:6">
      <c r="A269" t="s">
        <v>2151</v>
      </c>
      <c r="E269" s="10" t="s">
        <v>2151</v>
      </c>
      <c r="F269" t="s">
        <v>1314</v>
      </c>
    </row>
    <row r="270" spans="1:6">
      <c r="A270" t="s">
        <v>2152</v>
      </c>
      <c r="B270" t="s">
        <v>2153</v>
      </c>
      <c r="C270" s="2" t="s">
        <v>2154</v>
      </c>
      <c r="D270" t="str">
        <f>VLOOKUP(MID(C270,1,2),字库代码!B:E,4,TRUE)</f>
        <v>这是你最终的检验.苏联的命运取决于这片英国</v>
      </c>
      <c r="E270" s="10" t="s">
        <v>2155</v>
      </c>
      <c r="F270" t="s">
        <v>1314</v>
      </c>
    </row>
    <row r="271" spans="1:4">
      <c r="A271" t="s">
        <v>2156</v>
      </c>
      <c r="B271" t="s">
        <v>2157</v>
      </c>
      <c r="C271" s="2" t="s">
        <v>2158</v>
      </c>
      <c r="D271" t="str">
        <f>VLOOKUP(MID(C271,1,2),字库代码!B:E,4,TRUE)</f>
        <v>海滩,这是盟军最后的安息之地,碾碎他们,成为</v>
      </c>
    </row>
    <row r="272" spans="1:4">
      <c r="A272" t="s">
        <v>2159</v>
      </c>
      <c r="B272" t="s">
        <v>2160</v>
      </c>
      <c r="C272" s="2" t="s">
        <v>368</v>
      </c>
      <c r="D272" t="str">
        <f>VLOOKUP(MID(C272,1,2),字库代码!B:E,4,TRUE)</f>
        <v>斯大林的左膀右臂</v>
      </c>
    </row>
    <row r="277" spans="2:2">
      <c r="B277" t="s">
        <v>2161</v>
      </c>
    </row>
    <row r="278" spans="2:2">
      <c r="B278" t="s">
        <v>2162</v>
      </c>
    </row>
    <row r="279" spans="2:2">
      <c r="B279" t="s">
        <v>2163</v>
      </c>
    </row>
    <row r="280" spans="2:2">
      <c r="B280" t="s">
        <v>2164</v>
      </c>
    </row>
    <row r="281" spans="2:2">
      <c r="B281" t="s">
        <v>2165</v>
      </c>
    </row>
    <row r="282" spans="2:2">
      <c r="B282" t="s">
        <v>2166</v>
      </c>
    </row>
    <row r="288" spans="2:2">
      <c r="B288" t="s">
        <v>2167</v>
      </c>
    </row>
    <row r="289" spans="2:2">
      <c r="B289" t="s">
        <v>2168</v>
      </c>
    </row>
    <row r="290" spans="2:2">
      <c r="B290" t="s">
        <v>2169</v>
      </c>
    </row>
    <row r="291" spans="2:2">
      <c r="B291" t="s">
        <v>2170</v>
      </c>
    </row>
    <row r="292" spans="2:2">
      <c r="B292" t="s">
        <v>2171</v>
      </c>
    </row>
    <row r="293" spans="2:2">
      <c r="B293" t="s">
        <v>2172</v>
      </c>
    </row>
    <row r="299" spans="2:2">
      <c r="B299" t="s">
        <v>2173</v>
      </c>
    </row>
    <row r="300" spans="2:2">
      <c r="B300" t="s">
        <v>2174</v>
      </c>
    </row>
    <row r="301" spans="2:2">
      <c r="B301" t="s">
        <v>2175</v>
      </c>
    </row>
    <row r="302" spans="2:2">
      <c r="B302" t="s">
        <v>2176</v>
      </c>
    </row>
    <row r="303" spans="2:2">
      <c r="B303" t="s">
        <v>2177</v>
      </c>
    </row>
    <row r="304" spans="2:2">
      <c r="B304" t="s">
        <v>2178</v>
      </c>
    </row>
    <row r="305" spans="2:2">
      <c r="B305" t="s">
        <v>2179</v>
      </c>
    </row>
    <row r="306" spans="2:2">
      <c r="B306" t="s">
        <v>2180</v>
      </c>
    </row>
    <row r="312" spans="2:2">
      <c r="B312" t="s">
        <v>2181</v>
      </c>
    </row>
    <row r="313" spans="2:2">
      <c r="B313" t="s">
        <v>2182</v>
      </c>
    </row>
    <row r="314" spans="2:2">
      <c r="B314" t="s">
        <v>2183</v>
      </c>
    </row>
    <row r="315" spans="2:2">
      <c r="B315" t="s">
        <v>2184</v>
      </c>
    </row>
    <row r="316" spans="2:2">
      <c r="B316" t="s">
        <v>2185</v>
      </c>
    </row>
    <row r="317" spans="2:2">
      <c r="B317" t="s">
        <v>2186</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57"/>
  <sheetViews>
    <sheetView topLeftCell="A168" workbookViewId="0">
      <pane xSplit="3" topLeftCell="D1" activePane="topRight" state="frozen"/>
      <selection/>
      <selection pane="topRight" activeCell="E192" sqref="E192"/>
    </sheetView>
  </sheetViews>
  <sheetFormatPr defaultColWidth="9" defaultRowHeight="13.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9" width="23.75" style="2" customWidth="1"/>
    <col min="10" max="10" width="9" style="2"/>
    <col min="11" max="11" width="54.125" style="2" customWidth="1"/>
    <col min="12" max="16384" width="9" style="2"/>
  </cols>
  <sheetData>
    <row r="1" spans="1:9">
      <c r="A1" s="2" t="s">
        <v>3</v>
      </c>
      <c r="C1" s="2" t="s">
        <v>2187</v>
      </c>
      <c r="D1" s="3" t="s">
        <v>2188</v>
      </c>
      <c r="E1" s="3" t="s">
        <v>2189</v>
      </c>
      <c r="F1" s="2" t="s">
        <v>2190</v>
      </c>
      <c r="G1" s="2" t="s">
        <v>2191</v>
      </c>
      <c r="H1" s="2" t="s">
        <v>2192</v>
      </c>
      <c r="I1" s="2" t="s">
        <v>14</v>
      </c>
    </row>
    <row r="2" s="1" customFormat="1" spans="1:8">
      <c r="A2" s="1">
        <v>0</v>
      </c>
      <c r="B2" s="1" t="str">
        <f t="shared" ref="B2:B65" si="0">DEC2HEX(A2)</f>
        <v>0</v>
      </c>
      <c r="F2" s="2"/>
      <c r="H2" s="2"/>
    </row>
    <row r="3" spans="1:7">
      <c r="A3" s="2">
        <v>1</v>
      </c>
      <c r="B3" s="2" t="s">
        <v>2193</v>
      </c>
      <c r="D3" s="3" t="s">
        <v>789</v>
      </c>
      <c r="E3" s="3" t="s">
        <v>789</v>
      </c>
      <c r="G3" s="2" t="s">
        <v>2194</v>
      </c>
    </row>
    <row r="4" spans="1:7">
      <c r="A4" s="2">
        <v>2</v>
      </c>
      <c r="B4" s="2" t="s">
        <v>2195</v>
      </c>
      <c r="D4" s="3" t="s">
        <v>960</v>
      </c>
      <c r="E4" s="3" t="s">
        <v>960</v>
      </c>
      <c r="G4" s="2" t="s">
        <v>2196</v>
      </c>
    </row>
    <row r="5" spans="1:7">
      <c r="A5" s="2">
        <v>3</v>
      </c>
      <c r="B5" s="2" t="s">
        <v>2197</v>
      </c>
      <c r="D5" s="1" t="s">
        <v>2198</v>
      </c>
      <c r="E5" s="1" t="s">
        <v>2198</v>
      </c>
      <c r="G5" s="4" t="s">
        <v>2199</v>
      </c>
    </row>
    <row r="6" spans="1:7">
      <c r="A6" s="2">
        <v>4</v>
      </c>
      <c r="B6" s="2" t="s">
        <v>2200</v>
      </c>
      <c r="D6" s="3" t="s">
        <v>2201</v>
      </c>
      <c r="E6" s="3" t="s">
        <v>2201</v>
      </c>
      <c r="G6" s="2" t="s">
        <v>2202</v>
      </c>
    </row>
    <row r="7" spans="1:7">
      <c r="A7" s="2">
        <v>5</v>
      </c>
      <c r="B7" s="2" t="s">
        <v>2203</v>
      </c>
      <c r="D7" s="3" t="s">
        <v>170</v>
      </c>
      <c r="E7" s="3" t="s">
        <v>170</v>
      </c>
      <c r="G7" s="2" t="s">
        <v>2204</v>
      </c>
    </row>
    <row r="8" spans="1:7">
      <c r="A8" s="2">
        <v>6</v>
      </c>
      <c r="B8" s="2" t="s">
        <v>2205</v>
      </c>
      <c r="D8" s="3" t="s">
        <v>2206</v>
      </c>
      <c r="E8" s="3" t="s">
        <v>2206</v>
      </c>
      <c r="G8" s="2" t="s">
        <v>2207</v>
      </c>
    </row>
    <row r="9" spans="1:7">
      <c r="A9" s="2">
        <v>7</v>
      </c>
      <c r="B9" s="2" t="s">
        <v>2208</v>
      </c>
      <c r="D9" s="3" t="s">
        <v>187</v>
      </c>
      <c r="E9" s="3" t="s">
        <v>187</v>
      </c>
      <c r="G9" s="5" t="s">
        <v>2209</v>
      </c>
    </row>
    <row r="10" spans="1:7">
      <c r="A10" s="2">
        <v>8</v>
      </c>
      <c r="B10" s="2" t="s">
        <v>2210</v>
      </c>
      <c r="D10" s="3" t="s">
        <v>783</v>
      </c>
      <c r="E10" s="3" t="s">
        <v>783</v>
      </c>
      <c r="G10" s="2" t="s">
        <v>2211</v>
      </c>
    </row>
    <row r="11" spans="1:7">
      <c r="A11" s="2">
        <v>9</v>
      </c>
      <c r="B11" s="2" t="s">
        <v>2212</v>
      </c>
      <c r="D11" s="1" t="s">
        <v>2213</v>
      </c>
      <c r="E11" s="1" t="s">
        <v>2213</v>
      </c>
      <c r="G11" s="2" t="s">
        <v>701</v>
      </c>
    </row>
    <row r="12" spans="1:7">
      <c r="A12" s="2">
        <v>10</v>
      </c>
      <c r="B12" s="2" t="s">
        <v>2214</v>
      </c>
      <c r="D12" s="1" t="s">
        <v>2213</v>
      </c>
      <c r="E12" s="1" t="s">
        <v>2213</v>
      </c>
      <c r="G12" s="1" t="s">
        <v>2215</v>
      </c>
    </row>
    <row r="13" spans="1:7">
      <c r="A13" s="2">
        <v>11</v>
      </c>
      <c r="B13" s="2" t="s">
        <v>2216</v>
      </c>
      <c r="D13" s="1" t="s">
        <v>2217</v>
      </c>
      <c r="E13" s="1" t="s">
        <v>2217</v>
      </c>
      <c r="G13" s="2" t="s">
        <v>2218</v>
      </c>
    </row>
    <row r="14" spans="1:7">
      <c r="A14" s="2">
        <v>12</v>
      </c>
      <c r="B14" s="2" t="s">
        <v>2219</v>
      </c>
      <c r="G14" s="2" t="s">
        <v>2220</v>
      </c>
    </row>
    <row r="15" spans="1:7">
      <c r="A15" s="2">
        <v>13</v>
      </c>
      <c r="B15" s="2" t="s">
        <v>2221</v>
      </c>
      <c r="D15" s="1" t="s">
        <v>2222</v>
      </c>
      <c r="E15" s="1" t="s">
        <v>2222</v>
      </c>
      <c r="G15" s="1" t="s">
        <v>2215</v>
      </c>
    </row>
    <row r="16" spans="1:7">
      <c r="A16" s="2">
        <v>14</v>
      </c>
      <c r="B16" s="2" t="s">
        <v>2223</v>
      </c>
      <c r="D16" s="3" t="s">
        <v>2224</v>
      </c>
      <c r="E16" s="3" t="s">
        <v>2224</v>
      </c>
      <c r="G16" s="2" t="s">
        <v>2225</v>
      </c>
    </row>
    <row r="17" spans="1:7">
      <c r="A17" s="2">
        <v>15</v>
      </c>
      <c r="B17" s="2" t="s">
        <v>2226</v>
      </c>
      <c r="D17" s="3" t="s">
        <v>2227</v>
      </c>
      <c r="E17" s="3" t="s">
        <v>2227</v>
      </c>
      <c r="G17" s="2" t="s">
        <v>2228</v>
      </c>
    </row>
    <row r="18" spans="1:7">
      <c r="A18" s="2">
        <v>16</v>
      </c>
      <c r="B18" s="2" t="str">
        <f t="shared" si="0"/>
        <v>10</v>
      </c>
      <c r="D18" s="3" t="s">
        <v>2229</v>
      </c>
      <c r="E18" s="3" t="s">
        <v>2229</v>
      </c>
      <c r="G18" s="2" t="s">
        <v>2230</v>
      </c>
    </row>
    <row r="19" spans="1:7">
      <c r="A19" s="2">
        <v>17</v>
      </c>
      <c r="B19" s="2" t="str">
        <f t="shared" si="0"/>
        <v>11</v>
      </c>
      <c r="D19" s="3" t="s">
        <v>2231</v>
      </c>
      <c r="E19" s="3" t="s">
        <v>2231</v>
      </c>
      <c r="G19" s="2" t="s">
        <v>2232</v>
      </c>
    </row>
    <row r="20" spans="1:7">
      <c r="A20" s="2">
        <v>18</v>
      </c>
      <c r="B20" s="2" t="str">
        <f t="shared" si="0"/>
        <v>12</v>
      </c>
      <c r="D20" s="3" t="s">
        <v>199</v>
      </c>
      <c r="E20" s="3" t="s">
        <v>199</v>
      </c>
      <c r="G20" s="2" t="s">
        <v>2233</v>
      </c>
    </row>
    <row r="21" spans="1:7">
      <c r="A21" s="2">
        <v>19</v>
      </c>
      <c r="B21" s="2" t="str">
        <f t="shared" si="0"/>
        <v>13</v>
      </c>
      <c r="D21" s="3" t="s">
        <v>205</v>
      </c>
      <c r="E21" s="3" t="s">
        <v>205</v>
      </c>
      <c r="G21" s="2" t="s">
        <v>2234</v>
      </c>
    </row>
    <row r="22" spans="1:7">
      <c r="A22" s="2">
        <v>20</v>
      </c>
      <c r="B22" s="2" t="str">
        <f t="shared" si="0"/>
        <v>14</v>
      </c>
      <c r="D22" s="3" t="s">
        <v>202</v>
      </c>
      <c r="E22" s="3" t="s">
        <v>202</v>
      </c>
      <c r="G22" s="2" t="s">
        <v>2235</v>
      </c>
    </row>
    <row r="23" spans="1:7">
      <c r="A23" s="2">
        <v>21</v>
      </c>
      <c r="B23" s="2" t="str">
        <f t="shared" si="0"/>
        <v>15</v>
      </c>
      <c r="D23" s="3" t="s">
        <v>2236</v>
      </c>
      <c r="E23" s="3" t="s">
        <v>2236</v>
      </c>
      <c r="G23" s="6" t="s">
        <v>2236</v>
      </c>
    </row>
    <row r="24" spans="1:7">
      <c r="A24" s="2">
        <v>22</v>
      </c>
      <c r="B24" s="2" t="s">
        <v>2237</v>
      </c>
      <c r="D24" s="3" t="s">
        <v>2238</v>
      </c>
      <c r="E24" s="3" t="s">
        <v>2238</v>
      </c>
      <c r="G24" s="2" t="s">
        <v>2238</v>
      </c>
    </row>
    <row r="25" spans="1:7">
      <c r="A25" s="2">
        <v>23</v>
      </c>
      <c r="B25" s="2" t="str">
        <f t="shared" si="0"/>
        <v>17</v>
      </c>
      <c r="D25" s="3" t="s">
        <v>2239</v>
      </c>
      <c r="E25" s="3" t="s">
        <v>2239</v>
      </c>
      <c r="G25" s="2" t="s">
        <v>2240</v>
      </c>
    </row>
    <row r="26" spans="1:7">
      <c r="A26" s="2">
        <v>24</v>
      </c>
      <c r="B26" s="2" t="str">
        <f t="shared" si="0"/>
        <v>18</v>
      </c>
      <c r="D26" s="3" t="s">
        <v>2241</v>
      </c>
      <c r="E26" s="3" t="s">
        <v>2241</v>
      </c>
      <c r="G26" s="2" t="s">
        <v>2242</v>
      </c>
    </row>
    <row r="27" spans="1:7">
      <c r="A27" s="2">
        <v>25</v>
      </c>
      <c r="B27" s="2" t="str">
        <f t="shared" si="0"/>
        <v>19</v>
      </c>
      <c r="D27" s="3" t="s">
        <v>36</v>
      </c>
      <c r="E27" s="3" t="s">
        <v>36</v>
      </c>
      <c r="G27" s="2" t="s">
        <v>2243</v>
      </c>
    </row>
    <row r="28" spans="1:9">
      <c r="A28" s="2">
        <v>26</v>
      </c>
      <c r="B28" s="2" t="str">
        <f t="shared" si="0"/>
        <v>1A</v>
      </c>
      <c r="D28" s="3" t="s">
        <v>17</v>
      </c>
      <c r="E28" s="3" t="s">
        <v>17</v>
      </c>
      <c r="G28" s="2" t="s">
        <v>2244</v>
      </c>
      <c r="I28" s="2" t="s">
        <v>17</v>
      </c>
    </row>
    <row r="29" spans="1:9">
      <c r="A29" s="2">
        <v>27</v>
      </c>
      <c r="B29" s="2" t="str">
        <f t="shared" si="0"/>
        <v>1B</v>
      </c>
      <c r="D29" s="3" t="s">
        <v>39</v>
      </c>
      <c r="E29" s="3" t="s">
        <v>39</v>
      </c>
      <c r="G29" s="2" t="s">
        <v>2245</v>
      </c>
      <c r="I29" s="2" t="s">
        <v>2246</v>
      </c>
    </row>
    <row r="30" spans="1:7">
      <c r="A30" s="2">
        <v>28</v>
      </c>
      <c r="B30" s="2" t="str">
        <f t="shared" si="0"/>
        <v>1C</v>
      </c>
      <c r="D30" s="3" t="s">
        <v>55</v>
      </c>
      <c r="E30" s="3" t="s">
        <v>55</v>
      </c>
      <c r="G30" s="2" t="s">
        <v>2247</v>
      </c>
    </row>
    <row r="31" spans="1:5">
      <c r="A31" s="2">
        <v>29</v>
      </c>
      <c r="B31" s="2" t="str">
        <f t="shared" si="0"/>
        <v>1D</v>
      </c>
      <c r="D31" s="3" t="s">
        <v>2248</v>
      </c>
      <c r="E31" s="3" t="s">
        <v>2248</v>
      </c>
    </row>
    <row r="32" spans="1:5">
      <c r="A32" s="2">
        <v>30</v>
      </c>
      <c r="B32" s="2" t="str">
        <f t="shared" si="0"/>
        <v>1E</v>
      </c>
      <c r="D32" s="3" t="s">
        <v>58</v>
      </c>
      <c r="E32" s="3" t="s">
        <v>58</v>
      </c>
    </row>
    <row r="33" spans="1:5">
      <c r="A33" s="2">
        <v>31</v>
      </c>
      <c r="B33" s="2" t="str">
        <f t="shared" si="0"/>
        <v>1F</v>
      </c>
      <c r="D33" s="3" t="s">
        <v>2249</v>
      </c>
      <c r="E33" s="3" t="s">
        <v>2249</v>
      </c>
    </row>
    <row r="34" spans="1:5">
      <c r="A34" s="2">
        <v>32</v>
      </c>
      <c r="B34" s="2" t="str">
        <f t="shared" si="0"/>
        <v>20</v>
      </c>
      <c r="D34" s="1" t="s">
        <v>2250</v>
      </c>
      <c r="E34" s="1" t="s">
        <v>2250</v>
      </c>
    </row>
    <row r="35" spans="1:7">
      <c r="A35" s="2">
        <v>33</v>
      </c>
      <c r="B35" s="2" t="str">
        <f t="shared" si="0"/>
        <v>21</v>
      </c>
      <c r="C35" s="2" t="s">
        <v>2251</v>
      </c>
      <c r="D35" s="3" t="s">
        <v>2251</v>
      </c>
      <c r="E35" s="3" t="s">
        <v>2251</v>
      </c>
      <c r="G35" s="3" t="s">
        <v>2251</v>
      </c>
    </row>
    <row r="36" spans="1:7">
      <c r="A36" s="2">
        <v>34</v>
      </c>
      <c r="B36" s="2" t="str">
        <f t="shared" si="0"/>
        <v>22</v>
      </c>
      <c r="C36" s="2" t="s">
        <v>2252</v>
      </c>
      <c r="D36" s="3" t="s">
        <v>2252</v>
      </c>
      <c r="E36" s="3" t="s">
        <v>2252</v>
      </c>
      <c r="G36" s="3" t="s">
        <v>2252</v>
      </c>
    </row>
    <row r="37" spans="1:7">
      <c r="A37" s="2">
        <v>35</v>
      </c>
      <c r="B37" s="2" t="str">
        <f t="shared" si="0"/>
        <v>23</v>
      </c>
      <c r="C37" s="2" t="s">
        <v>2253</v>
      </c>
      <c r="D37" s="3" t="s">
        <v>2253</v>
      </c>
      <c r="E37" s="3" t="s">
        <v>2253</v>
      </c>
      <c r="G37" s="3" t="s">
        <v>2253</v>
      </c>
    </row>
    <row r="38" spans="1:7">
      <c r="A38" s="2">
        <v>36</v>
      </c>
      <c r="B38" s="2" t="str">
        <f t="shared" si="0"/>
        <v>24</v>
      </c>
      <c r="C38" s="2" t="s">
        <v>2254</v>
      </c>
      <c r="D38" s="3" t="s">
        <v>2254</v>
      </c>
      <c r="E38" s="3" t="s">
        <v>2254</v>
      </c>
      <c r="G38" s="3" t="s">
        <v>2254</v>
      </c>
    </row>
    <row r="39" spans="1:7">
      <c r="A39" s="2">
        <v>37</v>
      </c>
      <c r="B39" s="2" t="str">
        <f t="shared" si="0"/>
        <v>25</v>
      </c>
      <c r="C39" s="2" t="s">
        <v>2255</v>
      </c>
      <c r="D39" s="3" t="s">
        <v>2255</v>
      </c>
      <c r="E39" s="3" t="s">
        <v>2255</v>
      </c>
      <c r="G39" s="3" t="s">
        <v>2255</v>
      </c>
    </row>
    <row r="40" spans="1:7">
      <c r="A40" s="2">
        <v>38</v>
      </c>
      <c r="B40" s="2" t="str">
        <f t="shared" si="0"/>
        <v>26</v>
      </c>
      <c r="C40" s="2" t="s">
        <v>2256</v>
      </c>
      <c r="D40" s="3" t="s">
        <v>2256</v>
      </c>
      <c r="E40" s="3" t="s">
        <v>2256</v>
      </c>
      <c r="G40" s="3" t="s">
        <v>2256</v>
      </c>
    </row>
    <row r="41" spans="1:7">
      <c r="A41" s="2">
        <v>39</v>
      </c>
      <c r="B41" s="2" t="str">
        <f t="shared" si="0"/>
        <v>27</v>
      </c>
      <c r="C41" s="47" t="s">
        <v>2257</v>
      </c>
      <c r="D41" s="48" t="s">
        <v>2257</v>
      </c>
      <c r="E41" s="48" t="s">
        <v>2257</v>
      </c>
      <c r="G41" s="48" t="s">
        <v>2257</v>
      </c>
    </row>
    <row r="42" spans="1:7">
      <c r="A42" s="2">
        <v>40</v>
      </c>
      <c r="B42" s="2" t="str">
        <f t="shared" si="0"/>
        <v>28</v>
      </c>
      <c r="C42" s="2" t="s">
        <v>2258</v>
      </c>
      <c r="D42" s="3" t="s">
        <v>2258</v>
      </c>
      <c r="E42" s="3" t="s">
        <v>2258</v>
      </c>
      <c r="G42" s="3" t="s">
        <v>2258</v>
      </c>
    </row>
    <row r="43" spans="1:7">
      <c r="A43" s="2">
        <v>41</v>
      </c>
      <c r="B43" s="2" t="str">
        <f t="shared" si="0"/>
        <v>29</v>
      </c>
      <c r="C43" s="2" t="s">
        <v>2259</v>
      </c>
      <c r="D43" s="3" t="s">
        <v>2259</v>
      </c>
      <c r="E43" s="3" t="s">
        <v>2259</v>
      </c>
      <c r="G43" s="3" t="s">
        <v>2259</v>
      </c>
    </row>
    <row r="44" spans="1:7">
      <c r="A44" s="2">
        <v>42</v>
      </c>
      <c r="B44" s="2" t="str">
        <f t="shared" si="0"/>
        <v>2A</v>
      </c>
      <c r="C44" s="2" t="s">
        <v>2260</v>
      </c>
      <c r="D44" s="3" t="s">
        <v>2260</v>
      </c>
      <c r="E44" s="3" t="s">
        <v>2260</v>
      </c>
      <c r="G44" s="3" t="s">
        <v>2260</v>
      </c>
    </row>
    <row r="45" spans="1:7">
      <c r="A45" s="2">
        <v>43</v>
      </c>
      <c r="B45" s="2" t="str">
        <f t="shared" si="0"/>
        <v>2B</v>
      </c>
      <c r="C45" s="2" t="s">
        <v>2261</v>
      </c>
      <c r="D45" s="3" t="s">
        <v>2261</v>
      </c>
      <c r="E45" s="3" t="s">
        <v>2261</v>
      </c>
      <c r="G45" s="3" t="s">
        <v>2261</v>
      </c>
    </row>
    <row r="46" spans="1:7">
      <c r="A46" s="2">
        <v>44</v>
      </c>
      <c r="B46" s="2" t="str">
        <f t="shared" si="0"/>
        <v>2C</v>
      </c>
      <c r="C46" s="2" t="s">
        <v>2262</v>
      </c>
      <c r="D46" s="3" t="s">
        <v>2262</v>
      </c>
      <c r="E46" s="3" t="s">
        <v>2262</v>
      </c>
      <c r="G46" s="3" t="s">
        <v>2262</v>
      </c>
    </row>
    <row r="47" spans="1:7">
      <c r="A47" s="2">
        <v>45</v>
      </c>
      <c r="B47" s="2" t="str">
        <f t="shared" si="0"/>
        <v>2D</v>
      </c>
      <c r="C47" s="2" t="s">
        <v>2263</v>
      </c>
      <c r="D47" s="3" t="s">
        <v>2263</v>
      </c>
      <c r="E47" s="3" t="s">
        <v>2263</v>
      </c>
      <c r="G47" s="3" t="s">
        <v>2263</v>
      </c>
    </row>
    <row r="48" spans="1:7">
      <c r="A48" s="2">
        <v>46</v>
      </c>
      <c r="B48" s="2" t="str">
        <f t="shared" si="0"/>
        <v>2E</v>
      </c>
      <c r="C48" s="2" t="s">
        <v>2264</v>
      </c>
      <c r="D48" s="3" t="s">
        <v>2264</v>
      </c>
      <c r="E48" s="3" t="s">
        <v>2264</v>
      </c>
      <c r="G48" s="3" t="s">
        <v>2264</v>
      </c>
    </row>
    <row r="49" spans="1:7">
      <c r="A49" s="2">
        <v>47</v>
      </c>
      <c r="B49" s="2" t="str">
        <f t="shared" si="0"/>
        <v>2F</v>
      </c>
      <c r="C49" s="2" t="s">
        <v>2265</v>
      </c>
      <c r="D49" s="3" t="s">
        <v>2265</v>
      </c>
      <c r="E49" s="3" t="s">
        <v>2265</v>
      </c>
      <c r="G49" s="3" t="s">
        <v>2265</v>
      </c>
    </row>
    <row r="50" spans="1:7">
      <c r="A50" s="2">
        <v>48</v>
      </c>
      <c r="B50" s="2" t="str">
        <f t="shared" si="0"/>
        <v>30</v>
      </c>
      <c r="C50" s="2" t="s">
        <v>2266</v>
      </c>
      <c r="D50" s="3" t="s">
        <v>2266</v>
      </c>
      <c r="E50" s="3" t="s">
        <v>2266</v>
      </c>
      <c r="G50" s="3" t="s">
        <v>2266</v>
      </c>
    </row>
    <row r="51" spans="1:7">
      <c r="A51" s="2">
        <v>49</v>
      </c>
      <c r="B51" s="2" t="str">
        <f t="shared" si="0"/>
        <v>31</v>
      </c>
      <c r="C51" s="2" t="s">
        <v>2267</v>
      </c>
      <c r="D51" s="3" t="s">
        <v>2267</v>
      </c>
      <c r="E51" s="3" t="s">
        <v>2267</v>
      </c>
      <c r="G51" s="3" t="s">
        <v>2267</v>
      </c>
    </row>
    <row r="52" spans="1:7">
      <c r="A52" s="2">
        <v>50</v>
      </c>
      <c r="B52" s="2" t="str">
        <f t="shared" si="0"/>
        <v>32</v>
      </c>
      <c r="C52" s="2" t="s">
        <v>2268</v>
      </c>
      <c r="D52" s="3" t="s">
        <v>2268</v>
      </c>
      <c r="E52" s="3" t="s">
        <v>2268</v>
      </c>
      <c r="G52" s="3" t="s">
        <v>2268</v>
      </c>
    </row>
    <row r="53" spans="1:7">
      <c r="A53" s="2">
        <v>51</v>
      </c>
      <c r="B53" s="2" t="str">
        <f t="shared" si="0"/>
        <v>33</v>
      </c>
      <c r="C53" s="2" t="s">
        <v>2269</v>
      </c>
      <c r="D53" s="3" t="s">
        <v>2269</v>
      </c>
      <c r="E53" s="3" t="s">
        <v>2269</v>
      </c>
      <c r="G53" s="3" t="s">
        <v>2269</v>
      </c>
    </row>
    <row r="54" spans="1:7">
      <c r="A54" s="2">
        <v>52</v>
      </c>
      <c r="B54" s="2" t="str">
        <f t="shared" si="0"/>
        <v>34</v>
      </c>
      <c r="C54" s="2" t="s">
        <v>2270</v>
      </c>
      <c r="D54" s="3" t="s">
        <v>2270</v>
      </c>
      <c r="E54" s="3" t="s">
        <v>2270</v>
      </c>
      <c r="G54" s="3" t="s">
        <v>2270</v>
      </c>
    </row>
    <row r="55" spans="1:7">
      <c r="A55" s="2">
        <v>53</v>
      </c>
      <c r="B55" s="2" t="str">
        <f t="shared" si="0"/>
        <v>35</v>
      </c>
      <c r="C55" s="2" t="s">
        <v>2271</v>
      </c>
      <c r="D55" s="3" t="s">
        <v>2271</v>
      </c>
      <c r="E55" s="3" t="s">
        <v>2271</v>
      </c>
      <c r="G55" s="3" t="s">
        <v>2271</v>
      </c>
    </row>
    <row r="56" spans="1:7">
      <c r="A56" s="2">
        <v>54</v>
      </c>
      <c r="B56" s="2" t="str">
        <f t="shared" si="0"/>
        <v>36</v>
      </c>
      <c r="C56" s="2" t="s">
        <v>2272</v>
      </c>
      <c r="D56" s="3" t="s">
        <v>2272</v>
      </c>
      <c r="E56" s="3" t="s">
        <v>2272</v>
      </c>
      <c r="G56" s="3" t="s">
        <v>2272</v>
      </c>
    </row>
    <row r="57" spans="1:7">
      <c r="A57" s="2">
        <v>55</v>
      </c>
      <c r="B57" s="2" t="str">
        <f t="shared" si="0"/>
        <v>37</v>
      </c>
      <c r="C57" s="2" t="s">
        <v>2273</v>
      </c>
      <c r="D57" s="3" t="s">
        <v>2273</v>
      </c>
      <c r="E57" s="3" t="s">
        <v>2273</v>
      </c>
      <c r="G57" s="3" t="s">
        <v>2273</v>
      </c>
    </row>
    <row r="58" spans="1:7">
      <c r="A58" s="2">
        <v>56</v>
      </c>
      <c r="B58" s="2" t="str">
        <f t="shared" si="0"/>
        <v>38</v>
      </c>
      <c r="C58" s="2" t="s">
        <v>2274</v>
      </c>
      <c r="D58" s="3" t="s">
        <v>2274</v>
      </c>
      <c r="E58" s="3" t="s">
        <v>2274</v>
      </c>
      <c r="G58" s="3" t="s">
        <v>2274</v>
      </c>
    </row>
    <row r="59" spans="1:7">
      <c r="A59" s="2">
        <v>57</v>
      </c>
      <c r="B59" s="2" t="str">
        <f t="shared" si="0"/>
        <v>39</v>
      </c>
      <c r="C59" s="2" t="s">
        <v>2275</v>
      </c>
      <c r="D59" s="3" t="s">
        <v>2275</v>
      </c>
      <c r="E59" s="3" t="s">
        <v>2275</v>
      </c>
      <c r="G59" s="3" t="s">
        <v>2275</v>
      </c>
    </row>
    <row r="60" spans="1:7">
      <c r="A60" s="2">
        <v>58</v>
      </c>
      <c r="B60" s="2" t="str">
        <f t="shared" si="0"/>
        <v>3A</v>
      </c>
      <c r="C60" s="2" t="s">
        <v>2276</v>
      </c>
      <c r="D60" s="3" t="s">
        <v>2276</v>
      </c>
      <c r="E60" s="3" t="s">
        <v>2276</v>
      </c>
      <c r="G60" s="3" t="s">
        <v>2276</v>
      </c>
    </row>
    <row r="61" spans="1:7">
      <c r="A61" s="2">
        <v>59</v>
      </c>
      <c r="B61" s="2" t="str">
        <f t="shared" si="0"/>
        <v>3B</v>
      </c>
      <c r="C61" s="2" t="s">
        <v>2277</v>
      </c>
      <c r="D61" s="3" t="s">
        <v>2277</v>
      </c>
      <c r="E61" s="3" t="s">
        <v>2277</v>
      </c>
      <c r="G61" s="3" t="s">
        <v>2277</v>
      </c>
    </row>
    <row r="62" spans="1:7">
      <c r="A62" s="2">
        <v>60</v>
      </c>
      <c r="B62" s="2" t="str">
        <f t="shared" si="0"/>
        <v>3C</v>
      </c>
      <c r="C62" s="2" t="s">
        <v>2278</v>
      </c>
      <c r="D62" s="3" t="s">
        <v>2278</v>
      </c>
      <c r="E62" s="3" t="s">
        <v>2278</v>
      </c>
      <c r="G62" s="3" t="s">
        <v>2278</v>
      </c>
    </row>
    <row r="63" spans="1:7">
      <c r="A63" s="2">
        <v>61</v>
      </c>
      <c r="B63" s="2" t="str">
        <f t="shared" si="0"/>
        <v>3D</v>
      </c>
      <c r="C63" s="2" t="s">
        <v>2279</v>
      </c>
      <c r="D63" s="3" t="s">
        <v>2279</v>
      </c>
      <c r="E63" s="3" t="s">
        <v>2279</v>
      </c>
      <c r="G63" s="3" t="s">
        <v>2279</v>
      </c>
    </row>
    <row r="64" spans="1:7">
      <c r="A64" s="2">
        <v>62</v>
      </c>
      <c r="B64" s="2" t="str">
        <f t="shared" si="0"/>
        <v>3E</v>
      </c>
      <c r="C64" s="2" t="s">
        <v>2280</v>
      </c>
      <c r="D64" s="3" t="s">
        <v>2280</v>
      </c>
      <c r="E64" s="3" t="s">
        <v>2280</v>
      </c>
      <c r="G64" s="3" t="s">
        <v>2280</v>
      </c>
    </row>
    <row r="65" spans="1:7">
      <c r="A65" s="2">
        <v>63</v>
      </c>
      <c r="B65" s="2" t="str">
        <f t="shared" si="0"/>
        <v>3F</v>
      </c>
      <c r="C65" s="2" t="s">
        <v>2281</v>
      </c>
      <c r="D65" s="3" t="s">
        <v>2281</v>
      </c>
      <c r="E65" s="3" t="s">
        <v>2281</v>
      </c>
      <c r="G65" s="3" t="s">
        <v>2281</v>
      </c>
    </row>
    <row r="66" spans="1:7">
      <c r="A66" s="2">
        <v>64</v>
      </c>
      <c r="B66" s="2" t="str">
        <f t="shared" ref="B66:B129" si="1">DEC2HEX(A66)</f>
        <v>40</v>
      </c>
      <c r="C66" s="2" t="s">
        <v>2282</v>
      </c>
      <c r="D66" s="3" t="s">
        <v>2282</v>
      </c>
      <c r="E66" s="3" t="s">
        <v>2282</v>
      </c>
      <c r="G66" s="3" t="s">
        <v>2282</v>
      </c>
    </row>
    <row r="67" spans="1:7">
      <c r="A67" s="2">
        <v>65</v>
      </c>
      <c r="B67" s="2" t="str">
        <f t="shared" si="1"/>
        <v>41</v>
      </c>
      <c r="C67" s="2" t="s">
        <v>2283</v>
      </c>
      <c r="D67" s="3" t="s">
        <v>2283</v>
      </c>
      <c r="E67" s="3" t="s">
        <v>2283</v>
      </c>
      <c r="G67" s="3" t="s">
        <v>2283</v>
      </c>
    </row>
    <row r="68" spans="1:7">
      <c r="A68" s="2">
        <v>66</v>
      </c>
      <c r="B68" s="2" t="str">
        <f t="shared" si="1"/>
        <v>42</v>
      </c>
      <c r="C68" s="2" t="s">
        <v>2284</v>
      </c>
      <c r="D68" s="3" t="s">
        <v>2284</v>
      </c>
      <c r="E68" s="3" t="s">
        <v>2284</v>
      </c>
      <c r="G68" s="3" t="s">
        <v>2284</v>
      </c>
    </row>
    <row r="69" spans="1:7">
      <c r="A69" s="2">
        <v>67</v>
      </c>
      <c r="B69" s="2" t="str">
        <f t="shared" si="1"/>
        <v>43</v>
      </c>
      <c r="C69" s="2" t="s">
        <v>2285</v>
      </c>
      <c r="D69" s="3" t="s">
        <v>2285</v>
      </c>
      <c r="E69" s="3" t="s">
        <v>2285</v>
      </c>
      <c r="G69" s="3" t="s">
        <v>2285</v>
      </c>
    </row>
    <row r="70" spans="1:7">
      <c r="A70" s="2">
        <v>68</v>
      </c>
      <c r="B70" s="2" t="str">
        <f t="shared" si="1"/>
        <v>44</v>
      </c>
      <c r="C70" s="2" t="s">
        <v>2286</v>
      </c>
      <c r="D70" s="3" t="s">
        <v>2286</v>
      </c>
      <c r="E70" s="3" t="s">
        <v>2286</v>
      </c>
      <c r="G70" s="3" t="s">
        <v>2286</v>
      </c>
    </row>
    <row r="71" spans="1:7">
      <c r="A71" s="2">
        <v>69</v>
      </c>
      <c r="B71" s="2" t="str">
        <f t="shared" si="1"/>
        <v>45</v>
      </c>
      <c r="C71" s="2" t="s">
        <v>2287</v>
      </c>
      <c r="D71" s="3" t="s">
        <v>2287</v>
      </c>
      <c r="E71" s="3" t="s">
        <v>2287</v>
      </c>
      <c r="G71" s="3" t="s">
        <v>2287</v>
      </c>
    </row>
    <row r="72" spans="1:7">
      <c r="A72" s="2">
        <v>70</v>
      </c>
      <c r="B72" s="2" t="str">
        <f t="shared" si="1"/>
        <v>46</v>
      </c>
      <c r="C72" s="2" t="s">
        <v>2288</v>
      </c>
      <c r="D72" s="3" t="s">
        <v>2288</v>
      </c>
      <c r="E72" s="3" t="s">
        <v>2288</v>
      </c>
      <c r="G72" s="3" t="s">
        <v>2288</v>
      </c>
    </row>
    <row r="73" spans="1:7">
      <c r="A73" s="2">
        <v>71</v>
      </c>
      <c r="B73" s="2" t="str">
        <f t="shared" si="1"/>
        <v>47</v>
      </c>
      <c r="C73" s="2" t="s">
        <v>2289</v>
      </c>
      <c r="D73" s="3" t="s">
        <v>2289</v>
      </c>
      <c r="E73" s="3" t="s">
        <v>2289</v>
      </c>
      <c r="G73" s="3" t="s">
        <v>2289</v>
      </c>
    </row>
    <row r="74" spans="1:7">
      <c r="A74" s="2">
        <v>72</v>
      </c>
      <c r="B74" s="2" t="str">
        <f t="shared" si="1"/>
        <v>48</v>
      </c>
      <c r="C74" s="2" t="s">
        <v>2290</v>
      </c>
      <c r="D74" s="3" t="s">
        <v>2290</v>
      </c>
      <c r="E74" s="3" t="s">
        <v>2290</v>
      </c>
      <c r="G74" s="3" t="s">
        <v>2290</v>
      </c>
    </row>
    <row r="75" spans="1:7">
      <c r="A75" s="2">
        <v>73</v>
      </c>
      <c r="B75" s="2" t="str">
        <f t="shared" si="1"/>
        <v>49</v>
      </c>
      <c r="C75" s="2" t="s">
        <v>2291</v>
      </c>
      <c r="D75" s="3" t="s">
        <v>2291</v>
      </c>
      <c r="E75" s="3" t="s">
        <v>2291</v>
      </c>
      <c r="G75" s="3" t="s">
        <v>2291</v>
      </c>
    </row>
    <row r="76" spans="1:7">
      <c r="A76" s="2">
        <v>74</v>
      </c>
      <c r="B76" s="2" t="str">
        <f t="shared" si="1"/>
        <v>4A</v>
      </c>
      <c r="C76" s="2" t="s">
        <v>2292</v>
      </c>
      <c r="D76" s="3" t="s">
        <v>2292</v>
      </c>
      <c r="E76" s="3" t="s">
        <v>2292</v>
      </c>
      <c r="G76" s="3" t="s">
        <v>2292</v>
      </c>
    </row>
    <row r="77" spans="1:7">
      <c r="A77" s="2">
        <v>75</v>
      </c>
      <c r="B77" s="2" t="str">
        <f t="shared" si="1"/>
        <v>4B</v>
      </c>
      <c r="C77" s="2" t="s">
        <v>2293</v>
      </c>
      <c r="D77" s="3" t="s">
        <v>2293</v>
      </c>
      <c r="E77" s="3" t="s">
        <v>2293</v>
      </c>
      <c r="G77" s="3" t="s">
        <v>2293</v>
      </c>
    </row>
    <row r="78" spans="1:7">
      <c r="A78" s="2">
        <v>76</v>
      </c>
      <c r="B78" s="2" t="str">
        <f t="shared" si="1"/>
        <v>4C</v>
      </c>
      <c r="C78" s="2" t="s">
        <v>2294</v>
      </c>
      <c r="D78" s="3" t="s">
        <v>2294</v>
      </c>
      <c r="E78" s="3" t="s">
        <v>2294</v>
      </c>
      <c r="G78" s="3" t="s">
        <v>2294</v>
      </c>
    </row>
    <row r="79" spans="1:7">
      <c r="A79" s="2">
        <v>77</v>
      </c>
      <c r="B79" s="2" t="str">
        <f t="shared" si="1"/>
        <v>4D</v>
      </c>
      <c r="C79" s="2" t="s">
        <v>2295</v>
      </c>
      <c r="D79" s="3" t="s">
        <v>2295</v>
      </c>
      <c r="E79" s="3" t="s">
        <v>2295</v>
      </c>
      <c r="G79" s="3" t="s">
        <v>2295</v>
      </c>
    </row>
    <row r="80" spans="1:7">
      <c r="A80" s="2">
        <v>78</v>
      </c>
      <c r="B80" s="2" t="str">
        <f t="shared" si="1"/>
        <v>4E</v>
      </c>
      <c r="C80" s="2" t="s">
        <v>2296</v>
      </c>
      <c r="D80" s="3" t="s">
        <v>2296</v>
      </c>
      <c r="E80" s="3" t="s">
        <v>2296</v>
      </c>
      <c r="G80" s="3" t="s">
        <v>2296</v>
      </c>
    </row>
    <row r="81" spans="1:7">
      <c r="A81" s="2">
        <v>79</v>
      </c>
      <c r="B81" s="2" t="str">
        <f t="shared" si="1"/>
        <v>4F</v>
      </c>
      <c r="C81" s="2" t="s">
        <v>2297</v>
      </c>
      <c r="D81" s="3" t="s">
        <v>2297</v>
      </c>
      <c r="E81" s="3" t="s">
        <v>2297</v>
      </c>
      <c r="G81" s="3" t="s">
        <v>2297</v>
      </c>
    </row>
    <row r="82" spans="1:7">
      <c r="A82" s="2">
        <v>80</v>
      </c>
      <c r="B82" s="2" t="str">
        <f t="shared" si="1"/>
        <v>50</v>
      </c>
      <c r="C82" s="2" t="s">
        <v>2298</v>
      </c>
      <c r="D82" s="3" t="s">
        <v>2298</v>
      </c>
      <c r="E82" s="3" t="s">
        <v>2298</v>
      </c>
      <c r="G82" s="3" t="s">
        <v>2298</v>
      </c>
    </row>
    <row r="83" spans="1:7">
      <c r="A83" s="2">
        <v>81</v>
      </c>
      <c r="B83" s="2" t="str">
        <f t="shared" si="1"/>
        <v>51</v>
      </c>
      <c r="C83" s="2" t="s">
        <v>2299</v>
      </c>
      <c r="D83" s="3" t="s">
        <v>2299</v>
      </c>
      <c r="E83" s="3" t="s">
        <v>2299</v>
      </c>
      <c r="G83" s="3" t="s">
        <v>2299</v>
      </c>
    </row>
    <row r="84" spans="1:7">
      <c r="A84" s="2">
        <v>82</v>
      </c>
      <c r="B84" s="2" t="str">
        <f t="shared" si="1"/>
        <v>52</v>
      </c>
      <c r="C84" s="2" t="s">
        <v>2300</v>
      </c>
      <c r="D84" s="3" t="s">
        <v>2300</v>
      </c>
      <c r="E84" s="3" t="s">
        <v>2300</v>
      </c>
      <c r="G84" s="3" t="s">
        <v>2300</v>
      </c>
    </row>
    <row r="85" spans="1:7">
      <c r="A85" s="2">
        <v>83</v>
      </c>
      <c r="B85" s="2" t="str">
        <f t="shared" si="1"/>
        <v>53</v>
      </c>
      <c r="C85" s="2" t="s">
        <v>2301</v>
      </c>
      <c r="D85" s="3" t="s">
        <v>2301</v>
      </c>
      <c r="E85" s="3" t="s">
        <v>2301</v>
      </c>
      <c r="G85" s="3" t="s">
        <v>2301</v>
      </c>
    </row>
    <row r="86" spans="1:7">
      <c r="A86" s="2">
        <v>84</v>
      </c>
      <c r="B86" s="2" t="str">
        <f t="shared" si="1"/>
        <v>54</v>
      </c>
      <c r="C86" s="2" t="s">
        <v>2302</v>
      </c>
      <c r="D86" s="3" t="s">
        <v>2302</v>
      </c>
      <c r="E86" s="3" t="s">
        <v>2302</v>
      </c>
      <c r="G86" s="3" t="s">
        <v>2302</v>
      </c>
    </row>
    <row r="87" spans="1:7">
      <c r="A87" s="2">
        <v>85</v>
      </c>
      <c r="B87" s="2" t="str">
        <f t="shared" si="1"/>
        <v>55</v>
      </c>
      <c r="C87" s="2" t="s">
        <v>2303</v>
      </c>
      <c r="D87" s="3" t="s">
        <v>2303</v>
      </c>
      <c r="E87" s="3" t="s">
        <v>2303</v>
      </c>
      <c r="G87" s="3" t="s">
        <v>2303</v>
      </c>
    </row>
    <row r="88" spans="1:7">
      <c r="A88" s="2">
        <v>86</v>
      </c>
      <c r="B88" s="2" t="str">
        <f t="shared" si="1"/>
        <v>56</v>
      </c>
      <c r="C88" s="2" t="s">
        <v>2304</v>
      </c>
      <c r="D88" s="3" t="s">
        <v>2304</v>
      </c>
      <c r="E88" s="3" t="s">
        <v>2304</v>
      </c>
      <c r="G88" s="3" t="s">
        <v>2304</v>
      </c>
    </row>
    <row r="89" spans="1:7">
      <c r="A89" s="2">
        <v>87</v>
      </c>
      <c r="B89" s="2" t="str">
        <f t="shared" si="1"/>
        <v>57</v>
      </c>
      <c r="C89" s="2" t="s">
        <v>2305</v>
      </c>
      <c r="D89" s="3" t="s">
        <v>2305</v>
      </c>
      <c r="E89" s="3" t="s">
        <v>2305</v>
      </c>
      <c r="G89" s="3" t="s">
        <v>2305</v>
      </c>
    </row>
    <row r="90" spans="1:7">
      <c r="A90" s="2">
        <v>88</v>
      </c>
      <c r="B90" s="2" t="str">
        <f t="shared" si="1"/>
        <v>58</v>
      </c>
      <c r="C90" s="2" t="s">
        <v>2306</v>
      </c>
      <c r="D90" s="3" t="s">
        <v>2306</v>
      </c>
      <c r="E90" s="3" t="s">
        <v>2306</v>
      </c>
      <c r="G90" s="3" t="s">
        <v>2306</v>
      </c>
    </row>
    <row r="91" spans="1:7">
      <c r="A91" s="2">
        <v>89</v>
      </c>
      <c r="B91" s="2" t="str">
        <f t="shared" si="1"/>
        <v>59</v>
      </c>
      <c r="C91" s="2" t="s">
        <v>2307</v>
      </c>
      <c r="D91" s="3" t="s">
        <v>2307</v>
      </c>
      <c r="E91" s="3" t="s">
        <v>2307</v>
      </c>
      <c r="G91" s="3" t="s">
        <v>2307</v>
      </c>
    </row>
    <row r="92" spans="1:7">
      <c r="A92" s="2">
        <v>90</v>
      </c>
      <c r="B92" s="2" t="str">
        <f t="shared" si="1"/>
        <v>5A</v>
      </c>
      <c r="C92" s="2" t="s">
        <v>2308</v>
      </c>
      <c r="D92" s="3" t="s">
        <v>2308</v>
      </c>
      <c r="E92" s="3" t="s">
        <v>2308</v>
      </c>
      <c r="G92" s="3" t="s">
        <v>2308</v>
      </c>
    </row>
    <row r="93" spans="1:7">
      <c r="A93" s="2">
        <v>91</v>
      </c>
      <c r="B93" s="2" t="str">
        <f t="shared" si="1"/>
        <v>5B</v>
      </c>
      <c r="C93" s="2" t="s">
        <v>2309</v>
      </c>
      <c r="D93" s="3" t="s">
        <v>2309</v>
      </c>
      <c r="E93" s="3" t="s">
        <v>2309</v>
      </c>
      <c r="G93" s="3" t="s">
        <v>2309</v>
      </c>
    </row>
    <row r="94" spans="1:7">
      <c r="A94" s="2">
        <v>92</v>
      </c>
      <c r="B94" s="2" t="str">
        <f t="shared" si="1"/>
        <v>5C</v>
      </c>
      <c r="C94" s="2" t="s">
        <v>2310</v>
      </c>
      <c r="D94" s="3" t="s">
        <v>2310</v>
      </c>
      <c r="E94" s="3" t="s">
        <v>2310</v>
      </c>
      <c r="G94" s="3" t="s">
        <v>2310</v>
      </c>
    </row>
    <row r="95" spans="1:7">
      <c r="A95" s="2">
        <v>93</v>
      </c>
      <c r="B95" s="2" t="str">
        <f t="shared" si="1"/>
        <v>5D</v>
      </c>
      <c r="C95" s="2" t="s">
        <v>2311</v>
      </c>
      <c r="D95" s="3" t="s">
        <v>2311</v>
      </c>
      <c r="E95" s="3" t="s">
        <v>2311</v>
      </c>
      <c r="G95" s="3" t="s">
        <v>2311</v>
      </c>
    </row>
    <row r="96" spans="1:7">
      <c r="A96" s="2">
        <v>94</v>
      </c>
      <c r="B96" s="2" t="str">
        <f t="shared" si="1"/>
        <v>5E</v>
      </c>
      <c r="C96" s="2" t="s">
        <v>2312</v>
      </c>
      <c r="D96" s="3" t="s">
        <v>2312</v>
      </c>
      <c r="E96" s="3" t="s">
        <v>2312</v>
      </c>
      <c r="G96" s="3" t="s">
        <v>2312</v>
      </c>
    </row>
    <row r="97" spans="1:7">
      <c r="A97" s="2">
        <v>95</v>
      </c>
      <c r="B97" s="2" t="str">
        <f t="shared" si="1"/>
        <v>5F</v>
      </c>
      <c r="C97" s="2" t="s">
        <v>2313</v>
      </c>
      <c r="D97" s="3" t="s">
        <v>2313</v>
      </c>
      <c r="E97" s="3" t="s">
        <v>2313</v>
      </c>
      <c r="G97" s="3" t="s">
        <v>2313</v>
      </c>
    </row>
    <row r="98" spans="1:7">
      <c r="A98" s="2">
        <v>96</v>
      </c>
      <c r="B98" s="2" t="str">
        <f t="shared" si="1"/>
        <v>60</v>
      </c>
      <c r="C98" s="2" t="s">
        <v>2314</v>
      </c>
      <c r="D98" s="3" t="s">
        <v>2314</v>
      </c>
      <c r="E98" s="3" t="s">
        <v>2314</v>
      </c>
      <c r="G98" s="3" t="s">
        <v>2314</v>
      </c>
    </row>
    <row r="99" spans="1:7">
      <c r="A99" s="2">
        <v>97</v>
      </c>
      <c r="B99" s="2" t="str">
        <f t="shared" si="1"/>
        <v>61</v>
      </c>
      <c r="C99" s="2" t="s">
        <v>2315</v>
      </c>
      <c r="D99" s="3" t="s">
        <v>2315</v>
      </c>
      <c r="E99" s="3" t="s">
        <v>2315</v>
      </c>
      <c r="G99" s="3" t="s">
        <v>2315</v>
      </c>
    </row>
    <row r="100" spans="1:7">
      <c r="A100" s="2">
        <v>98</v>
      </c>
      <c r="B100" s="2" t="str">
        <f t="shared" si="1"/>
        <v>62</v>
      </c>
      <c r="C100" s="2" t="s">
        <v>2316</v>
      </c>
      <c r="D100" s="3" t="s">
        <v>2316</v>
      </c>
      <c r="E100" s="3" t="s">
        <v>2316</v>
      </c>
      <c r="G100" s="3" t="s">
        <v>2316</v>
      </c>
    </row>
    <row r="101" spans="1:7">
      <c r="A101" s="2">
        <v>99</v>
      </c>
      <c r="B101" s="2" t="str">
        <f t="shared" si="1"/>
        <v>63</v>
      </c>
      <c r="C101" s="2" t="s">
        <v>2317</v>
      </c>
      <c r="D101" s="3" t="s">
        <v>2317</v>
      </c>
      <c r="E101" s="3" t="s">
        <v>2317</v>
      </c>
      <c r="G101" s="3" t="s">
        <v>2317</v>
      </c>
    </row>
    <row r="102" spans="1:7">
      <c r="A102" s="2">
        <v>100</v>
      </c>
      <c r="B102" s="2" t="str">
        <f t="shared" si="1"/>
        <v>64</v>
      </c>
      <c r="C102" s="2" t="s">
        <v>2318</v>
      </c>
      <c r="D102" s="3" t="s">
        <v>2318</v>
      </c>
      <c r="E102" s="3" t="s">
        <v>2318</v>
      </c>
      <c r="G102" s="3" t="s">
        <v>2318</v>
      </c>
    </row>
    <row r="103" spans="1:7">
      <c r="A103" s="2">
        <v>101</v>
      </c>
      <c r="B103" s="2" t="str">
        <f t="shared" si="1"/>
        <v>65</v>
      </c>
      <c r="C103" s="2" t="s">
        <v>2319</v>
      </c>
      <c r="D103" s="3" t="s">
        <v>2319</v>
      </c>
      <c r="E103" s="3" t="s">
        <v>2319</v>
      </c>
      <c r="G103" s="3" t="s">
        <v>2319</v>
      </c>
    </row>
    <row r="104" spans="1:7">
      <c r="A104" s="2">
        <v>102</v>
      </c>
      <c r="B104" s="2" t="str">
        <f t="shared" si="1"/>
        <v>66</v>
      </c>
      <c r="C104" s="2" t="s">
        <v>2320</v>
      </c>
      <c r="D104" s="3" t="s">
        <v>2320</v>
      </c>
      <c r="E104" s="3" t="s">
        <v>2320</v>
      </c>
      <c r="G104" s="3" t="s">
        <v>2320</v>
      </c>
    </row>
    <row r="105" spans="1:7">
      <c r="A105" s="2">
        <v>103</v>
      </c>
      <c r="B105" s="2" t="str">
        <f t="shared" si="1"/>
        <v>67</v>
      </c>
      <c r="C105" s="2" t="s">
        <v>2321</v>
      </c>
      <c r="D105" s="3" t="s">
        <v>2321</v>
      </c>
      <c r="E105" s="3" t="s">
        <v>2321</v>
      </c>
      <c r="G105" s="3" t="s">
        <v>2321</v>
      </c>
    </row>
    <row r="106" spans="1:7">
      <c r="A106" s="2">
        <v>104</v>
      </c>
      <c r="B106" s="2" t="str">
        <f t="shared" si="1"/>
        <v>68</v>
      </c>
      <c r="C106" s="2" t="s">
        <v>2322</v>
      </c>
      <c r="D106" s="3" t="s">
        <v>2322</v>
      </c>
      <c r="E106" s="3" t="s">
        <v>2322</v>
      </c>
      <c r="G106" s="3" t="s">
        <v>2322</v>
      </c>
    </row>
    <row r="107" spans="1:7">
      <c r="A107" s="2">
        <v>105</v>
      </c>
      <c r="B107" s="2" t="str">
        <f t="shared" si="1"/>
        <v>69</v>
      </c>
      <c r="C107" s="2" t="s">
        <v>2323</v>
      </c>
      <c r="D107" s="3" t="s">
        <v>2323</v>
      </c>
      <c r="E107" s="3" t="s">
        <v>2323</v>
      </c>
      <c r="G107" s="3" t="s">
        <v>2323</v>
      </c>
    </row>
    <row r="108" spans="1:7">
      <c r="A108" s="2">
        <v>106</v>
      </c>
      <c r="B108" s="2" t="str">
        <f t="shared" si="1"/>
        <v>6A</v>
      </c>
      <c r="C108" s="2" t="s">
        <v>2324</v>
      </c>
      <c r="D108" s="3" t="s">
        <v>2324</v>
      </c>
      <c r="E108" s="3" t="s">
        <v>2324</v>
      </c>
      <c r="G108" s="3" t="s">
        <v>2324</v>
      </c>
    </row>
    <row r="109" spans="1:7">
      <c r="A109" s="2">
        <v>107</v>
      </c>
      <c r="B109" s="2" t="str">
        <f t="shared" si="1"/>
        <v>6B</v>
      </c>
      <c r="C109" s="2" t="s">
        <v>2325</v>
      </c>
      <c r="D109" s="3" t="s">
        <v>2325</v>
      </c>
      <c r="E109" s="3" t="s">
        <v>2325</v>
      </c>
      <c r="G109" s="3" t="s">
        <v>2325</v>
      </c>
    </row>
    <row r="110" spans="1:7">
      <c r="A110" s="2">
        <v>108</v>
      </c>
      <c r="B110" s="2" t="str">
        <f t="shared" si="1"/>
        <v>6C</v>
      </c>
      <c r="C110" s="2" t="s">
        <v>2326</v>
      </c>
      <c r="D110" s="3" t="s">
        <v>2326</v>
      </c>
      <c r="E110" s="3" t="s">
        <v>2326</v>
      </c>
      <c r="G110" s="3" t="s">
        <v>2326</v>
      </c>
    </row>
    <row r="111" spans="1:7">
      <c r="A111" s="2">
        <v>109</v>
      </c>
      <c r="B111" s="2" t="str">
        <f t="shared" si="1"/>
        <v>6D</v>
      </c>
      <c r="C111" s="2" t="s">
        <v>2327</v>
      </c>
      <c r="D111" s="3" t="s">
        <v>2327</v>
      </c>
      <c r="E111" s="3" t="s">
        <v>2327</v>
      </c>
      <c r="G111" s="3" t="s">
        <v>2327</v>
      </c>
    </row>
    <row r="112" spans="1:7">
      <c r="A112" s="2">
        <v>110</v>
      </c>
      <c r="B112" s="2" t="str">
        <f t="shared" si="1"/>
        <v>6E</v>
      </c>
      <c r="C112" s="2" t="s">
        <v>2328</v>
      </c>
      <c r="D112" s="3" t="s">
        <v>2328</v>
      </c>
      <c r="E112" s="3" t="s">
        <v>2328</v>
      </c>
      <c r="G112" s="3" t="s">
        <v>2328</v>
      </c>
    </row>
    <row r="113" spans="1:7">
      <c r="A113" s="2">
        <v>111</v>
      </c>
      <c r="B113" s="2" t="str">
        <f t="shared" si="1"/>
        <v>6F</v>
      </c>
      <c r="C113" s="2" t="s">
        <v>2329</v>
      </c>
      <c r="D113" s="3" t="s">
        <v>2329</v>
      </c>
      <c r="E113" s="3" t="s">
        <v>2329</v>
      </c>
      <c r="G113" s="3" t="s">
        <v>2329</v>
      </c>
    </row>
    <row r="114" spans="1:7">
      <c r="A114" s="2">
        <v>112</v>
      </c>
      <c r="B114" s="2" t="str">
        <f t="shared" si="1"/>
        <v>70</v>
      </c>
      <c r="C114" s="2" t="s">
        <v>2330</v>
      </c>
      <c r="D114" s="3" t="s">
        <v>2330</v>
      </c>
      <c r="E114" s="3" t="s">
        <v>2330</v>
      </c>
      <c r="G114" s="3" t="s">
        <v>2330</v>
      </c>
    </row>
    <row r="115" spans="1:7">
      <c r="A115" s="2">
        <v>113</v>
      </c>
      <c r="B115" s="2" t="str">
        <f t="shared" si="1"/>
        <v>71</v>
      </c>
      <c r="C115" s="2" t="s">
        <v>2331</v>
      </c>
      <c r="D115" s="3" t="s">
        <v>2331</v>
      </c>
      <c r="E115" s="3" t="s">
        <v>2331</v>
      </c>
      <c r="G115" s="3" t="s">
        <v>2331</v>
      </c>
    </row>
    <row r="116" spans="1:7">
      <c r="A116" s="2">
        <v>114</v>
      </c>
      <c r="B116" s="2" t="str">
        <f t="shared" si="1"/>
        <v>72</v>
      </c>
      <c r="C116" s="2" t="s">
        <v>2332</v>
      </c>
      <c r="D116" s="3" t="s">
        <v>2332</v>
      </c>
      <c r="E116" s="3" t="s">
        <v>2332</v>
      </c>
      <c r="G116" s="3" t="s">
        <v>2332</v>
      </c>
    </row>
    <row r="117" spans="1:7">
      <c r="A117" s="2">
        <v>115</v>
      </c>
      <c r="B117" s="2" t="str">
        <f t="shared" si="1"/>
        <v>73</v>
      </c>
      <c r="C117" s="2" t="s">
        <v>2333</v>
      </c>
      <c r="D117" s="3" t="s">
        <v>2333</v>
      </c>
      <c r="E117" s="3" t="s">
        <v>2333</v>
      </c>
      <c r="G117" s="3" t="s">
        <v>2333</v>
      </c>
    </row>
    <row r="118" spans="1:7">
      <c r="A118" s="2">
        <v>116</v>
      </c>
      <c r="B118" s="2" t="str">
        <f t="shared" si="1"/>
        <v>74</v>
      </c>
      <c r="C118" s="2" t="s">
        <v>2334</v>
      </c>
      <c r="D118" s="3" t="s">
        <v>2334</v>
      </c>
      <c r="E118" s="3" t="s">
        <v>2334</v>
      </c>
      <c r="G118" s="3" t="s">
        <v>2334</v>
      </c>
    </row>
    <row r="119" spans="1:7">
      <c r="A119" s="2">
        <v>117</v>
      </c>
      <c r="B119" s="2" t="str">
        <f t="shared" si="1"/>
        <v>75</v>
      </c>
      <c r="C119" s="2" t="s">
        <v>2335</v>
      </c>
      <c r="D119" s="3" t="s">
        <v>2335</v>
      </c>
      <c r="E119" s="3" t="s">
        <v>2335</v>
      </c>
      <c r="G119" s="3" t="s">
        <v>2335</v>
      </c>
    </row>
    <row r="120" spans="1:7">
      <c r="A120" s="2">
        <v>118</v>
      </c>
      <c r="B120" s="2" t="str">
        <f t="shared" si="1"/>
        <v>76</v>
      </c>
      <c r="C120" s="2" t="s">
        <v>2336</v>
      </c>
      <c r="D120" s="3" t="s">
        <v>2336</v>
      </c>
      <c r="E120" s="3" t="s">
        <v>2336</v>
      </c>
      <c r="G120" s="3" t="s">
        <v>2336</v>
      </c>
    </row>
    <row r="121" spans="1:7">
      <c r="A121" s="2">
        <v>119</v>
      </c>
      <c r="B121" s="2" t="str">
        <f t="shared" si="1"/>
        <v>77</v>
      </c>
      <c r="C121" s="2" t="s">
        <v>2337</v>
      </c>
      <c r="D121" s="3" t="s">
        <v>2337</v>
      </c>
      <c r="E121" s="3" t="s">
        <v>2337</v>
      </c>
      <c r="G121" s="3" t="s">
        <v>2337</v>
      </c>
    </row>
    <row r="122" spans="1:7">
      <c r="A122" s="2">
        <v>120</v>
      </c>
      <c r="B122" s="2" t="str">
        <f t="shared" si="1"/>
        <v>78</v>
      </c>
      <c r="C122" s="2" t="s">
        <v>2338</v>
      </c>
      <c r="D122" s="3" t="s">
        <v>2338</v>
      </c>
      <c r="E122" s="3" t="s">
        <v>2338</v>
      </c>
      <c r="G122" s="3" t="s">
        <v>2338</v>
      </c>
    </row>
    <row r="123" spans="1:7">
      <c r="A123" s="2">
        <v>121</v>
      </c>
      <c r="B123" s="2" t="str">
        <f t="shared" si="1"/>
        <v>79</v>
      </c>
      <c r="C123" s="2" t="s">
        <v>2339</v>
      </c>
      <c r="D123" s="3" t="s">
        <v>2339</v>
      </c>
      <c r="E123" s="3" t="s">
        <v>2339</v>
      </c>
      <c r="G123" s="3" t="s">
        <v>2339</v>
      </c>
    </row>
    <row r="124" spans="1:7">
      <c r="A124" s="2">
        <v>122</v>
      </c>
      <c r="B124" s="2" t="str">
        <f t="shared" si="1"/>
        <v>7A</v>
      </c>
      <c r="C124" s="2" t="s">
        <v>2340</v>
      </c>
      <c r="D124" s="3" t="s">
        <v>2340</v>
      </c>
      <c r="E124" s="3" t="s">
        <v>2340</v>
      </c>
      <c r="G124" s="3" t="s">
        <v>2340</v>
      </c>
    </row>
    <row r="125" spans="1:7">
      <c r="A125" s="2">
        <v>123</v>
      </c>
      <c r="B125" s="2" t="str">
        <f t="shared" si="1"/>
        <v>7B</v>
      </c>
      <c r="C125" s="2" t="s">
        <v>2341</v>
      </c>
      <c r="D125" s="3" t="s">
        <v>2341</v>
      </c>
      <c r="E125" s="3" t="s">
        <v>2341</v>
      </c>
      <c r="G125" s="3" t="s">
        <v>2341</v>
      </c>
    </row>
    <row r="126" spans="1:7">
      <c r="A126" s="2">
        <v>124</v>
      </c>
      <c r="B126" s="2" t="str">
        <f t="shared" si="1"/>
        <v>7C</v>
      </c>
      <c r="C126" s="2" t="s">
        <v>2342</v>
      </c>
      <c r="D126" s="3" t="s">
        <v>2342</v>
      </c>
      <c r="E126" s="3" t="s">
        <v>2342</v>
      </c>
      <c r="G126" s="3" t="s">
        <v>2342</v>
      </c>
    </row>
    <row r="127" spans="1:7">
      <c r="A127" s="2">
        <v>125</v>
      </c>
      <c r="B127" s="2" t="str">
        <f t="shared" si="1"/>
        <v>7D</v>
      </c>
      <c r="C127" s="2" t="s">
        <v>2343</v>
      </c>
      <c r="D127" s="3" t="s">
        <v>2343</v>
      </c>
      <c r="E127" s="3" t="s">
        <v>2343</v>
      </c>
      <c r="G127" s="3" t="s">
        <v>2343</v>
      </c>
    </row>
    <row r="128" spans="1:7">
      <c r="A128" s="2">
        <v>126</v>
      </c>
      <c r="B128" s="2" t="str">
        <f t="shared" si="1"/>
        <v>7E</v>
      </c>
      <c r="C128" s="2" t="s">
        <v>2344</v>
      </c>
      <c r="D128" s="3" t="s">
        <v>2344</v>
      </c>
      <c r="E128" s="3" t="s">
        <v>2344</v>
      </c>
      <c r="G128" s="3" t="s">
        <v>2344</v>
      </c>
    </row>
    <row r="129" spans="1:5">
      <c r="A129" s="2">
        <v>127</v>
      </c>
      <c r="B129" s="2" t="str">
        <f t="shared" si="1"/>
        <v>7F</v>
      </c>
      <c r="D129" s="3" t="s">
        <v>190</v>
      </c>
      <c r="E129" s="3" t="s">
        <v>190</v>
      </c>
    </row>
    <row r="130" spans="1:6">
      <c r="A130" s="2">
        <v>128</v>
      </c>
      <c r="B130" s="2" t="str">
        <f t="shared" ref="B130:B193" si="2">DEC2HEX(A130)</f>
        <v>80</v>
      </c>
      <c r="D130" s="3" t="s">
        <v>2345</v>
      </c>
      <c r="E130" s="3" t="s">
        <v>2345</v>
      </c>
      <c r="F130" s="3" t="s">
        <v>238</v>
      </c>
    </row>
    <row r="131" spans="1:8">
      <c r="A131" s="2">
        <v>129</v>
      </c>
      <c r="B131" s="2" t="str">
        <f t="shared" si="2"/>
        <v>81</v>
      </c>
      <c r="D131" s="3" t="s">
        <v>25</v>
      </c>
      <c r="E131" s="3" t="s">
        <v>25</v>
      </c>
      <c r="F131" s="3" t="s">
        <v>241</v>
      </c>
      <c r="H131" s="2" t="s">
        <v>2346</v>
      </c>
    </row>
    <row r="132" spans="1:8">
      <c r="A132" s="2">
        <v>130</v>
      </c>
      <c r="B132" s="2" t="str">
        <f t="shared" si="2"/>
        <v>82</v>
      </c>
      <c r="D132" s="3" t="s">
        <v>52</v>
      </c>
      <c r="E132" s="3" t="s">
        <v>52</v>
      </c>
      <c r="F132" s="7" t="s">
        <v>244</v>
      </c>
      <c r="H132" s="2" t="s">
        <v>2347</v>
      </c>
    </row>
    <row r="133" spans="1:8">
      <c r="A133" s="2">
        <v>131</v>
      </c>
      <c r="B133" s="2" t="str">
        <f t="shared" si="2"/>
        <v>83</v>
      </c>
      <c r="D133" s="3" t="s">
        <v>950</v>
      </c>
      <c r="E133" s="3" t="s">
        <v>950</v>
      </c>
      <c r="F133" s="1"/>
      <c r="H133" s="2" t="s">
        <v>2348</v>
      </c>
    </row>
    <row r="134" spans="1:8">
      <c r="A134" s="2">
        <v>132</v>
      </c>
      <c r="B134" s="2" t="str">
        <f t="shared" si="2"/>
        <v>84</v>
      </c>
      <c r="D134" s="3" t="s">
        <v>2218</v>
      </c>
      <c r="E134" s="3" t="s">
        <v>2218</v>
      </c>
      <c r="F134" s="1"/>
      <c r="H134" s="2" t="s">
        <v>2349</v>
      </c>
    </row>
    <row r="135" spans="1:8">
      <c r="A135" s="2">
        <v>133</v>
      </c>
      <c r="B135" s="2" t="str">
        <f t="shared" si="2"/>
        <v>85</v>
      </c>
      <c r="D135" s="3" t="s">
        <v>2350</v>
      </c>
      <c r="E135" s="3" t="s">
        <v>2350</v>
      </c>
      <c r="F135" s="3" t="s">
        <v>247</v>
      </c>
      <c r="H135" s="2" t="s">
        <v>2351</v>
      </c>
    </row>
    <row r="136" spans="1:8">
      <c r="A136" s="2">
        <v>134</v>
      </c>
      <c r="B136" s="2" t="str">
        <f t="shared" si="2"/>
        <v>86</v>
      </c>
      <c r="F136" s="3" t="s">
        <v>253</v>
      </c>
      <c r="H136" s="2" t="s">
        <v>2352</v>
      </c>
    </row>
    <row r="137" spans="1:6">
      <c r="A137" s="2">
        <v>135</v>
      </c>
      <c r="B137" s="2" t="str">
        <f t="shared" si="2"/>
        <v>87</v>
      </c>
      <c r="F137" s="3" t="s">
        <v>256</v>
      </c>
    </row>
    <row r="138" spans="1:6">
      <c r="A138" s="2">
        <v>136</v>
      </c>
      <c r="B138" s="2" t="str">
        <f t="shared" si="2"/>
        <v>88</v>
      </c>
      <c r="F138" s="1"/>
    </row>
    <row r="139" spans="1:6">
      <c r="A139" s="2">
        <v>137</v>
      </c>
      <c r="B139" s="2" t="str">
        <f t="shared" si="2"/>
        <v>89</v>
      </c>
      <c r="F139" s="3" t="s">
        <v>2353</v>
      </c>
    </row>
    <row r="140" spans="1:6">
      <c r="A140" s="2">
        <v>138</v>
      </c>
      <c r="B140" s="2" t="str">
        <f t="shared" si="2"/>
        <v>8A</v>
      </c>
      <c r="D140" s="3" t="s">
        <v>2354</v>
      </c>
      <c r="E140" s="3" t="s">
        <v>2354</v>
      </c>
      <c r="F140" s="1"/>
    </row>
    <row r="141" spans="1:6">
      <c r="A141" s="2">
        <v>139</v>
      </c>
      <c r="B141" s="2" t="str">
        <f t="shared" si="2"/>
        <v>8B</v>
      </c>
      <c r="D141" s="3" t="s">
        <v>2355</v>
      </c>
      <c r="E141" s="3" t="s">
        <v>2355</v>
      </c>
      <c r="F141" s="1"/>
    </row>
    <row r="142" spans="1:6">
      <c r="A142" s="2">
        <v>140</v>
      </c>
      <c r="B142" s="2" t="str">
        <f t="shared" si="2"/>
        <v>8C</v>
      </c>
      <c r="D142" s="3" t="s">
        <v>138</v>
      </c>
      <c r="E142" s="3" t="s">
        <v>138</v>
      </c>
      <c r="F142" s="1"/>
    </row>
    <row r="143" spans="1:6">
      <c r="A143" s="2">
        <v>141</v>
      </c>
      <c r="B143" s="2" t="str">
        <f t="shared" si="2"/>
        <v>8D</v>
      </c>
      <c r="D143" s="3" t="s">
        <v>141</v>
      </c>
      <c r="E143" s="3" t="s">
        <v>141</v>
      </c>
      <c r="F143" s="1"/>
    </row>
    <row r="144" spans="1:6">
      <c r="A144" s="2">
        <v>142</v>
      </c>
      <c r="B144" s="2" t="str">
        <f t="shared" si="2"/>
        <v>8E</v>
      </c>
      <c r="D144" s="3" t="s">
        <v>2356</v>
      </c>
      <c r="E144" s="3" t="s">
        <v>2356</v>
      </c>
      <c r="F144" s="3" t="s">
        <v>2357</v>
      </c>
    </row>
    <row r="145" spans="1:6">
      <c r="A145" s="2">
        <v>143</v>
      </c>
      <c r="B145" s="2" t="str">
        <f t="shared" si="2"/>
        <v>8F</v>
      </c>
      <c r="D145" s="3" t="s">
        <v>2358</v>
      </c>
      <c r="E145" s="3" t="s">
        <v>2358</v>
      </c>
      <c r="F145" s="1"/>
    </row>
    <row r="146" spans="1:6">
      <c r="A146" s="2">
        <v>144</v>
      </c>
      <c r="B146" s="2" t="str">
        <f t="shared" si="2"/>
        <v>90</v>
      </c>
      <c r="D146" s="3" t="s">
        <v>132</v>
      </c>
      <c r="E146" s="3" t="s">
        <v>132</v>
      </c>
      <c r="F146" s="1"/>
    </row>
    <row r="147" spans="1:6">
      <c r="A147" s="2">
        <v>145</v>
      </c>
      <c r="B147" s="2" t="str">
        <f t="shared" si="2"/>
        <v>91</v>
      </c>
      <c r="D147" s="3" t="s">
        <v>2359</v>
      </c>
      <c r="E147" s="3" t="s">
        <v>2359</v>
      </c>
      <c r="F147" s="2" t="s">
        <v>269</v>
      </c>
    </row>
    <row r="148" spans="1:6">
      <c r="A148" s="2">
        <v>146</v>
      </c>
      <c r="B148" s="2" t="str">
        <f t="shared" si="2"/>
        <v>92</v>
      </c>
      <c r="D148" s="3" t="s">
        <v>2360</v>
      </c>
      <c r="E148" s="3" t="s">
        <v>2360</v>
      </c>
      <c r="F148" s="3" t="s">
        <v>272</v>
      </c>
    </row>
    <row r="149" spans="1:6">
      <c r="A149" s="2">
        <v>147</v>
      </c>
      <c r="B149" s="2" t="str">
        <f t="shared" si="2"/>
        <v>93</v>
      </c>
      <c r="D149" s="3" t="s">
        <v>2361</v>
      </c>
      <c r="E149" s="3" t="s">
        <v>2361</v>
      </c>
      <c r="F149" s="1"/>
    </row>
    <row r="150" spans="1:6">
      <c r="A150" s="2">
        <v>148</v>
      </c>
      <c r="B150" s="2" t="str">
        <f t="shared" si="2"/>
        <v>94</v>
      </c>
      <c r="D150" s="3" t="s">
        <v>82</v>
      </c>
      <c r="E150" s="3" t="s">
        <v>82</v>
      </c>
      <c r="F150" s="3" t="s">
        <v>276</v>
      </c>
    </row>
    <row r="151" spans="1:6">
      <c r="A151" s="2">
        <v>149</v>
      </c>
      <c r="B151" s="2" t="str">
        <f t="shared" si="2"/>
        <v>95</v>
      </c>
      <c r="D151" s="3" t="s">
        <v>118</v>
      </c>
      <c r="E151" s="3" t="s">
        <v>118</v>
      </c>
      <c r="F151" s="3" t="s">
        <v>2362</v>
      </c>
    </row>
    <row r="152" spans="1:6">
      <c r="A152" s="2">
        <v>150</v>
      </c>
      <c r="B152" s="2" t="str">
        <f t="shared" si="2"/>
        <v>96</v>
      </c>
      <c r="D152" s="3" t="s">
        <v>121</v>
      </c>
      <c r="E152" s="3" t="s">
        <v>121</v>
      </c>
      <c r="F152" s="3" t="s">
        <v>283</v>
      </c>
    </row>
    <row r="153" spans="1:6">
      <c r="A153" s="2">
        <v>151</v>
      </c>
      <c r="B153" s="2" t="str">
        <f t="shared" si="2"/>
        <v>97</v>
      </c>
      <c r="D153" s="3" t="s">
        <v>112</v>
      </c>
      <c r="E153" s="3" t="s">
        <v>112</v>
      </c>
      <c r="F153" s="3" t="s">
        <v>2363</v>
      </c>
    </row>
    <row r="154" spans="1:6">
      <c r="A154" s="2">
        <v>152</v>
      </c>
      <c r="B154" s="2" t="str">
        <f t="shared" si="2"/>
        <v>98</v>
      </c>
      <c r="D154" s="3" t="s">
        <v>115</v>
      </c>
      <c r="E154" s="3" t="s">
        <v>115</v>
      </c>
      <c r="F154" s="1"/>
    </row>
    <row r="155" spans="1:6">
      <c r="A155" s="2">
        <v>153</v>
      </c>
      <c r="B155" s="2" t="str">
        <f t="shared" si="2"/>
        <v>99</v>
      </c>
      <c r="F155" s="1"/>
    </row>
    <row r="156" spans="1:6">
      <c r="A156" s="2">
        <v>154</v>
      </c>
      <c r="B156" s="2" t="str">
        <f t="shared" si="2"/>
        <v>9A</v>
      </c>
      <c r="D156" s="3" t="s">
        <v>2364</v>
      </c>
      <c r="E156" s="3" t="s">
        <v>2364</v>
      </c>
      <c r="F156" s="1"/>
    </row>
    <row r="157" spans="1:6">
      <c r="A157" s="2">
        <v>155</v>
      </c>
      <c r="B157" s="2" t="str">
        <f t="shared" si="2"/>
        <v>9B</v>
      </c>
      <c r="D157" s="3" t="s">
        <v>1214</v>
      </c>
      <c r="E157" s="3" t="s">
        <v>1214</v>
      </c>
      <c r="F157" t="s">
        <v>290</v>
      </c>
    </row>
    <row r="158" spans="1:6">
      <c r="A158" s="2">
        <v>156</v>
      </c>
      <c r="B158" s="2" t="str">
        <f t="shared" si="2"/>
        <v>9C</v>
      </c>
      <c r="D158" s="3" t="s">
        <v>2365</v>
      </c>
      <c r="E158" s="3" t="s">
        <v>2365</v>
      </c>
      <c r="F158" s="3" t="s">
        <v>293</v>
      </c>
    </row>
    <row r="159" spans="1:6">
      <c r="A159" s="2">
        <v>157</v>
      </c>
      <c r="B159" s="2" t="str">
        <f t="shared" si="2"/>
        <v>9D</v>
      </c>
      <c r="D159" s="3" t="s">
        <v>2366</v>
      </c>
      <c r="E159" s="3" t="s">
        <v>2366</v>
      </c>
      <c r="F159" s="3" t="s">
        <v>296</v>
      </c>
    </row>
    <row r="160" spans="1:6">
      <c r="A160" s="2">
        <v>158</v>
      </c>
      <c r="B160" s="2" t="str">
        <f t="shared" si="2"/>
        <v>9E</v>
      </c>
      <c r="D160" s="3" t="s">
        <v>2367</v>
      </c>
      <c r="E160" s="3" t="s">
        <v>2367</v>
      </c>
      <c r="F160" s="3" t="s">
        <v>2368</v>
      </c>
    </row>
    <row r="161" spans="1:6">
      <c r="A161" s="2">
        <v>159</v>
      </c>
      <c r="B161" s="2" t="str">
        <f t="shared" si="2"/>
        <v>9F</v>
      </c>
      <c r="D161" s="3" t="s">
        <v>21</v>
      </c>
      <c r="E161" s="3" t="s">
        <v>21</v>
      </c>
      <c r="F161" s="1"/>
    </row>
    <row r="162" spans="1:6">
      <c r="A162" s="2">
        <v>160</v>
      </c>
      <c r="B162" s="2" t="str">
        <f t="shared" si="2"/>
        <v>A0</v>
      </c>
      <c r="F162" s="3" t="s">
        <v>2369</v>
      </c>
    </row>
    <row r="163" spans="1:6">
      <c r="A163" s="2">
        <v>161</v>
      </c>
      <c r="B163" s="2" t="str">
        <f t="shared" si="2"/>
        <v>A1</v>
      </c>
      <c r="F163" s="1"/>
    </row>
    <row r="164" spans="1:6">
      <c r="A164" s="2">
        <v>162</v>
      </c>
      <c r="B164" s="2" t="str">
        <f t="shared" si="2"/>
        <v>A2</v>
      </c>
      <c r="F164" s="3" t="s">
        <v>2370</v>
      </c>
    </row>
    <row r="165" spans="1:6">
      <c r="A165" s="2">
        <v>163</v>
      </c>
      <c r="B165" s="2" t="str">
        <f t="shared" si="2"/>
        <v>A3</v>
      </c>
      <c r="F165" s="3" t="s">
        <v>316</v>
      </c>
    </row>
    <row r="166" spans="1:6">
      <c r="A166" s="2">
        <v>164</v>
      </c>
      <c r="B166" s="2" t="str">
        <f t="shared" si="2"/>
        <v>A4</v>
      </c>
      <c r="F166" s="3" t="s">
        <v>319</v>
      </c>
    </row>
    <row r="167" spans="1:6">
      <c r="A167" s="2">
        <v>165</v>
      </c>
      <c r="B167" s="2" t="str">
        <f t="shared" si="2"/>
        <v>A5</v>
      </c>
      <c r="F167" t="s">
        <v>2371</v>
      </c>
    </row>
    <row r="168" spans="1:6">
      <c r="A168" s="2">
        <v>166</v>
      </c>
      <c r="B168" s="2" t="str">
        <f t="shared" si="2"/>
        <v>A6</v>
      </c>
      <c r="F168" s="3" t="s">
        <v>325</v>
      </c>
    </row>
    <row r="169" spans="1:6">
      <c r="A169" s="2">
        <v>167</v>
      </c>
      <c r="B169" s="2" t="str">
        <f t="shared" si="2"/>
        <v>A7</v>
      </c>
      <c r="F169" s="3" t="s">
        <v>416</v>
      </c>
    </row>
    <row r="170" spans="1:6">
      <c r="A170" s="2">
        <v>168</v>
      </c>
      <c r="B170" s="2" t="str">
        <f t="shared" si="2"/>
        <v>A8</v>
      </c>
      <c r="F170" s="3" t="s">
        <v>328</v>
      </c>
    </row>
    <row r="171" spans="1:6">
      <c r="A171" s="2">
        <v>169</v>
      </c>
      <c r="B171" s="2" t="str">
        <f t="shared" si="2"/>
        <v>A9</v>
      </c>
      <c r="F171" s="1"/>
    </row>
    <row r="172" spans="1:6">
      <c r="A172" s="2">
        <v>170</v>
      </c>
      <c r="B172" s="2" t="str">
        <f t="shared" si="2"/>
        <v>AA</v>
      </c>
      <c r="F172" s="3" t="s">
        <v>331</v>
      </c>
    </row>
    <row r="173" spans="1:6">
      <c r="A173" s="2">
        <v>171</v>
      </c>
      <c r="B173" s="2" t="str">
        <f t="shared" si="2"/>
        <v>AB</v>
      </c>
      <c r="F173" s="3" t="s">
        <v>334</v>
      </c>
    </row>
    <row r="174" spans="1:6">
      <c r="A174" s="2">
        <v>172</v>
      </c>
      <c r="B174" s="2" t="str">
        <f t="shared" si="2"/>
        <v>AC</v>
      </c>
      <c r="F174" s="3" t="s">
        <v>337</v>
      </c>
    </row>
    <row r="175" spans="1:6">
      <c r="A175" s="2">
        <v>173</v>
      </c>
      <c r="B175" s="2" t="str">
        <f t="shared" si="2"/>
        <v>AD</v>
      </c>
      <c r="F175" s="3" t="s">
        <v>340</v>
      </c>
    </row>
    <row r="176" spans="1:6">
      <c r="A176" s="2">
        <v>174</v>
      </c>
      <c r="B176" s="2" t="str">
        <f t="shared" si="2"/>
        <v>AE</v>
      </c>
      <c r="F176" s="3" t="s">
        <v>449</v>
      </c>
    </row>
    <row r="177" spans="1:6">
      <c r="A177" s="2">
        <v>175</v>
      </c>
      <c r="B177" s="2" t="str">
        <f t="shared" si="2"/>
        <v>AF</v>
      </c>
      <c r="F177" s="3" t="s">
        <v>343</v>
      </c>
    </row>
    <row r="178" spans="1:6">
      <c r="A178" s="2">
        <v>176</v>
      </c>
      <c r="B178" s="2" t="str">
        <f t="shared" si="2"/>
        <v>B0</v>
      </c>
      <c r="F178" s="3" t="s">
        <v>2372</v>
      </c>
    </row>
    <row r="179" spans="1:6">
      <c r="A179" s="2">
        <v>177</v>
      </c>
      <c r="B179" s="2" t="str">
        <f t="shared" si="2"/>
        <v>B1</v>
      </c>
      <c r="F179" s="1"/>
    </row>
    <row r="180" spans="1:6">
      <c r="A180" s="2">
        <v>178</v>
      </c>
      <c r="B180" s="2" t="str">
        <f t="shared" si="2"/>
        <v>B2</v>
      </c>
      <c r="F180" s="3" t="s">
        <v>346</v>
      </c>
    </row>
    <row r="181" spans="1:6">
      <c r="A181" s="2">
        <v>179</v>
      </c>
      <c r="B181" s="2" t="str">
        <f t="shared" si="2"/>
        <v>B3</v>
      </c>
      <c r="D181" s="8"/>
      <c r="E181" s="8"/>
      <c r="F181" s="3" t="s">
        <v>2373</v>
      </c>
    </row>
    <row r="182" spans="1:6">
      <c r="A182" s="2">
        <v>180</v>
      </c>
      <c r="B182" s="2" t="str">
        <f t="shared" si="2"/>
        <v>B4</v>
      </c>
      <c r="D182" s="8"/>
      <c r="E182" s="8"/>
      <c r="F182" s="1"/>
    </row>
    <row r="183" spans="1:6">
      <c r="A183" s="2">
        <v>181</v>
      </c>
      <c r="B183" s="2" t="str">
        <f t="shared" si="2"/>
        <v>B5</v>
      </c>
      <c r="D183" s="9"/>
      <c r="E183" s="9"/>
      <c r="F183" s="3" t="s">
        <v>2374</v>
      </c>
    </row>
    <row r="184" spans="1:6">
      <c r="A184" s="2">
        <v>182</v>
      </c>
      <c r="B184" s="2" t="str">
        <f t="shared" si="2"/>
        <v>B6</v>
      </c>
      <c r="F184" s="1"/>
    </row>
    <row r="185" spans="1:6">
      <c r="A185" s="2">
        <v>183</v>
      </c>
      <c r="B185" s="2" t="str">
        <f t="shared" si="2"/>
        <v>B7</v>
      </c>
      <c r="D185" s="3" t="s">
        <v>164</v>
      </c>
      <c r="E185" s="3" t="s">
        <v>164</v>
      </c>
      <c r="F185" s="1"/>
    </row>
    <row r="186" spans="1:6">
      <c r="A186" s="2">
        <v>184</v>
      </c>
      <c r="B186" s="2" t="str">
        <f t="shared" si="2"/>
        <v>B8</v>
      </c>
      <c r="D186" s="3" t="s">
        <v>2375</v>
      </c>
      <c r="F186" s="2" t="s">
        <v>355</v>
      </c>
    </row>
    <row r="187" spans="1:6">
      <c r="A187" s="2">
        <v>185</v>
      </c>
      <c r="B187" s="2" t="str">
        <f t="shared" si="2"/>
        <v>B9</v>
      </c>
      <c r="D187" s="3" t="s">
        <v>2376</v>
      </c>
      <c r="F187" s="3" t="s">
        <v>456</v>
      </c>
    </row>
    <row r="188" spans="1:6">
      <c r="A188" s="2">
        <v>186</v>
      </c>
      <c r="B188" s="2" t="str">
        <f t="shared" si="2"/>
        <v>BA</v>
      </c>
      <c r="D188" s="10" t="s">
        <v>2377</v>
      </c>
      <c r="E188" s="10"/>
      <c r="F188" s="1"/>
    </row>
    <row r="189" spans="1:6">
      <c r="A189" s="2">
        <v>187</v>
      </c>
      <c r="B189" s="2" t="str">
        <f t="shared" si="2"/>
        <v>BB</v>
      </c>
      <c r="D189" s="3" t="s">
        <v>2376</v>
      </c>
      <c r="E189" s="3" t="s">
        <v>2376</v>
      </c>
      <c r="F189" s="3" t="s">
        <v>361</v>
      </c>
    </row>
    <row r="190" spans="1:6">
      <c r="A190" s="2">
        <v>188</v>
      </c>
      <c r="B190" s="2" t="str">
        <f t="shared" si="2"/>
        <v>BC</v>
      </c>
      <c r="D190" s="3" t="s">
        <v>2378</v>
      </c>
      <c r="E190" s="3" t="s">
        <v>2378</v>
      </c>
      <c r="F190" s="1"/>
    </row>
    <row r="191" spans="1:6">
      <c r="A191" s="2">
        <v>189</v>
      </c>
      <c r="B191" s="2" t="str">
        <f t="shared" si="2"/>
        <v>BD</v>
      </c>
      <c r="D191" s="3" t="s">
        <v>2379</v>
      </c>
      <c r="E191" s="3" t="s">
        <v>2379</v>
      </c>
      <c r="F191" s="1"/>
    </row>
    <row r="192" spans="1:6">
      <c r="A192" s="2">
        <v>190</v>
      </c>
      <c r="B192" s="2" t="str">
        <f t="shared" si="2"/>
        <v>BE</v>
      </c>
      <c r="D192" t="s">
        <v>2380</v>
      </c>
      <c r="E192" t="s">
        <v>2160</v>
      </c>
      <c r="F192" s="3" t="s">
        <v>367</v>
      </c>
    </row>
    <row r="193" spans="1:6">
      <c r="A193" s="2">
        <v>191</v>
      </c>
      <c r="B193" s="2" t="str">
        <f t="shared" si="2"/>
        <v>BF</v>
      </c>
      <c r="D193" s="3" t="s">
        <v>2381</v>
      </c>
      <c r="E193" t="s">
        <v>2157</v>
      </c>
      <c r="F193" s="1"/>
    </row>
    <row r="194" spans="1:6">
      <c r="A194" s="2">
        <v>192</v>
      </c>
      <c r="B194" s="2" t="str">
        <f t="shared" ref="B194:B253" si="3">DEC2HEX(A194)</f>
        <v>C0</v>
      </c>
      <c r="D194" s="3" t="s">
        <v>480</v>
      </c>
      <c r="E194" t="s">
        <v>2153</v>
      </c>
      <c r="F194" s="1"/>
    </row>
    <row r="195" spans="1:6">
      <c r="A195" s="2">
        <v>193</v>
      </c>
      <c r="B195" s="2" t="str">
        <f t="shared" si="3"/>
        <v>C1</v>
      </c>
      <c r="D195" s="3" t="s">
        <v>2382</v>
      </c>
      <c r="E195" s="3" t="s">
        <v>2383</v>
      </c>
      <c r="F195" s="11"/>
    </row>
    <row r="196" spans="1:6">
      <c r="A196" s="2">
        <v>194</v>
      </c>
      <c r="B196" s="2" t="str">
        <f t="shared" si="3"/>
        <v>C2</v>
      </c>
      <c r="D196" s="3" t="s">
        <v>2384</v>
      </c>
      <c r="E196" s="3" t="s">
        <v>2385</v>
      </c>
      <c r="F196" s="1"/>
    </row>
    <row r="197" spans="1:6">
      <c r="A197" s="2">
        <v>195</v>
      </c>
      <c r="B197" s="2" t="str">
        <f t="shared" si="3"/>
        <v>C3</v>
      </c>
      <c r="D197" s="3" t="s">
        <v>2386</v>
      </c>
      <c r="E197" s="3" t="s">
        <v>2387</v>
      </c>
      <c r="F197" s="3" t="s">
        <v>234</v>
      </c>
    </row>
    <row r="198" spans="1:6">
      <c r="A198" s="2">
        <v>196</v>
      </c>
      <c r="B198" s="2" t="str">
        <f t="shared" si="3"/>
        <v>C4</v>
      </c>
      <c r="D198" s="3" t="s">
        <v>2388</v>
      </c>
      <c r="E198" s="3" t="s">
        <v>2389</v>
      </c>
      <c r="F198" s="2" t="s">
        <v>2390</v>
      </c>
    </row>
    <row r="199" spans="1:6">
      <c r="A199" s="2">
        <v>197</v>
      </c>
      <c r="B199" s="2" t="str">
        <f t="shared" si="3"/>
        <v>C5</v>
      </c>
      <c r="D199" s="3" t="s">
        <v>2391</v>
      </c>
      <c r="E199" s="3" t="s">
        <v>2392</v>
      </c>
      <c r="F199" s="2" t="s">
        <v>2393</v>
      </c>
    </row>
    <row r="200" spans="1:6">
      <c r="A200" s="2">
        <v>198</v>
      </c>
      <c r="B200" s="2" t="str">
        <f t="shared" si="3"/>
        <v>C6</v>
      </c>
      <c r="D200" s="12" t="s">
        <v>2394</v>
      </c>
      <c r="E200" s="12" t="s">
        <v>2395</v>
      </c>
      <c r="F200" s="2" t="s">
        <v>523</v>
      </c>
    </row>
    <row r="201" spans="1:6">
      <c r="A201" s="2">
        <v>199</v>
      </c>
      <c r="B201" s="2" t="str">
        <f t="shared" si="3"/>
        <v>C7</v>
      </c>
      <c r="D201" s="12" t="s">
        <v>1406</v>
      </c>
      <c r="E201" s="12" t="s">
        <v>2396</v>
      </c>
      <c r="F201" s="2" t="s">
        <v>465</v>
      </c>
    </row>
    <row r="202" spans="1:6">
      <c r="A202" s="2">
        <v>200</v>
      </c>
      <c r="B202" s="2" t="str">
        <f t="shared" si="3"/>
        <v>C8</v>
      </c>
      <c r="D202" s="12" t="s">
        <v>2397</v>
      </c>
      <c r="E202" s="12" t="s">
        <v>2398</v>
      </c>
      <c r="F202" s="2" t="s">
        <v>2399</v>
      </c>
    </row>
    <row r="203" spans="1:6">
      <c r="A203" s="2">
        <v>201</v>
      </c>
      <c r="B203" s="2" t="str">
        <f t="shared" si="3"/>
        <v>C9</v>
      </c>
      <c r="D203" s="12" t="s">
        <v>2400</v>
      </c>
      <c r="E203" s="12" t="s">
        <v>2401</v>
      </c>
      <c r="F203" s="2" t="s">
        <v>394</v>
      </c>
    </row>
    <row r="204" spans="1:6">
      <c r="A204" s="2">
        <v>202</v>
      </c>
      <c r="B204" s="2" t="str">
        <f t="shared" si="3"/>
        <v>CA</v>
      </c>
      <c r="D204" s="12" t="s">
        <v>2402</v>
      </c>
      <c r="E204" s="12" t="s">
        <v>2403</v>
      </c>
      <c r="F204" s="2" t="s">
        <v>2404</v>
      </c>
    </row>
    <row r="205" spans="1:6">
      <c r="A205" s="2">
        <v>203</v>
      </c>
      <c r="B205" s="2" t="str">
        <f t="shared" si="3"/>
        <v>CB</v>
      </c>
      <c r="D205" s="7" t="s">
        <v>2405</v>
      </c>
      <c r="E205" s="7" t="s">
        <v>2406</v>
      </c>
      <c r="F205" s="2" t="s">
        <v>452</v>
      </c>
    </row>
    <row r="206" spans="1:6">
      <c r="A206" s="2">
        <v>204</v>
      </c>
      <c r="B206" s="2" t="str">
        <f t="shared" si="3"/>
        <v>CC</v>
      </c>
      <c r="D206" s="7" t="s">
        <v>361</v>
      </c>
      <c r="E206" s="7" t="s">
        <v>2407</v>
      </c>
      <c r="F206" s="2" t="s">
        <v>511</v>
      </c>
    </row>
    <row r="207" spans="1:6">
      <c r="A207" s="2">
        <v>205</v>
      </c>
      <c r="B207" s="2" t="str">
        <f t="shared" si="3"/>
        <v>CD</v>
      </c>
      <c r="D207" t="s">
        <v>2408</v>
      </c>
      <c r="E207" s="3" t="s">
        <v>2409</v>
      </c>
      <c r="F207" s="2" t="s">
        <v>263</v>
      </c>
    </row>
    <row r="208" spans="1:6">
      <c r="A208" s="2">
        <v>206</v>
      </c>
      <c r="B208" s="2" t="str">
        <f t="shared" si="3"/>
        <v>CE</v>
      </c>
      <c r="D208" s="3" t="s">
        <v>2410</v>
      </c>
      <c r="E208" s="3" t="s">
        <v>2410</v>
      </c>
      <c r="F208" s="2" t="s">
        <v>231</v>
      </c>
    </row>
    <row r="209" spans="1:6">
      <c r="A209" s="2">
        <v>207</v>
      </c>
      <c r="B209" s="2" t="str">
        <f t="shared" si="3"/>
        <v>CF</v>
      </c>
      <c r="D209" s="3" t="s">
        <v>2411</v>
      </c>
      <c r="E209" s="3" t="s">
        <v>2412</v>
      </c>
      <c r="F209" s="2" t="s">
        <v>492</v>
      </c>
    </row>
    <row r="210" spans="1:6">
      <c r="A210" s="2">
        <v>208</v>
      </c>
      <c r="B210" s="2" t="str">
        <f t="shared" si="3"/>
        <v>D0</v>
      </c>
      <c r="D210" s="3" t="s">
        <v>2413</v>
      </c>
      <c r="E210" s="3" t="s">
        <v>2414</v>
      </c>
      <c r="F210" s="2" t="s">
        <v>303</v>
      </c>
    </row>
    <row r="211" spans="1:6">
      <c r="A211" s="2">
        <v>209</v>
      </c>
      <c r="B211" s="2" t="str">
        <f t="shared" si="3"/>
        <v>D1</v>
      </c>
      <c r="D211" s="3" t="s">
        <v>2415</v>
      </c>
      <c r="E211" s="3" t="s">
        <v>2416</v>
      </c>
      <c r="F211" s="2" t="s">
        <v>373</v>
      </c>
    </row>
    <row r="212" spans="1:6">
      <c r="A212" s="2">
        <v>210</v>
      </c>
      <c r="B212" s="2" t="str">
        <f t="shared" si="3"/>
        <v>D2</v>
      </c>
      <c r="D212" s="7" t="s">
        <v>2417</v>
      </c>
      <c r="E212" s="7" t="s">
        <v>2418</v>
      </c>
      <c r="F212" s="12" t="s">
        <v>364</v>
      </c>
    </row>
    <row r="213" spans="1:6">
      <c r="A213" s="2">
        <v>211</v>
      </c>
      <c r="B213" s="2" t="str">
        <f t="shared" si="3"/>
        <v>D3</v>
      </c>
      <c r="D213" s="7" t="s">
        <v>1926</v>
      </c>
      <c r="E213" s="7" t="s">
        <v>2419</v>
      </c>
      <c r="F213" s="12" t="s">
        <v>413</v>
      </c>
    </row>
    <row r="214" spans="1:6">
      <c r="A214" s="2">
        <v>212</v>
      </c>
      <c r="B214" s="2" t="str">
        <f t="shared" si="3"/>
        <v>D4</v>
      </c>
      <c r="D214" s="7" t="s">
        <v>2420</v>
      </c>
      <c r="E214" s="7" t="s">
        <v>2421</v>
      </c>
      <c r="F214" s="12" t="s">
        <v>404</v>
      </c>
    </row>
    <row r="215" spans="1:6">
      <c r="A215" s="2">
        <v>213</v>
      </c>
      <c r="B215" s="2" t="str">
        <f t="shared" si="3"/>
        <v>D5</v>
      </c>
      <c r="D215" s="7" t="s">
        <v>2422</v>
      </c>
      <c r="E215" s="7" t="s">
        <v>2423</v>
      </c>
      <c r="F215" s="12" t="s">
        <v>468</v>
      </c>
    </row>
    <row r="216" spans="1:6">
      <c r="A216" s="2">
        <v>214</v>
      </c>
      <c r="B216" s="2" t="str">
        <f t="shared" si="3"/>
        <v>D6</v>
      </c>
      <c r="D216" s="7" t="s">
        <v>2424</v>
      </c>
      <c r="E216" s="7" t="s">
        <v>2425</v>
      </c>
      <c r="F216" s="12" t="s">
        <v>474</v>
      </c>
    </row>
    <row r="217" spans="1:6">
      <c r="A217" s="2">
        <v>215</v>
      </c>
      <c r="B217" s="2" t="str">
        <f t="shared" si="3"/>
        <v>D7</v>
      </c>
      <c r="D217" s="7" t="s">
        <v>2426</v>
      </c>
      <c r="E217" s="7" t="s">
        <v>2427</v>
      </c>
      <c r="F217" s="12" t="s">
        <v>250</v>
      </c>
    </row>
    <row r="218" spans="1:6">
      <c r="A218" s="2">
        <v>216</v>
      </c>
      <c r="B218" s="2" t="str">
        <f t="shared" si="3"/>
        <v>D8</v>
      </c>
      <c r="D218" s="7" t="s">
        <v>2428</v>
      </c>
      <c r="E218" s="7" t="s">
        <v>2429</v>
      </c>
      <c r="F218" t="s">
        <v>2430</v>
      </c>
    </row>
    <row r="219" spans="1:6">
      <c r="A219" s="2">
        <v>217</v>
      </c>
      <c r="B219" s="2" t="str">
        <f t="shared" si="3"/>
        <v>D9</v>
      </c>
      <c r="D219" s="7" t="s">
        <v>2431</v>
      </c>
      <c r="E219" s="7" t="s">
        <v>1439</v>
      </c>
      <c r="F219" t="s">
        <v>2432</v>
      </c>
    </row>
    <row r="220" spans="1:6">
      <c r="A220" s="2">
        <v>218</v>
      </c>
      <c r="B220" s="2" t="str">
        <f t="shared" si="3"/>
        <v>DA</v>
      </c>
      <c r="D220" s="7" t="s">
        <v>1382</v>
      </c>
      <c r="E220" s="7" t="s">
        <v>2433</v>
      </c>
      <c r="F220" s="12" t="s">
        <v>427</v>
      </c>
    </row>
    <row r="221" spans="1:6">
      <c r="A221" s="2">
        <v>219</v>
      </c>
      <c r="B221" s="2" t="str">
        <f t="shared" si="3"/>
        <v>DB</v>
      </c>
      <c r="D221" s="7" t="s">
        <v>468</v>
      </c>
      <c r="E221" s="7" t="s">
        <v>2434</v>
      </c>
      <c r="F221" s="12" t="s">
        <v>433</v>
      </c>
    </row>
    <row r="222" spans="1:6">
      <c r="A222" s="2">
        <v>220</v>
      </c>
      <c r="B222" s="2" t="str">
        <f t="shared" si="3"/>
        <v>DC</v>
      </c>
      <c r="D222" s="7" t="s">
        <v>303</v>
      </c>
      <c r="E222" s="7" t="s">
        <v>303</v>
      </c>
      <c r="F222" s="12" t="s">
        <v>310</v>
      </c>
    </row>
    <row r="223" spans="1:6">
      <c r="A223" s="2">
        <v>221</v>
      </c>
      <c r="B223" s="2" t="str">
        <f t="shared" si="3"/>
        <v>DD</v>
      </c>
      <c r="D223" s="7" t="s">
        <v>2435</v>
      </c>
      <c r="E223" s="7" t="s">
        <v>2436</v>
      </c>
      <c r="F223" s="12" t="s">
        <v>430</v>
      </c>
    </row>
    <row r="224" spans="1:6">
      <c r="A224" s="2">
        <v>222</v>
      </c>
      <c r="B224" s="2" t="str">
        <f t="shared" si="3"/>
        <v>DE</v>
      </c>
      <c r="D224" s="7" t="s">
        <v>2437</v>
      </c>
      <c r="E224" s="7" t="s">
        <v>2438</v>
      </c>
      <c r="F224" s="12" t="s">
        <v>529</v>
      </c>
    </row>
    <row r="225" spans="1:6">
      <c r="A225" s="2">
        <v>223</v>
      </c>
      <c r="B225" s="2" t="str">
        <f t="shared" si="3"/>
        <v>DF</v>
      </c>
      <c r="D225" s="7" t="s">
        <v>2439</v>
      </c>
      <c r="E225" s="7" t="s">
        <v>2439</v>
      </c>
      <c r="F225" s="12" t="s">
        <v>407</v>
      </c>
    </row>
    <row r="226" spans="1:6">
      <c r="A226" s="2">
        <v>224</v>
      </c>
      <c r="B226" s="2" t="str">
        <f t="shared" si="3"/>
        <v>E0</v>
      </c>
      <c r="D226" s="7" t="s">
        <v>2440</v>
      </c>
      <c r="E226" s="7" t="s">
        <v>2441</v>
      </c>
      <c r="F226" s="12" t="s">
        <v>2442</v>
      </c>
    </row>
    <row r="227" spans="1:6">
      <c r="A227" s="2">
        <v>225</v>
      </c>
      <c r="B227" s="2" t="str">
        <f t="shared" si="3"/>
        <v>E1</v>
      </c>
      <c r="D227" s="7" t="s">
        <v>2443</v>
      </c>
      <c r="E227" s="7" t="s">
        <v>2444</v>
      </c>
      <c r="F227" s="12" t="s">
        <v>2445</v>
      </c>
    </row>
    <row r="228" spans="1:6">
      <c r="A228" s="2">
        <v>226</v>
      </c>
      <c r="B228" s="2" t="str">
        <f t="shared" si="3"/>
        <v>E2</v>
      </c>
      <c r="D228" s="7" t="s">
        <v>2446</v>
      </c>
      <c r="E228" s="7" t="s">
        <v>2447</v>
      </c>
      <c r="F228" t="s">
        <v>410</v>
      </c>
    </row>
    <row r="229" ht="17" customHeight="1" spans="1:7">
      <c r="A229" s="2">
        <v>227</v>
      </c>
      <c r="B229" s="2" t="str">
        <f t="shared" si="3"/>
        <v>E3</v>
      </c>
      <c r="D229" s="13" t="s">
        <v>2448</v>
      </c>
      <c r="E229" s="13" t="s">
        <v>2449</v>
      </c>
      <c r="F229" s="12" t="s">
        <v>420</v>
      </c>
      <c r="G229" s="14"/>
    </row>
    <row r="230" spans="1:6">
      <c r="A230" s="2">
        <v>228</v>
      </c>
      <c r="B230" s="2" t="str">
        <f t="shared" si="3"/>
        <v>E4</v>
      </c>
      <c r="D230" s="7" t="s">
        <v>2353</v>
      </c>
      <c r="E230" s="7" t="s">
        <v>2450</v>
      </c>
      <c r="F230" s="12" t="s">
        <v>2451</v>
      </c>
    </row>
    <row r="231" spans="1:6">
      <c r="A231" s="2">
        <v>229</v>
      </c>
      <c r="B231" s="2" t="str">
        <f t="shared" si="3"/>
        <v>E5</v>
      </c>
      <c r="D231" s="7" t="s">
        <v>2452</v>
      </c>
      <c r="E231" s="7" t="s">
        <v>361</v>
      </c>
      <c r="F231" s="2" t="s">
        <v>2453</v>
      </c>
    </row>
    <row r="232" spans="1:6">
      <c r="A232" s="2">
        <v>230</v>
      </c>
      <c r="B232" s="2" t="str">
        <f t="shared" si="3"/>
        <v>E6</v>
      </c>
      <c r="D232" s="3" t="s">
        <v>364</v>
      </c>
      <c r="E232" s="3" t="s">
        <v>364</v>
      </c>
      <c r="F232" t="s">
        <v>2454</v>
      </c>
    </row>
    <row r="233" spans="1:6">
      <c r="A233" s="2">
        <v>231</v>
      </c>
      <c r="B233" s="2" t="str">
        <f t="shared" si="3"/>
        <v>E7</v>
      </c>
      <c r="D233" s="3" t="s">
        <v>2455</v>
      </c>
      <c r="E233" s="2" t="s">
        <v>1427</v>
      </c>
      <c r="F233" s="2" t="s">
        <v>2456</v>
      </c>
    </row>
    <row r="234" spans="1:6">
      <c r="A234" s="2">
        <v>232</v>
      </c>
      <c r="B234" s="2" t="str">
        <f t="shared" si="3"/>
        <v>E8</v>
      </c>
      <c r="D234" s="3" t="s">
        <v>2457</v>
      </c>
      <c r="E234" s="3" t="s">
        <v>2458</v>
      </c>
      <c r="F234" s="2" t="s">
        <v>2459</v>
      </c>
    </row>
    <row r="235" spans="1:6">
      <c r="A235" s="2">
        <v>233</v>
      </c>
      <c r="B235" s="2" t="str">
        <f t="shared" si="3"/>
        <v>E9</v>
      </c>
      <c r="D235" s="3" t="s">
        <v>2460</v>
      </c>
      <c r="E235" s="3" t="s">
        <v>2461</v>
      </c>
      <c r="F235" t="s">
        <v>2462</v>
      </c>
    </row>
    <row r="236" spans="1:6">
      <c r="A236" s="2">
        <v>234</v>
      </c>
      <c r="B236" s="2" t="str">
        <f t="shared" si="3"/>
        <v>EA</v>
      </c>
      <c r="D236" s="3" t="s">
        <v>2463</v>
      </c>
      <c r="E236" s="3" t="s">
        <v>2463</v>
      </c>
      <c r="F236" s="2" t="s">
        <v>2464</v>
      </c>
    </row>
    <row r="237" spans="1:6">
      <c r="A237" s="2">
        <v>235</v>
      </c>
      <c r="B237" s="2" t="str">
        <f t="shared" si="3"/>
        <v>EB</v>
      </c>
      <c r="D237" s="3" t="s">
        <v>2465</v>
      </c>
      <c r="E237" s="3" t="s">
        <v>2466</v>
      </c>
      <c r="F237" s="2" t="s">
        <v>2467</v>
      </c>
    </row>
    <row r="238" spans="1:6">
      <c r="A238" s="2">
        <v>236</v>
      </c>
      <c r="B238" s="2" t="str">
        <f t="shared" si="3"/>
        <v>EC</v>
      </c>
      <c r="D238" s="3" t="s">
        <v>2468</v>
      </c>
      <c r="E238" s="3" t="s">
        <v>2469</v>
      </c>
      <c r="F238" s="2" t="s">
        <v>2470</v>
      </c>
    </row>
    <row r="239" spans="1:6">
      <c r="A239" s="2">
        <v>237</v>
      </c>
      <c r="B239" s="2" t="str">
        <f t="shared" si="3"/>
        <v>ED</v>
      </c>
      <c r="D239" s="3" t="s">
        <v>2471</v>
      </c>
      <c r="E239" s="3" t="s">
        <v>2472</v>
      </c>
      <c r="F239" s="2" t="s">
        <v>551</v>
      </c>
    </row>
    <row r="240" spans="1:6">
      <c r="A240" s="2">
        <v>238</v>
      </c>
      <c r="B240" s="2" t="str">
        <f t="shared" si="3"/>
        <v>EE</v>
      </c>
      <c r="D240" s="3" t="s">
        <v>2473</v>
      </c>
      <c r="E240" s="3" t="s">
        <v>2474</v>
      </c>
      <c r="F240" s="2" t="s">
        <v>520</v>
      </c>
    </row>
    <row r="241" spans="1:7">
      <c r="A241" s="2">
        <v>239</v>
      </c>
      <c r="B241" s="2" t="str">
        <f t="shared" si="3"/>
        <v>EF</v>
      </c>
      <c r="D241" s="13" t="s">
        <v>2475</v>
      </c>
      <c r="E241" s="13" t="s">
        <v>2476</v>
      </c>
      <c r="F241" s="2" t="s">
        <v>2477</v>
      </c>
      <c r="G241" s="15"/>
    </row>
    <row r="242" spans="1:7">
      <c r="A242" s="2">
        <v>240</v>
      </c>
      <c r="B242" s="2" t="str">
        <f t="shared" si="3"/>
        <v>F0</v>
      </c>
      <c r="D242" s="16" t="s">
        <v>2478</v>
      </c>
      <c r="E242" s="16" t="s">
        <v>2479</v>
      </c>
      <c r="F242" s="2" t="s">
        <v>2480</v>
      </c>
      <c r="G242" s="17"/>
    </row>
    <row r="243" spans="1:7">
      <c r="A243" s="2">
        <v>241</v>
      </c>
      <c r="B243" s="2" t="str">
        <f t="shared" si="3"/>
        <v>F1</v>
      </c>
      <c r="D243" s="7" t="s">
        <v>2481</v>
      </c>
      <c r="E243" s="7" t="s">
        <v>2482</v>
      </c>
      <c r="F243" s="2" t="s">
        <v>542</v>
      </c>
      <c r="G243" s="12"/>
    </row>
    <row r="244" spans="1:6">
      <c r="A244" s="2" t="s">
        <v>2483</v>
      </c>
      <c r="B244" s="2" t="str">
        <f t="shared" si="3"/>
        <v>F2</v>
      </c>
      <c r="D244" s="3" t="s">
        <v>2484</v>
      </c>
      <c r="E244" s="3" t="s">
        <v>2485</v>
      </c>
      <c r="F244" s="2" t="s">
        <v>2486</v>
      </c>
    </row>
    <row r="245" spans="1:6">
      <c r="A245" s="2">
        <v>243</v>
      </c>
      <c r="B245" s="2" t="str">
        <f t="shared" si="3"/>
        <v>F3</v>
      </c>
      <c r="D245" s="3" t="s">
        <v>1356</v>
      </c>
      <c r="E245" s="3" t="s">
        <v>2487</v>
      </c>
      <c r="F245" s="2" t="s">
        <v>2488</v>
      </c>
    </row>
    <row r="246" spans="1:6">
      <c r="A246" s="2">
        <v>244</v>
      </c>
      <c r="B246" s="2" t="str">
        <f t="shared" si="3"/>
        <v>F4</v>
      </c>
      <c r="D246" s="3" t="s">
        <v>2489</v>
      </c>
      <c r="E246" s="3" t="s">
        <v>2490</v>
      </c>
      <c r="F246" s="2" t="s">
        <v>2491</v>
      </c>
    </row>
    <row r="247" spans="1:6">
      <c r="A247" s="2">
        <v>245</v>
      </c>
      <c r="B247" s="2" t="str">
        <f t="shared" si="3"/>
        <v>F5</v>
      </c>
      <c r="D247" s="3" t="s">
        <v>2492</v>
      </c>
      <c r="E247" s="3" t="s">
        <v>2493</v>
      </c>
      <c r="F247" s="2" t="s">
        <v>2494</v>
      </c>
    </row>
    <row r="248" spans="1:6">
      <c r="A248" s="2">
        <v>246</v>
      </c>
      <c r="B248" s="2" t="str">
        <f t="shared" si="3"/>
        <v>F6</v>
      </c>
      <c r="D248" s="3" t="s">
        <v>2495</v>
      </c>
      <c r="E248" s="3" t="s">
        <v>2496</v>
      </c>
      <c r="F248" s="2" t="s">
        <v>391</v>
      </c>
    </row>
    <row r="249" spans="1:6">
      <c r="A249" s="2">
        <v>247</v>
      </c>
      <c r="B249" s="2" t="str">
        <f t="shared" si="3"/>
        <v>F7</v>
      </c>
      <c r="D249" s="3" t="s">
        <v>1349</v>
      </c>
      <c r="E249" s="3" t="s">
        <v>2497</v>
      </c>
      <c r="F249" s="18" t="s">
        <v>2498</v>
      </c>
    </row>
    <row r="250" spans="1:6">
      <c r="A250" s="2">
        <v>248</v>
      </c>
      <c r="B250" s="2" t="str">
        <f t="shared" si="3"/>
        <v>F8</v>
      </c>
      <c r="D250" s="3" t="s">
        <v>2499</v>
      </c>
      <c r="E250" s="3" t="s">
        <v>2500</v>
      </c>
      <c r="F250" t="s">
        <v>2501</v>
      </c>
    </row>
    <row r="251" spans="1:6">
      <c r="A251" s="2">
        <v>249</v>
      </c>
      <c r="B251" s="2" t="str">
        <f t="shared" si="3"/>
        <v>F9</v>
      </c>
      <c r="D251" s="3" t="s">
        <v>2502</v>
      </c>
      <c r="E251" s="3" t="s">
        <v>2503</v>
      </c>
      <c r="F251" t="s">
        <v>2504</v>
      </c>
    </row>
    <row r="252" spans="1:6">
      <c r="A252" s="2">
        <v>250</v>
      </c>
      <c r="B252" s="2" t="str">
        <f t="shared" si="3"/>
        <v>FA</v>
      </c>
      <c r="D252" s="3" t="s">
        <v>456</v>
      </c>
      <c r="E252" s="3" t="s">
        <v>2505</v>
      </c>
      <c r="F252" s="2" t="s">
        <v>2506</v>
      </c>
    </row>
    <row r="253" spans="1:6">
      <c r="A253" s="2">
        <v>251</v>
      </c>
      <c r="B253" s="2" t="str">
        <f t="shared" si="3"/>
        <v>FB</v>
      </c>
      <c r="D253" s="3" t="s">
        <v>2507</v>
      </c>
      <c r="E253" s="3" t="s">
        <v>1322</v>
      </c>
      <c r="F253" s="2" t="s">
        <v>540</v>
      </c>
    </row>
    <row r="254" spans="1:6">
      <c r="A254" s="2">
        <v>252</v>
      </c>
      <c r="B254" s="2" t="s">
        <v>2508</v>
      </c>
      <c r="D254" s="3" t="s">
        <v>2509</v>
      </c>
      <c r="E254" s="3" t="s">
        <v>2510</v>
      </c>
      <c r="F254" s="2" t="s">
        <v>489</v>
      </c>
    </row>
    <row r="255" spans="1:5">
      <c r="A255" s="2">
        <v>253</v>
      </c>
      <c r="B255" s="2" t="s">
        <v>2511</v>
      </c>
      <c r="D255" s="3" t="s">
        <v>2512</v>
      </c>
      <c r="E255" s="2" t="s">
        <v>2513</v>
      </c>
    </row>
    <row r="256" spans="1:5">
      <c r="A256" s="2">
        <v>254</v>
      </c>
      <c r="B256" s="2" t="s">
        <v>2514</v>
      </c>
      <c r="D256" s="3" t="s">
        <v>2515</v>
      </c>
      <c r="E256" s="3" t="s">
        <v>2515</v>
      </c>
    </row>
    <row r="257" spans="1:5">
      <c r="A257" s="2">
        <v>255</v>
      </c>
      <c r="B257" s="2" t="s">
        <v>2516</v>
      </c>
      <c r="C257" s="3"/>
      <c r="D257" s="3" t="s">
        <v>2517</v>
      </c>
      <c r="E257" t="s">
        <v>2518</v>
      </c>
    </row>
  </sheetData>
  <hyperlinks>
    <hyperlink ref="F153" r:id="rId37" display="火焰兵" tooltip="http://jump2.bdimg.com/safecheck/index?url=rN3wPs8te/pL4AOY0zAwhz3wi8AXlR5gsMEbyYdIw60ZXXreRZ24cgbKDy1pWkKK9Bf/w51mkM8iY65SX2hsh16xSq+FxHP6FdK7DP1v3oStqBaZnWN6vVdC7Gg5eFCxTqR7wNSKxAXwtZ2Osrfrc8wdB9i6IJmC/1VT2nHJFGFJSFv/NWJcoLE5c+inlMfFB6YMi4j8yEI7yxuZoiNl"/>
    <hyperlink ref="F159" r:id="rId38"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35" progId="Photoshop.Image.13" r:id="rId5">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5"/>
      </mc:Fallback>
    </mc:AlternateContent>
    <mc:AlternateContent xmlns:mc="http://schemas.openxmlformats.org/markup-compatibility/2006">
      <mc:Choice Requires="x14">
        <oleObject shapeId="1036" progId="Photoshop.Image.13" r:id="rId7">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7"/>
      </mc:Fallback>
    </mc:AlternateContent>
    <mc:AlternateContent xmlns:mc="http://schemas.openxmlformats.org/markup-compatibility/2006">
      <mc:Choice Requires="x14">
        <oleObject shapeId="1060" progId="Photoshop.Image.13" r:id="rId8">
          <objectPr defaultSize="0" r:id="rId9">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8"/>
      </mc:Fallback>
    </mc:AlternateContent>
    <mc:AlternateContent xmlns:mc="http://schemas.openxmlformats.org/markup-compatibility/2006">
      <mc:Choice Requires="x14">
        <oleObject shapeId="1061" progId="Photoshop.Image.19" r:id="rId10">
          <objectPr defaultSize="0" r:id="rId11">
            <anchor moveWithCells="1" sizeWithCells="1">
              <from>
                <xdr:col>5</xdr:col>
                <xdr:colOff>0</xdr:colOff>
                <xdr:row>213</xdr:row>
                <xdr:rowOff>0</xdr:rowOff>
              </from>
              <to>
                <xdr:col>5</xdr:col>
                <xdr:colOff>8890</xdr:colOff>
                <xdr:row>213</xdr:row>
                <xdr:rowOff>4445</xdr:rowOff>
              </to>
            </anchor>
          </objectPr>
        </oleObject>
      </mc:Choice>
      <mc:Fallback>
        <oleObject shapeId="1061" progId="Photoshop.Image.19" r:id="rId10"/>
      </mc:Fallback>
    </mc:AlternateContent>
    <mc:AlternateContent xmlns:mc="http://schemas.openxmlformats.org/markup-compatibility/2006">
      <mc:Choice Requires="x14">
        <oleObject shapeId="1063" progId="Photoshop.Image.19" r:id="rId12">
          <objectPr defaultSize="0" r:id="rId13">
            <anchor moveWithCells="1" sizeWithCells="1">
              <from>
                <xdr:col>5</xdr:col>
                <xdr:colOff>0</xdr:colOff>
                <xdr:row>224</xdr:row>
                <xdr:rowOff>0</xdr:rowOff>
              </from>
              <to>
                <xdr:col>5</xdr:col>
                <xdr:colOff>12065</xdr:colOff>
                <xdr:row>224</xdr:row>
                <xdr:rowOff>4445</xdr:rowOff>
              </to>
            </anchor>
          </objectPr>
        </oleObject>
      </mc:Choice>
      <mc:Fallback>
        <oleObject shapeId="1063" progId="Photoshop.Image.19" r:id="rId12"/>
      </mc:Fallback>
    </mc:AlternateContent>
    <mc:AlternateContent xmlns:mc="http://schemas.openxmlformats.org/markup-compatibility/2006">
      <mc:Choice Requires="x14">
        <oleObject shapeId="1065" progId="Photoshop.Image.19" r:id="rId14">
          <objectPr defaultSize="0" r:id="rId15">
            <anchor moveWithCells="1" sizeWithCells="1">
              <from>
                <xdr:col>5</xdr:col>
                <xdr:colOff>0</xdr:colOff>
                <xdr:row>230</xdr:row>
                <xdr:rowOff>165100</xdr:rowOff>
              </from>
              <to>
                <xdr:col>5</xdr:col>
                <xdr:colOff>17780</xdr:colOff>
                <xdr:row>230</xdr:row>
                <xdr:rowOff>169545</xdr:rowOff>
              </to>
            </anchor>
          </objectPr>
        </oleObject>
      </mc:Choice>
      <mc:Fallback>
        <oleObject shapeId="1065" progId="Photoshop.Image.19" r:id="rId14"/>
      </mc:Fallback>
    </mc:AlternateContent>
    <mc:AlternateContent xmlns:mc="http://schemas.openxmlformats.org/markup-compatibility/2006">
      <mc:Choice Requires="x14">
        <oleObject shapeId="1066" progId="Photoshop.Image.19" r:id="rId16">
          <objectPr defaultSize="0" r:id="rId17">
            <anchor moveWithCells="1" sizeWithCells="1">
              <from>
                <xdr:col>5</xdr:col>
                <xdr:colOff>0</xdr:colOff>
                <xdr:row>226</xdr:row>
                <xdr:rowOff>0</xdr:rowOff>
              </from>
              <to>
                <xdr:col>5</xdr:col>
                <xdr:colOff>26670</xdr:colOff>
                <xdr:row>226</xdr:row>
                <xdr:rowOff>4445</xdr:rowOff>
              </to>
            </anchor>
          </objectPr>
        </oleObject>
      </mc:Choice>
      <mc:Fallback>
        <oleObject shapeId="1066" progId="Photoshop.Image.19" r:id="rId16"/>
      </mc:Fallback>
    </mc:AlternateContent>
    <mc:AlternateContent xmlns:mc="http://schemas.openxmlformats.org/markup-compatibility/2006">
      <mc:Choice Requires="x14">
        <oleObject shapeId="1067" progId="Photoshop.Image.13" r:id="rId18">
          <objectPr defaultSize="0" r:id="rId19">
            <anchor moveWithCells="1" sizeWithCells="1">
              <from>
                <xdr:col>3</xdr:col>
                <xdr:colOff>0</xdr:colOff>
                <xdr:row>250</xdr:row>
                <xdr:rowOff>0</xdr:rowOff>
              </from>
              <to>
                <xdr:col>3</xdr:col>
                <xdr:colOff>93980</xdr:colOff>
                <xdr:row>250</xdr:row>
                <xdr:rowOff>4445</xdr:rowOff>
              </to>
            </anchor>
          </objectPr>
        </oleObject>
      </mc:Choice>
      <mc:Fallback>
        <oleObject shapeId="1067" progId="Photoshop.Image.13" r:id="rId18"/>
      </mc:Fallback>
    </mc:AlternateContent>
    <mc:AlternateContent xmlns:mc="http://schemas.openxmlformats.org/markup-compatibility/2006">
      <mc:Choice Requires="x14">
        <oleObject shapeId="1068" progId="Photoshop.Image.13" r:id="rId20">
          <objectPr defaultSize="0" r:id="rId21">
            <anchor moveWithCells="1" sizeWithCells="1">
              <from>
                <xdr:col>3</xdr:col>
                <xdr:colOff>0</xdr:colOff>
                <xdr:row>241</xdr:row>
                <xdr:rowOff>0</xdr:rowOff>
              </from>
              <to>
                <xdr:col>3</xdr:col>
                <xdr:colOff>76200</xdr:colOff>
                <xdr:row>241</xdr:row>
                <xdr:rowOff>4445</xdr:rowOff>
              </to>
            </anchor>
          </objectPr>
        </oleObject>
      </mc:Choice>
      <mc:Fallback>
        <oleObject shapeId="1068" progId="Photoshop.Image.13" r:id="rId20"/>
      </mc:Fallback>
    </mc:AlternateContent>
    <mc:AlternateContent xmlns:mc="http://schemas.openxmlformats.org/markup-compatibility/2006">
      <mc:Choice Requires="x14">
        <oleObject shapeId="1069" progId="Photoshop.Image.13" r:id="rId22">
          <objectPr defaultSize="0" r:id="rId23">
            <anchor moveWithCells="1" sizeWithCells="1">
              <from>
                <xdr:col>3</xdr:col>
                <xdr:colOff>0</xdr:colOff>
                <xdr:row>217</xdr:row>
                <xdr:rowOff>0</xdr:rowOff>
              </from>
              <to>
                <xdr:col>3</xdr:col>
                <xdr:colOff>17145</xdr:colOff>
                <xdr:row>217</xdr:row>
                <xdr:rowOff>4445</xdr:rowOff>
              </to>
            </anchor>
          </objectPr>
        </oleObject>
      </mc:Choice>
      <mc:Fallback>
        <oleObject shapeId="1069" progId="Photoshop.Image.13" r:id="rId22"/>
      </mc:Fallback>
    </mc:AlternateContent>
    <mc:AlternateContent xmlns:mc="http://schemas.openxmlformats.org/markup-compatibility/2006">
      <mc:Choice Requires="x14">
        <oleObject shapeId="1070" progId="Photoshop.Image.19" r:id="rId24">
          <objectPr defaultSize="0" r:id="rId25">
            <anchor moveWithCells="1" sizeWithCells="1">
              <from>
                <xdr:col>3</xdr:col>
                <xdr:colOff>0</xdr:colOff>
                <xdr:row>225</xdr:row>
                <xdr:rowOff>0</xdr:rowOff>
              </from>
              <to>
                <xdr:col>3</xdr:col>
                <xdr:colOff>39370</xdr:colOff>
                <xdr:row>225</xdr:row>
                <xdr:rowOff>5080</xdr:rowOff>
              </to>
            </anchor>
          </objectPr>
        </oleObject>
      </mc:Choice>
      <mc:Fallback>
        <oleObject shapeId="1070" progId="Photoshop.Image.19" r:id="rId24"/>
      </mc:Fallback>
    </mc:AlternateContent>
    <mc:AlternateContent xmlns:mc="http://schemas.openxmlformats.org/markup-compatibility/2006">
      <mc:Choice Requires="x14">
        <oleObject shapeId="1071" progId="Photoshop.Image.19" r:id="rId26">
          <objectPr defaultSize="0" r:id="rId27">
            <anchor moveWithCells="1" sizeWithCells="1">
              <from>
                <xdr:col>3</xdr:col>
                <xdr:colOff>0</xdr:colOff>
                <xdr:row>214</xdr:row>
                <xdr:rowOff>0</xdr:rowOff>
              </from>
              <to>
                <xdr:col>3</xdr:col>
                <xdr:colOff>40005</xdr:colOff>
                <xdr:row>214</xdr:row>
                <xdr:rowOff>5080</xdr:rowOff>
              </to>
            </anchor>
          </objectPr>
        </oleObject>
      </mc:Choice>
      <mc:Fallback>
        <oleObject shapeId="1071" progId="Photoshop.Image.19" r:id="rId26"/>
      </mc:Fallback>
    </mc:AlternateContent>
    <mc:AlternateContent xmlns:mc="http://schemas.openxmlformats.org/markup-compatibility/2006">
      <mc:Choice Requires="x14">
        <oleObject shapeId="1072" progId="Photoshop.Image.13" r:id="rId28">
          <objectPr defaultSize="0" r:id="rId4">
            <anchor moveWithCells="1" sizeWithCells="1">
              <from>
                <xdr:col>4</xdr:col>
                <xdr:colOff>0</xdr:colOff>
                <xdr:row>157</xdr:row>
                <xdr:rowOff>0</xdr:rowOff>
              </from>
              <to>
                <xdr:col>4</xdr:col>
                <xdr:colOff>40005</xdr:colOff>
                <xdr:row>157</xdr:row>
                <xdr:rowOff>4445</xdr:rowOff>
              </to>
            </anchor>
          </objectPr>
        </oleObject>
      </mc:Choice>
      <mc:Fallback>
        <oleObject shapeId="1072" progId="Photoshop.Image.13" r:id="rId28"/>
      </mc:Fallback>
    </mc:AlternateContent>
    <mc:AlternateContent xmlns:mc="http://schemas.openxmlformats.org/markup-compatibility/2006">
      <mc:Choice Requires="x14">
        <oleObject shapeId="1073" progId="Photoshop.Image.13" r:id="rId29">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3" progId="Photoshop.Image.13" r:id="rId29"/>
      </mc:Fallback>
    </mc:AlternateContent>
    <mc:AlternateContent xmlns:mc="http://schemas.openxmlformats.org/markup-compatibility/2006">
      <mc:Choice Requires="x14">
        <oleObject shapeId="1074" progId="Photoshop.Image.13" r:id="rId30">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4" progId="Photoshop.Image.13" r:id="rId30"/>
      </mc:Fallback>
    </mc:AlternateContent>
    <mc:AlternateContent xmlns:mc="http://schemas.openxmlformats.org/markup-compatibility/2006">
      <mc:Choice Requires="x14">
        <oleObject shapeId="1075" progId="Photoshop.Image.13" r:id="rId31">
          <objectPr defaultSize="0" r:id="rId9">
            <anchor moveWithCells="1" sizeWithCells="1">
              <from>
                <xdr:col>4</xdr:col>
                <xdr:colOff>0</xdr:colOff>
                <xdr:row>13</xdr:row>
                <xdr:rowOff>0</xdr:rowOff>
              </from>
              <to>
                <xdr:col>4</xdr:col>
                <xdr:colOff>12700</xdr:colOff>
                <xdr:row>13</xdr:row>
                <xdr:rowOff>4445</xdr:rowOff>
              </to>
            </anchor>
          </objectPr>
        </oleObject>
      </mc:Choice>
      <mc:Fallback>
        <oleObject shapeId="1075" progId="Photoshop.Image.13" r:id="rId31"/>
      </mc:Fallback>
    </mc:AlternateContent>
    <mc:AlternateContent xmlns:mc="http://schemas.openxmlformats.org/markup-compatibility/2006">
      <mc:Choice Requires="x14">
        <oleObject shapeId="1076" progId="Photoshop.Image.13" r:id="rId32">
          <objectPr defaultSize="0" r:id="rId19">
            <anchor moveWithCells="1" sizeWithCells="1">
              <from>
                <xdr:col>4</xdr:col>
                <xdr:colOff>0</xdr:colOff>
                <xdr:row>231</xdr:row>
                <xdr:rowOff>0</xdr:rowOff>
              </from>
              <to>
                <xdr:col>4</xdr:col>
                <xdr:colOff>93980</xdr:colOff>
                <xdr:row>231</xdr:row>
                <xdr:rowOff>4445</xdr:rowOff>
              </to>
            </anchor>
          </objectPr>
        </oleObject>
      </mc:Choice>
      <mc:Fallback>
        <oleObject shapeId="1076" progId="Photoshop.Image.13" r:id="rId32"/>
      </mc:Fallback>
    </mc:AlternateContent>
    <mc:AlternateContent xmlns:mc="http://schemas.openxmlformats.org/markup-compatibility/2006">
      <mc:Choice Requires="x14">
        <oleObject shapeId="1077" progId="Photoshop.Image.13" r:id="rId33">
          <objectPr defaultSize="0" r:id="rId21">
            <anchor moveWithCells="1" sizeWithCells="1">
              <from>
                <xdr:col>4</xdr:col>
                <xdr:colOff>0</xdr:colOff>
                <xdr:row>241</xdr:row>
                <xdr:rowOff>0</xdr:rowOff>
              </from>
              <to>
                <xdr:col>4</xdr:col>
                <xdr:colOff>76200</xdr:colOff>
                <xdr:row>241</xdr:row>
                <xdr:rowOff>4445</xdr:rowOff>
              </to>
            </anchor>
          </objectPr>
        </oleObject>
      </mc:Choice>
      <mc:Fallback>
        <oleObject shapeId="1077" progId="Photoshop.Image.13" r:id="rId33"/>
      </mc:Fallback>
    </mc:AlternateContent>
    <mc:AlternateContent xmlns:mc="http://schemas.openxmlformats.org/markup-compatibility/2006">
      <mc:Choice Requires="x14">
        <oleObject shapeId="1078" progId="Photoshop.Image.13" r:id="rId34">
          <objectPr defaultSize="0" r:id="rId23">
            <anchor moveWithCells="1" sizeWithCells="1">
              <from>
                <xdr:col>4</xdr:col>
                <xdr:colOff>0</xdr:colOff>
                <xdr:row>217</xdr:row>
                <xdr:rowOff>0</xdr:rowOff>
              </from>
              <to>
                <xdr:col>4</xdr:col>
                <xdr:colOff>17145</xdr:colOff>
                <xdr:row>217</xdr:row>
                <xdr:rowOff>4445</xdr:rowOff>
              </to>
            </anchor>
          </objectPr>
        </oleObject>
      </mc:Choice>
      <mc:Fallback>
        <oleObject shapeId="1078" progId="Photoshop.Image.13" r:id="rId34"/>
      </mc:Fallback>
    </mc:AlternateContent>
    <mc:AlternateContent xmlns:mc="http://schemas.openxmlformats.org/markup-compatibility/2006">
      <mc:Choice Requires="x14">
        <oleObject shapeId="1079" progId="Photoshop.Image.19" r:id="rId35">
          <objectPr defaultSize="0" r:id="rId25">
            <anchor moveWithCells="1" sizeWithCells="1">
              <from>
                <xdr:col>4</xdr:col>
                <xdr:colOff>0</xdr:colOff>
                <xdr:row>225</xdr:row>
                <xdr:rowOff>0</xdr:rowOff>
              </from>
              <to>
                <xdr:col>4</xdr:col>
                <xdr:colOff>39370</xdr:colOff>
                <xdr:row>225</xdr:row>
                <xdr:rowOff>5080</xdr:rowOff>
              </to>
            </anchor>
          </objectPr>
        </oleObject>
      </mc:Choice>
      <mc:Fallback>
        <oleObject shapeId="1079" progId="Photoshop.Image.19" r:id="rId35"/>
      </mc:Fallback>
    </mc:AlternateContent>
    <mc:AlternateContent xmlns:mc="http://schemas.openxmlformats.org/markup-compatibility/2006">
      <mc:Choice Requires="x14">
        <oleObject shapeId="1080" progId="Photoshop.Image.19" r:id="rId36">
          <objectPr defaultSize="0" r:id="rId27">
            <anchor moveWithCells="1" sizeWithCells="1">
              <from>
                <xdr:col>4</xdr:col>
                <xdr:colOff>0</xdr:colOff>
                <xdr:row>214</xdr:row>
                <xdr:rowOff>0</xdr:rowOff>
              </from>
              <to>
                <xdr:col>4</xdr:col>
                <xdr:colOff>40005</xdr:colOff>
                <xdr:row>214</xdr:row>
                <xdr:rowOff>5080</xdr:rowOff>
              </to>
            </anchor>
          </objectPr>
        </oleObject>
      </mc:Choice>
      <mc:Fallback>
        <oleObject shapeId="1080" progId="Photoshop.Image.19" r:id="rId36"/>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2018-07-17T04:54:49Z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