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教学\数学建模\202009本科建模\8月模拟\模拟3 动脉粥样硬化\"/>
    </mc:Choice>
  </mc:AlternateContent>
  <xr:revisionPtr revIDLastSave="0" documentId="10_ncr:8100000_{6A603C85-4038-477A-AD4D-10F030F2ED8E}" xr6:coauthVersionLast="3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58例正常重复性及正常对照组" sheetId="1" r:id="rId1"/>
    <sheet name="76例高血压组" sheetId="2" r:id="rId2"/>
    <sheet name="住院病人49例" sheetId="3" r:id="rId3"/>
    <sheet name="体检" sheetId="4" r:id="rId4"/>
    <sheet name="住院2017.8-2018.5" sheetId="5" r:id="rId5"/>
    <sheet name="CKD动脉硬化" sheetId="7" r:id="rId6"/>
    <sheet name="Sheet1" sheetId="14" r:id="rId7"/>
    <sheet name="体检最新" sheetId="6" r:id="rId8"/>
    <sheet name="对照组" sheetId="8" r:id="rId9"/>
    <sheet name="实验组" sheetId="10" r:id="rId10"/>
    <sheet name="Sheet6" sheetId="13" r:id="rId11"/>
  </sheets>
  <calcPr calcId="162913" concurrentCalc="0"/>
</workbook>
</file>

<file path=xl/calcChain.xml><?xml version="1.0" encoding="utf-8"?>
<calcChain xmlns="http://schemas.openxmlformats.org/spreadsheetml/2006/main"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T2" i="13"/>
  <c r="S2" i="13"/>
  <c r="R2" i="13"/>
  <c r="Q2" i="13"/>
  <c r="K79" i="10"/>
  <c r="K80" i="10"/>
  <c r="I81" i="10"/>
  <c r="K81" i="10"/>
  <c r="I82" i="10"/>
  <c r="K82" i="10"/>
  <c r="I83" i="10"/>
  <c r="K83" i="10"/>
  <c r="I84" i="10"/>
  <c r="K84" i="10"/>
  <c r="I85" i="10"/>
  <c r="K85" i="10"/>
  <c r="I86" i="10"/>
  <c r="K86" i="10"/>
  <c r="I87" i="10"/>
  <c r="K87" i="10"/>
  <c r="I88" i="10"/>
  <c r="K88" i="10"/>
  <c r="I89" i="10"/>
  <c r="K89" i="10"/>
  <c r="I90" i="10"/>
  <c r="K90" i="10"/>
  <c r="I91" i="10"/>
  <c r="K91" i="10"/>
  <c r="I92" i="10"/>
  <c r="K92" i="10"/>
  <c r="I93" i="10"/>
  <c r="K93" i="10"/>
  <c r="K94" i="10"/>
  <c r="K95" i="10"/>
  <c r="K96" i="10"/>
  <c r="K97" i="10"/>
  <c r="K98" i="10"/>
  <c r="K78" i="10"/>
  <c r="I79" i="10"/>
  <c r="I80" i="10"/>
  <c r="I94" i="10"/>
  <c r="I95" i="10"/>
  <c r="I96" i="10"/>
  <c r="I97" i="10"/>
  <c r="I98" i="10"/>
  <c r="I78" i="10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83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5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2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83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5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2" i="8"/>
  <c r="G70" i="10"/>
  <c r="J70" i="10"/>
  <c r="G69" i="10"/>
  <c r="J69" i="10"/>
  <c r="Y68" i="10"/>
  <c r="G68" i="10"/>
  <c r="J68" i="10"/>
  <c r="Y67" i="10"/>
  <c r="G67" i="10"/>
  <c r="J67" i="10"/>
  <c r="Y66" i="10"/>
  <c r="G66" i="10"/>
  <c r="J66" i="10"/>
  <c r="Y65" i="10"/>
  <c r="G65" i="10"/>
  <c r="J65" i="10"/>
  <c r="Y64" i="10"/>
  <c r="G64" i="10"/>
  <c r="J64" i="10"/>
  <c r="Y63" i="10"/>
  <c r="G63" i="10"/>
  <c r="J63" i="10"/>
  <c r="Y62" i="10"/>
  <c r="G62" i="10"/>
  <c r="J62" i="10"/>
  <c r="Y61" i="10"/>
  <c r="G61" i="10"/>
  <c r="J61" i="10"/>
  <c r="Y60" i="10"/>
  <c r="G60" i="10"/>
  <c r="J60" i="10"/>
  <c r="G59" i="10"/>
  <c r="J59" i="10"/>
  <c r="Y58" i="10"/>
  <c r="G58" i="10"/>
  <c r="J58" i="10"/>
  <c r="Y57" i="10"/>
  <c r="G57" i="10"/>
  <c r="J57" i="10"/>
  <c r="Y56" i="10"/>
  <c r="G56" i="10"/>
  <c r="J56" i="10"/>
  <c r="Y55" i="10"/>
  <c r="G55" i="10"/>
  <c r="J55" i="10"/>
  <c r="Y54" i="10"/>
  <c r="G54" i="10"/>
  <c r="J54" i="10"/>
  <c r="Y53" i="10"/>
  <c r="G53" i="10"/>
  <c r="J53" i="10"/>
  <c r="Y52" i="10"/>
  <c r="G52" i="10"/>
  <c r="J52" i="10"/>
  <c r="Y51" i="10"/>
  <c r="G51" i="10"/>
  <c r="J51" i="10"/>
  <c r="Y50" i="10"/>
  <c r="G50" i="10"/>
  <c r="J50" i="10"/>
  <c r="Y49" i="10"/>
  <c r="G49" i="10"/>
  <c r="J49" i="10"/>
  <c r="Y48" i="10"/>
  <c r="G48" i="10"/>
  <c r="J48" i="10"/>
  <c r="Y47" i="10"/>
  <c r="G47" i="10"/>
  <c r="J47" i="10"/>
  <c r="Y46" i="10"/>
  <c r="G46" i="10"/>
  <c r="J46" i="10"/>
  <c r="Y45" i="10"/>
  <c r="G45" i="10"/>
  <c r="J45" i="10"/>
  <c r="G44" i="10"/>
  <c r="J44" i="10"/>
  <c r="Y43" i="10"/>
  <c r="G43" i="10"/>
  <c r="J43" i="10"/>
  <c r="Y42" i="10"/>
  <c r="G42" i="10"/>
  <c r="J42" i="10"/>
  <c r="Y41" i="10"/>
  <c r="G41" i="10"/>
  <c r="J41" i="10"/>
  <c r="Y40" i="10"/>
  <c r="G40" i="10"/>
  <c r="J40" i="10"/>
  <c r="G39" i="10"/>
  <c r="J39" i="10"/>
  <c r="Y38" i="10"/>
  <c r="G38" i="10"/>
  <c r="J38" i="10"/>
  <c r="Y37" i="10"/>
  <c r="G37" i="10"/>
  <c r="J37" i="10"/>
  <c r="Y36" i="10"/>
  <c r="G36" i="10"/>
  <c r="J36" i="10"/>
  <c r="Y35" i="10"/>
  <c r="G35" i="10"/>
  <c r="J35" i="10"/>
  <c r="Y34" i="10"/>
  <c r="G34" i="10"/>
  <c r="J34" i="10"/>
  <c r="Y33" i="10"/>
  <c r="G33" i="10"/>
  <c r="J33" i="10"/>
  <c r="Y32" i="10"/>
  <c r="G32" i="10"/>
  <c r="J32" i="10"/>
  <c r="Y31" i="10"/>
  <c r="G31" i="10"/>
  <c r="J31" i="10"/>
  <c r="Y30" i="10"/>
  <c r="G30" i="10"/>
  <c r="J30" i="10"/>
  <c r="Y29" i="10"/>
  <c r="G29" i="10"/>
  <c r="J29" i="10"/>
  <c r="Y28" i="10"/>
  <c r="G28" i="10"/>
  <c r="J28" i="10"/>
  <c r="Y27" i="10"/>
  <c r="G27" i="10"/>
  <c r="J27" i="10"/>
  <c r="G26" i="10"/>
  <c r="J26" i="10"/>
  <c r="Y25" i="10"/>
  <c r="G25" i="10"/>
  <c r="J25" i="10"/>
  <c r="G24" i="10"/>
  <c r="J24" i="10"/>
  <c r="Y23" i="10"/>
  <c r="G23" i="10"/>
  <c r="J23" i="10"/>
  <c r="Y22" i="10"/>
  <c r="G22" i="10"/>
  <c r="J22" i="10"/>
  <c r="Y21" i="10"/>
  <c r="G21" i="10"/>
  <c r="J21" i="10"/>
  <c r="G20" i="10"/>
  <c r="J20" i="10"/>
  <c r="G19" i="10"/>
  <c r="J19" i="10"/>
  <c r="G18" i="10"/>
  <c r="J18" i="10"/>
  <c r="G17" i="10"/>
  <c r="J17" i="10"/>
  <c r="Y16" i="10"/>
  <c r="G16" i="10"/>
  <c r="J16" i="10"/>
  <c r="Y15" i="10"/>
  <c r="G15" i="10"/>
  <c r="J15" i="10"/>
  <c r="G14" i="10"/>
  <c r="J14" i="10"/>
  <c r="G13" i="10"/>
  <c r="J13" i="10"/>
  <c r="Y12" i="10"/>
  <c r="G12" i="10"/>
  <c r="J12" i="10"/>
  <c r="Y11" i="10"/>
  <c r="G11" i="10"/>
  <c r="J11" i="10"/>
  <c r="Y10" i="10"/>
  <c r="G10" i="10"/>
  <c r="J10" i="10"/>
  <c r="G9" i="10"/>
  <c r="J9" i="10"/>
  <c r="Y8" i="10"/>
  <c r="G8" i="10"/>
  <c r="J8" i="10"/>
  <c r="G7" i="10"/>
  <c r="J7" i="10"/>
  <c r="Y6" i="10"/>
  <c r="G6" i="10"/>
  <c r="J6" i="10"/>
  <c r="Y5" i="10"/>
  <c r="G5" i="10"/>
  <c r="J5" i="10"/>
  <c r="G4" i="10"/>
  <c r="J4" i="10"/>
  <c r="Y3" i="10"/>
  <c r="G3" i="10"/>
  <c r="J3" i="10"/>
  <c r="G2" i="10"/>
  <c r="J2" i="10"/>
  <c r="G70" i="7"/>
  <c r="I70" i="7"/>
  <c r="G69" i="7"/>
  <c r="I69" i="7"/>
  <c r="W68" i="7"/>
  <c r="G68" i="7"/>
  <c r="I68" i="7"/>
  <c r="W67" i="7"/>
  <c r="G67" i="7"/>
  <c r="I67" i="7"/>
  <c r="W66" i="7"/>
  <c r="G66" i="7"/>
  <c r="I66" i="7"/>
  <c r="W65" i="7"/>
  <c r="G65" i="7"/>
  <c r="I65" i="7"/>
  <c r="W64" i="7"/>
  <c r="G64" i="7"/>
  <c r="I64" i="7"/>
  <c r="W63" i="7"/>
  <c r="G63" i="7"/>
  <c r="I63" i="7"/>
  <c r="W62" i="7"/>
  <c r="G62" i="7"/>
  <c r="I62" i="7"/>
  <c r="W61" i="7"/>
  <c r="G61" i="7"/>
  <c r="I61" i="7"/>
  <c r="W60" i="7"/>
  <c r="G60" i="7"/>
  <c r="I60" i="7"/>
  <c r="G59" i="7"/>
  <c r="I59" i="7"/>
  <c r="W58" i="7"/>
  <c r="G58" i="7"/>
  <c r="I58" i="7"/>
  <c r="W57" i="7"/>
  <c r="G57" i="7"/>
  <c r="I57" i="7"/>
  <c r="W56" i="7"/>
  <c r="G56" i="7"/>
  <c r="I56" i="7"/>
  <c r="W55" i="7"/>
  <c r="G55" i="7"/>
  <c r="I55" i="7"/>
  <c r="W54" i="7"/>
  <c r="G54" i="7"/>
  <c r="I54" i="7"/>
  <c r="W53" i="7"/>
  <c r="G53" i="7"/>
  <c r="I53" i="7"/>
  <c r="W52" i="7"/>
  <c r="G52" i="7"/>
  <c r="I52" i="7"/>
  <c r="W51" i="7"/>
  <c r="G51" i="7"/>
  <c r="I51" i="7"/>
  <c r="W50" i="7"/>
  <c r="G50" i="7"/>
  <c r="I50" i="7"/>
  <c r="W49" i="7"/>
  <c r="G49" i="7"/>
  <c r="I49" i="7"/>
  <c r="W48" i="7"/>
  <c r="G48" i="7"/>
  <c r="I48" i="7"/>
  <c r="W47" i="7"/>
  <c r="G47" i="7"/>
  <c r="I47" i="7"/>
  <c r="W46" i="7"/>
  <c r="G46" i="7"/>
  <c r="I46" i="7"/>
  <c r="W45" i="7"/>
  <c r="G45" i="7"/>
  <c r="I45" i="7"/>
  <c r="G44" i="7"/>
  <c r="I44" i="7"/>
  <c r="W43" i="7"/>
  <c r="G43" i="7"/>
  <c r="I43" i="7"/>
  <c r="W42" i="7"/>
  <c r="G42" i="7"/>
  <c r="I42" i="7"/>
  <c r="W41" i="7"/>
  <c r="G41" i="7"/>
  <c r="I41" i="7"/>
  <c r="W40" i="7"/>
  <c r="G40" i="7"/>
  <c r="I40" i="7"/>
  <c r="G39" i="7"/>
  <c r="I39" i="7"/>
  <c r="W38" i="7"/>
  <c r="G38" i="7"/>
  <c r="I38" i="7"/>
  <c r="W37" i="7"/>
  <c r="G37" i="7"/>
  <c r="I37" i="7"/>
  <c r="W36" i="7"/>
  <c r="G36" i="7"/>
  <c r="I36" i="7"/>
  <c r="W35" i="7"/>
  <c r="G35" i="7"/>
  <c r="I35" i="7"/>
  <c r="W34" i="7"/>
  <c r="G34" i="7"/>
  <c r="I34" i="7"/>
  <c r="W33" i="7"/>
  <c r="G33" i="7"/>
  <c r="I33" i="7"/>
  <c r="W32" i="7"/>
  <c r="G32" i="7"/>
  <c r="I32" i="7"/>
  <c r="W31" i="7"/>
  <c r="G31" i="7"/>
  <c r="I31" i="7"/>
  <c r="W30" i="7"/>
  <c r="G30" i="7"/>
  <c r="I30" i="7"/>
  <c r="W29" i="7"/>
  <c r="G29" i="7"/>
  <c r="I29" i="7"/>
  <c r="W28" i="7"/>
  <c r="G28" i="7"/>
  <c r="I28" i="7"/>
  <c r="W27" i="7"/>
  <c r="G27" i="7"/>
  <c r="I27" i="7"/>
  <c r="G26" i="7"/>
  <c r="I26" i="7"/>
  <c r="W25" i="7"/>
  <c r="G25" i="7"/>
  <c r="I25" i="7"/>
  <c r="G24" i="7"/>
  <c r="I24" i="7"/>
  <c r="W23" i="7"/>
  <c r="G23" i="7"/>
  <c r="I23" i="7"/>
  <c r="W22" i="7"/>
  <c r="G22" i="7"/>
  <c r="I22" i="7"/>
  <c r="W21" i="7"/>
  <c r="G21" i="7"/>
  <c r="I21" i="7"/>
  <c r="G20" i="7"/>
  <c r="I20" i="7"/>
  <c r="G19" i="7"/>
  <c r="I19" i="7"/>
  <c r="G18" i="7"/>
  <c r="I18" i="7"/>
  <c r="G17" i="7"/>
  <c r="I17" i="7"/>
  <c r="W16" i="7"/>
  <c r="G16" i="7"/>
  <c r="I16" i="7"/>
  <c r="W15" i="7"/>
  <c r="G15" i="7"/>
  <c r="I15" i="7"/>
  <c r="G14" i="7"/>
  <c r="I14" i="7"/>
  <c r="G13" i="7"/>
  <c r="I13" i="7"/>
  <c r="W12" i="7"/>
  <c r="G12" i="7"/>
  <c r="I12" i="7"/>
  <c r="W11" i="7"/>
  <c r="G11" i="7"/>
  <c r="I11" i="7"/>
  <c r="W10" i="7"/>
  <c r="G10" i="7"/>
  <c r="I10" i="7"/>
  <c r="G9" i="7"/>
  <c r="I9" i="7"/>
  <c r="W8" i="7"/>
  <c r="G8" i="7"/>
  <c r="I8" i="7"/>
  <c r="G7" i="7"/>
  <c r="I7" i="7"/>
  <c r="W6" i="7"/>
  <c r="G6" i="7"/>
  <c r="I6" i="7"/>
  <c r="W5" i="7"/>
  <c r="G5" i="7"/>
  <c r="I5" i="7"/>
  <c r="G4" i="7"/>
  <c r="I4" i="7"/>
  <c r="W3" i="7"/>
  <c r="G3" i="7"/>
  <c r="I3" i="7"/>
  <c r="G2" i="7"/>
  <c r="I2" i="7"/>
</calcChain>
</file>

<file path=xl/sharedStrings.xml><?xml version="1.0" encoding="utf-8"?>
<sst xmlns="http://schemas.openxmlformats.org/spreadsheetml/2006/main" count="7866" uniqueCount="2069">
  <si>
    <t>正常组</t>
  </si>
  <si>
    <t>姓名</t>
  </si>
  <si>
    <t>性别</t>
  </si>
  <si>
    <t>年龄</t>
  </si>
  <si>
    <t>身高</t>
  </si>
  <si>
    <t>体重</t>
  </si>
  <si>
    <t>栾云</t>
  </si>
  <si>
    <t>黄辉</t>
  </si>
  <si>
    <t>LCCA-IMT</t>
  </si>
  <si>
    <t>RCCA-IMT</t>
  </si>
  <si>
    <t>L-BS</t>
  </si>
  <si>
    <t>L-ES</t>
  </si>
  <si>
    <t>R-BS</t>
  </si>
  <si>
    <t>R-ES</t>
  </si>
  <si>
    <t>重复性</t>
  </si>
  <si>
    <t>李惠玲</t>
  </si>
  <si>
    <t>女</t>
  </si>
  <si>
    <t>张芹</t>
  </si>
  <si>
    <t>何玉冰</t>
  </si>
  <si>
    <t>男</t>
  </si>
  <si>
    <t>张玫玫</t>
  </si>
  <si>
    <t>刘牛</t>
  </si>
  <si>
    <t>沈碧潇</t>
  </si>
  <si>
    <t>韩菁</t>
  </si>
  <si>
    <t>朱腊香</t>
  </si>
  <si>
    <t>宋成梅</t>
  </si>
  <si>
    <t>陈丽红</t>
  </si>
  <si>
    <t>李卫红</t>
  </si>
  <si>
    <t>张巧云</t>
  </si>
  <si>
    <t>朱正球</t>
  </si>
  <si>
    <t>赵淳</t>
  </si>
  <si>
    <t>吴意赟</t>
  </si>
  <si>
    <t>潘逸汀</t>
  </si>
  <si>
    <t>张莹</t>
  </si>
  <si>
    <t>陈志远</t>
  </si>
  <si>
    <t>强也</t>
  </si>
  <si>
    <t>许华宁</t>
  </si>
  <si>
    <t>吴林琳</t>
  </si>
  <si>
    <t>谈晓萍</t>
  </si>
  <si>
    <t>王静</t>
  </si>
  <si>
    <t>谢福祥</t>
  </si>
  <si>
    <t>杨阳</t>
  </si>
  <si>
    <t>刘诗雅</t>
  </si>
  <si>
    <t>蔡婷</t>
  </si>
  <si>
    <t>方瑜</t>
  </si>
  <si>
    <t>廖逸云</t>
  </si>
  <si>
    <t>张心怡</t>
  </si>
  <si>
    <t>对照组</t>
  </si>
  <si>
    <t>郎家云</t>
  </si>
  <si>
    <t>袁兆芹</t>
  </si>
  <si>
    <t>郑鸭香</t>
  </si>
  <si>
    <t>李玉昌</t>
  </si>
  <si>
    <t>温馨</t>
  </si>
  <si>
    <t>李冉</t>
  </si>
  <si>
    <t>朱怡君</t>
  </si>
  <si>
    <t>刘慧娇</t>
  </si>
  <si>
    <t>张越</t>
  </si>
  <si>
    <t>胡哪</t>
  </si>
  <si>
    <t>徐静</t>
  </si>
  <si>
    <t>孙玉兰</t>
  </si>
  <si>
    <t>石国长</t>
  </si>
  <si>
    <t>王润武</t>
  </si>
  <si>
    <t>储冬海</t>
  </si>
  <si>
    <t>杜庆达</t>
  </si>
  <si>
    <t>李宏旗</t>
  </si>
  <si>
    <t>朱开如</t>
  </si>
  <si>
    <t>费学流</t>
  </si>
  <si>
    <t>沈留娣</t>
  </si>
  <si>
    <t>王军</t>
  </si>
  <si>
    <t>钱家干</t>
  </si>
  <si>
    <t>徐洪波</t>
  </si>
  <si>
    <t>姜仁文</t>
  </si>
  <si>
    <t>周清泉</t>
  </si>
  <si>
    <t>吕绍伟</t>
  </si>
  <si>
    <t>随访者</t>
  </si>
  <si>
    <t>是否绝经</t>
  </si>
  <si>
    <t>住院号</t>
  </si>
  <si>
    <t>电话</t>
  </si>
  <si>
    <t>身高（cm）</t>
  </si>
  <si>
    <t>体重（kg）</t>
  </si>
  <si>
    <t>吸烟史</t>
  </si>
  <si>
    <t>饮酒史</t>
  </si>
  <si>
    <t>高血压病程</t>
  </si>
  <si>
    <t>高血压病因</t>
  </si>
  <si>
    <t>既往高血压用药史</t>
  </si>
  <si>
    <t>现在用药</t>
  </si>
  <si>
    <t>心脑血管事件</t>
  </si>
  <si>
    <t>慢性病史</t>
  </si>
  <si>
    <t>出院诊断</t>
  </si>
  <si>
    <t>甘油三酯（mmol/L）</t>
  </si>
  <si>
    <t>总胆固醇mmol/L</t>
  </si>
  <si>
    <t>葡萄糖mmol/L</t>
  </si>
  <si>
    <t>肌酐umol/L</t>
  </si>
  <si>
    <t>尿素mmol/L</t>
  </si>
  <si>
    <t>尿酸umol/L</t>
  </si>
  <si>
    <t>血红蛋白</t>
  </si>
  <si>
    <t>白细胞计数</t>
  </si>
  <si>
    <t>红细胞计数</t>
  </si>
  <si>
    <t>血小板</t>
  </si>
  <si>
    <t>谷丙转氨酶</t>
  </si>
  <si>
    <t>谷草转氨酶</t>
  </si>
  <si>
    <t>HDLmmol/l</t>
  </si>
  <si>
    <t>LDL</t>
  </si>
  <si>
    <t>CRPmg/l</t>
  </si>
  <si>
    <t>左心室后壁厚度cm</t>
  </si>
  <si>
    <t>室间隔厚度cm</t>
  </si>
  <si>
    <t>房颤</t>
  </si>
  <si>
    <t>心功能分级</t>
  </si>
  <si>
    <t>中医证素</t>
  </si>
  <si>
    <t>中医脉象</t>
  </si>
  <si>
    <t>平时最高血压</t>
  </si>
  <si>
    <t>24小时平均血压</t>
  </si>
  <si>
    <t>白天平均血压</t>
  </si>
  <si>
    <t>晚上平均血压</t>
  </si>
  <si>
    <t>夜间血压下降率收缩压</t>
  </si>
  <si>
    <t>夜间血压下降率舒张压</t>
  </si>
  <si>
    <t>血压曲线形态</t>
  </si>
  <si>
    <t>斑块及累及部位</t>
  </si>
  <si>
    <t>斑块表现</t>
  </si>
  <si>
    <t>斑块大小</t>
  </si>
  <si>
    <t>管腔狭窄</t>
  </si>
  <si>
    <t>LVA-D</t>
  </si>
  <si>
    <t>RVA-D</t>
  </si>
  <si>
    <t>LCCA-PSV</t>
  </si>
  <si>
    <t>LCCA-EDV</t>
  </si>
  <si>
    <t>LCCA-RI</t>
  </si>
  <si>
    <t>LCCA-PI</t>
  </si>
  <si>
    <t>LCCA-TAMV</t>
  </si>
  <si>
    <t>LICA-PSA</t>
  </si>
  <si>
    <t>LICA-EDV</t>
  </si>
  <si>
    <t>LICA-RI</t>
  </si>
  <si>
    <t>LICA-PI</t>
  </si>
  <si>
    <t>LICA-TAMV</t>
  </si>
  <si>
    <t>LVA-PSV</t>
  </si>
  <si>
    <t>LVA-EDV</t>
  </si>
  <si>
    <t>LVA-RI</t>
  </si>
  <si>
    <t>LVA-PI</t>
  </si>
  <si>
    <t>LVA-TAMV</t>
  </si>
  <si>
    <t>RCCA-PSV</t>
  </si>
  <si>
    <t>RCCA-EDV</t>
  </si>
  <si>
    <t>RCCA-RI</t>
  </si>
  <si>
    <t>RCCA-PI</t>
  </si>
  <si>
    <t>RCCA-TAMV</t>
  </si>
  <si>
    <t>RICA-PSV</t>
  </si>
  <si>
    <t>RICA-EDV</t>
  </si>
  <si>
    <t>RICA-RI</t>
  </si>
  <si>
    <t>RICA-PI</t>
  </si>
  <si>
    <t>RICA-TAMV</t>
  </si>
  <si>
    <t>RVA-PSV</t>
  </si>
  <si>
    <t>RVA-EDV</t>
  </si>
  <si>
    <t>RVA-RI</t>
  </si>
  <si>
    <t xml:space="preserve">RVA-PI </t>
  </si>
  <si>
    <t>RVA-TAWV</t>
  </si>
  <si>
    <t>LCCA-BS</t>
  </si>
  <si>
    <t>LCCA-ES</t>
  </si>
  <si>
    <t>RCCA-BS</t>
  </si>
  <si>
    <t>RCCA-ES</t>
  </si>
  <si>
    <t>李宏波</t>
  </si>
  <si>
    <t>曹曼丽</t>
  </si>
  <si>
    <t>无</t>
  </si>
  <si>
    <t>10余年</t>
  </si>
  <si>
    <t>原发性</t>
  </si>
  <si>
    <t>波依定5mg，qd</t>
  </si>
  <si>
    <t>非洛地平（波依定）5mg，qd；比索洛尔2.5mg，qd</t>
  </si>
  <si>
    <t>脑梗死4年余</t>
  </si>
  <si>
    <t>/</t>
  </si>
  <si>
    <t>高血压病，脑梗死，颈椎病，腰椎间盘突出</t>
  </si>
  <si>
    <t>未查</t>
  </si>
  <si>
    <t>风晕病，肝肾阴虚症</t>
  </si>
  <si>
    <t>沉细</t>
  </si>
  <si>
    <t>170/80</t>
  </si>
  <si>
    <t>158/72</t>
  </si>
  <si>
    <t>161/73</t>
  </si>
  <si>
    <t>149/68</t>
  </si>
  <si>
    <t>非勺型</t>
  </si>
  <si>
    <t>高文</t>
  </si>
  <si>
    <t>3年</t>
  </si>
  <si>
    <t>坎地沙坦8mg，qd；苯磺酸氨氯地平5mg，qd</t>
  </si>
  <si>
    <t>缬沙坦氨氯地平80/5mg，qd；非洛地平5mg，qd</t>
  </si>
  <si>
    <t>高血压急症</t>
  </si>
  <si>
    <t>肝阳上亢证</t>
  </si>
  <si>
    <t>弦滑</t>
  </si>
  <si>
    <t>180/120</t>
  </si>
  <si>
    <t>128/81</t>
  </si>
  <si>
    <t>128/83</t>
  </si>
  <si>
    <t>124/74</t>
  </si>
  <si>
    <t>非勺形</t>
  </si>
  <si>
    <t>董树英</t>
  </si>
  <si>
    <t>8年</t>
  </si>
  <si>
    <t>压氏达5mg，qd</t>
  </si>
  <si>
    <t>硝苯地平控释片30mg，qd；缬沙坦80mg，qd</t>
  </si>
  <si>
    <t>冠心病7年（不稳定性心绞痛；心功能二级）；腔梗7年</t>
  </si>
  <si>
    <t>冠心病（不稳定性心绞痛），高血压病，腔梗</t>
  </si>
  <si>
    <t>II</t>
  </si>
  <si>
    <t>气虚血瘀证</t>
  </si>
  <si>
    <t>细弱</t>
  </si>
  <si>
    <t>160/74</t>
  </si>
  <si>
    <t>104/53</t>
  </si>
  <si>
    <t>101/53</t>
  </si>
  <si>
    <t>111/54</t>
  </si>
  <si>
    <t>非勺型倒转</t>
  </si>
  <si>
    <t>RCCA</t>
  </si>
  <si>
    <t>强回声</t>
  </si>
  <si>
    <t>1.14cm×0.25cm</t>
  </si>
  <si>
    <t>葛隆英</t>
  </si>
  <si>
    <t>10年余</t>
  </si>
  <si>
    <t>厄贝沙坦</t>
  </si>
  <si>
    <t>琥珀酸美托洛尔缓释片47.5mg，qd；缬沙坦氨氯地平80/5mg，qd</t>
  </si>
  <si>
    <t>冠心病10年</t>
  </si>
  <si>
    <t>肝炎</t>
  </si>
  <si>
    <t>脑梗塞，冠心病，高血压病</t>
  </si>
  <si>
    <t>肝肾不足证</t>
  </si>
  <si>
    <t>弦细</t>
  </si>
  <si>
    <t>140/80</t>
  </si>
  <si>
    <t>122/73</t>
  </si>
  <si>
    <t>122/74</t>
  </si>
  <si>
    <t>125/67</t>
  </si>
  <si>
    <t>﹣2.6%</t>
  </si>
  <si>
    <t>非勺形倒转</t>
  </si>
  <si>
    <t>LCCA、RICA</t>
  </si>
  <si>
    <t>0.85cm×0.28cm</t>
  </si>
  <si>
    <t>戴顺成</t>
  </si>
  <si>
    <t>20支/天</t>
  </si>
  <si>
    <t>一月</t>
  </si>
  <si>
    <t>比索洛尔2.5mg，qd；缬沙坦氨氯地平片80/5mg，qd；吲达帕胺1.5mg，qd</t>
  </si>
  <si>
    <t>高血压病，颈椎病</t>
  </si>
  <si>
    <t>眩晕病，阴虚阳亢证</t>
  </si>
  <si>
    <t>细弦</t>
  </si>
  <si>
    <t>175/105</t>
  </si>
  <si>
    <t>138/79</t>
  </si>
  <si>
    <t>142/83</t>
  </si>
  <si>
    <t>129/70</t>
  </si>
  <si>
    <t>LCCA、LICA</t>
  </si>
  <si>
    <t>低回声</t>
  </si>
  <si>
    <t>2.21cm×0.26cm</t>
  </si>
  <si>
    <t>张向伟</t>
  </si>
  <si>
    <t>4支/天，30年</t>
  </si>
  <si>
    <t>1两/天，30年</t>
  </si>
  <si>
    <t>代文</t>
  </si>
  <si>
    <t>缬沙坦80mg，qd；美托洛尔缓释片47.5mg，qd</t>
  </si>
  <si>
    <t>冠心病</t>
  </si>
  <si>
    <t>2型糖尿病</t>
  </si>
  <si>
    <t>冠心病（不稳定性心绞痛），高血压病，2型糖尿病，肺部感染，牙龈炎，肾上腺增粗，肠道感染</t>
  </si>
  <si>
    <t>气阴两虚，痔瘀阻痹</t>
  </si>
  <si>
    <t>弦</t>
  </si>
  <si>
    <t>170/105</t>
  </si>
  <si>
    <t>114/74</t>
  </si>
  <si>
    <t>115/75</t>
  </si>
  <si>
    <t>109/69</t>
  </si>
  <si>
    <t>未测得</t>
  </si>
  <si>
    <t xml:space="preserve">茅霞琴 </t>
  </si>
  <si>
    <t>4天</t>
  </si>
  <si>
    <t>苯磺酸氨氯地平片5mg，qd</t>
  </si>
  <si>
    <t>高血压病</t>
  </si>
  <si>
    <t>眩晕病，肝肾阴虚证</t>
  </si>
  <si>
    <t>150/90</t>
  </si>
  <si>
    <t>96/60</t>
  </si>
  <si>
    <t>101/63</t>
  </si>
  <si>
    <t>83/53</t>
  </si>
  <si>
    <t>勺型</t>
  </si>
  <si>
    <t>混合回声</t>
  </si>
  <si>
    <t>0.92cm×0.32cm</t>
  </si>
  <si>
    <t>张家华</t>
  </si>
  <si>
    <t>7年余</t>
  </si>
  <si>
    <t>缬沙坦、氨氯地平、酒石酸美托洛尔</t>
  </si>
  <si>
    <t>盐酸地尔硫卓30mg，tid；富马酸比索洛尔，15mg，qd</t>
  </si>
  <si>
    <t>高脂血症7年</t>
  </si>
  <si>
    <t>冠心病（不稳定性心绞痛），高血压病，脂肪肝</t>
  </si>
  <si>
    <t>胸痹，痰热博结证</t>
  </si>
  <si>
    <t>135/85</t>
  </si>
  <si>
    <t>115/79</t>
  </si>
  <si>
    <t>120/83</t>
  </si>
  <si>
    <t>113/77</t>
  </si>
  <si>
    <t>蒋克贵</t>
  </si>
  <si>
    <t>美托洛尔</t>
  </si>
  <si>
    <t>比索洛尔15mg，qd；</t>
  </si>
  <si>
    <t>腔梗10余年；冠心病20余年；</t>
  </si>
  <si>
    <t>心律失常，冠心病，胰头占位，慢性萎缩性胃炎，上呼吸道感染</t>
  </si>
  <si>
    <t>有</t>
  </si>
  <si>
    <t>心悸，气虚血瘀证</t>
  </si>
  <si>
    <t>细滑</t>
  </si>
  <si>
    <t>120/70</t>
  </si>
  <si>
    <t>90/60</t>
  </si>
  <si>
    <t>89/59</t>
  </si>
  <si>
    <t>94/62</t>
  </si>
  <si>
    <t>﹣5.3%</t>
  </si>
  <si>
    <t>﹣5.1%</t>
  </si>
  <si>
    <t>LCCA、RCCA</t>
  </si>
  <si>
    <t>0.43cm×0.21cm</t>
  </si>
  <si>
    <t>王正义</t>
  </si>
  <si>
    <t>50余年</t>
  </si>
  <si>
    <t>氨氯地平、贝那普利、美托洛尔</t>
  </si>
  <si>
    <t>糖尿病20余年</t>
  </si>
  <si>
    <t>冠心病（不稳定性心绞痛，PCI术后），高血压病，2型糖尿病</t>
  </si>
  <si>
    <t>胸痹，气阴两虚证</t>
  </si>
  <si>
    <t>130/86</t>
  </si>
  <si>
    <t>126/56</t>
  </si>
  <si>
    <t>127/54</t>
  </si>
  <si>
    <t xml:space="preserve">             ﹣0.8%</t>
  </si>
  <si>
    <t>LCCA、RCCA、LICA、RICA</t>
  </si>
  <si>
    <t>高回声</t>
  </si>
  <si>
    <t>2.00cm×0.40cm</t>
  </si>
  <si>
    <t>曹斌</t>
  </si>
  <si>
    <t>少量</t>
  </si>
  <si>
    <t>12年</t>
  </si>
  <si>
    <t>氯沙坦</t>
  </si>
  <si>
    <t>缬沙坦氨氯地平80/50mg，qd；美托洛尔47.5mg，qd</t>
  </si>
  <si>
    <t>高血压病，冠心病</t>
  </si>
  <si>
    <t>&lt;1</t>
  </si>
  <si>
    <t>130/50</t>
  </si>
  <si>
    <t>128/47</t>
  </si>
  <si>
    <t>126/46</t>
  </si>
  <si>
    <t>133/50</t>
  </si>
  <si>
    <t>1.21cm×0.23cm</t>
  </si>
  <si>
    <t>王红霞</t>
  </si>
  <si>
    <t>9月</t>
  </si>
  <si>
    <t>美托洛尔47.5mg，qd；</t>
  </si>
  <si>
    <t>冠心病（不稳定性心绞痛）</t>
  </si>
  <si>
    <t>胸痹心痛，痰瘀互结</t>
  </si>
  <si>
    <t>138/80</t>
  </si>
  <si>
    <t>113/69</t>
  </si>
  <si>
    <t>114/66</t>
  </si>
  <si>
    <t>童玉静</t>
  </si>
  <si>
    <t>4余年</t>
  </si>
  <si>
    <t>硝苯地平缓释片</t>
  </si>
  <si>
    <t>缬沙坦氨氯地平80/50mg，qd；吲达帕胺缓释片1.5mg，qd</t>
  </si>
  <si>
    <t>冠心病，高血压病</t>
  </si>
  <si>
    <t>Ⅱ</t>
  </si>
  <si>
    <t>胸痹病，痰瘀互结证</t>
  </si>
  <si>
    <t>沉弱</t>
  </si>
  <si>
    <t>150/110</t>
  </si>
  <si>
    <t>121/72</t>
  </si>
  <si>
    <t>123/74</t>
  </si>
  <si>
    <t>112/62</t>
  </si>
  <si>
    <t>蔡先飞</t>
  </si>
  <si>
    <t>20支/天，20余年</t>
  </si>
  <si>
    <t>1年</t>
  </si>
  <si>
    <t>美托洛尔47.5mg，qd；缬沙坦氢氯噻嗪92.5mg，qg；非洛地平5mg，bid；呋塞米20mg，bid</t>
  </si>
  <si>
    <t>糖尿病10余年</t>
  </si>
  <si>
    <t>冠心病（不稳定性心绞痛），高血压急症，2型糖尿病，慢性肾功能不全</t>
  </si>
  <si>
    <t>III</t>
  </si>
  <si>
    <t>胸痹心痛病，痰阻心脉证</t>
  </si>
  <si>
    <t>滑</t>
  </si>
  <si>
    <t>200/89</t>
  </si>
  <si>
    <t>144/70</t>
  </si>
  <si>
    <t>143/70</t>
  </si>
  <si>
    <t>151/69</t>
  </si>
  <si>
    <t xml:space="preserve">             ﹣5.6%</t>
  </si>
  <si>
    <t>RSNA</t>
  </si>
  <si>
    <t>0.33cm×0.23cm</t>
  </si>
  <si>
    <t>裴景涛</t>
  </si>
  <si>
    <t>2月</t>
  </si>
  <si>
    <t>尼群地平、苯磺酸氨氯地平</t>
  </si>
  <si>
    <t>替米沙坦80mg，qd；苯磺酸氨氯地平5mg，qd</t>
  </si>
  <si>
    <t>眩晕病，肝阳上亢证</t>
  </si>
  <si>
    <t>165/110</t>
  </si>
  <si>
    <t>127/81</t>
  </si>
  <si>
    <t>133/84</t>
  </si>
  <si>
    <t>122/79</t>
  </si>
  <si>
    <t>RSCA</t>
  </si>
  <si>
    <t>1.05×0.26</t>
  </si>
  <si>
    <t>秦忠国</t>
  </si>
  <si>
    <t>1包/天，30余年</t>
  </si>
  <si>
    <t>10年</t>
  </si>
  <si>
    <t>氨氯地平、缬沙坦</t>
  </si>
  <si>
    <t>缬沙坦氨氯地平80/50mg，qd；尼莫地平20mg，tid</t>
  </si>
  <si>
    <t>腔梗10余年</t>
  </si>
  <si>
    <t>高血压病、脑梗、前列腺癌根治术后、喉癌术后</t>
  </si>
  <si>
    <t>134/84</t>
  </si>
  <si>
    <t>117/67</t>
  </si>
  <si>
    <t>116/66</t>
  </si>
  <si>
    <t>118/68</t>
  </si>
  <si>
    <t xml:space="preserve">             ﹣1.6%</t>
  </si>
  <si>
    <t xml:space="preserve">           ﹣3.1%</t>
  </si>
  <si>
    <t>0.54×0.18</t>
  </si>
  <si>
    <t>顾齐平</t>
  </si>
  <si>
    <t>替米沙坦</t>
  </si>
  <si>
    <t>替米沙坦80mg，qd</t>
  </si>
  <si>
    <t>糖尿病2月</t>
  </si>
  <si>
    <t>血管性头痛，脑梗，高血压病，2型糖尿病，糖尿病周围神经病变</t>
  </si>
  <si>
    <t>头痛病，肝阳上亢证</t>
  </si>
  <si>
    <t>140/100</t>
  </si>
  <si>
    <t>114/78</t>
  </si>
  <si>
    <t>119/81</t>
  </si>
  <si>
    <t>108/74</t>
  </si>
  <si>
    <t>RICA</t>
  </si>
  <si>
    <t>0.60×0.19</t>
  </si>
  <si>
    <t>何昌富</t>
  </si>
  <si>
    <t>1包半/天，40余年</t>
  </si>
  <si>
    <t>3月</t>
  </si>
  <si>
    <t>琥珀酸美托洛尔23.25mg，qd</t>
  </si>
  <si>
    <t>心律失常（房性早搏），高血压病，慢性浅表性胃炎，颈动脉硬化，肝囊肿，十二指肠球部溃疡</t>
  </si>
  <si>
    <t>心悸病，气血不足证</t>
  </si>
  <si>
    <t>132/80</t>
  </si>
  <si>
    <t>115/72</t>
  </si>
  <si>
    <t>116/73</t>
  </si>
  <si>
    <t>114/71</t>
  </si>
  <si>
    <t>1.41cm×0.46cm</t>
  </si>
  <si>
    <t>徐春华</t>
  </si>
  <si>
    <t>半包-1包/天，20余年，已戒5年</t>
  </si>
  <si>
    <t>半斤/天，已戒5年</t>
  </si>
  <si>
    <t>15年</t>
  </si>
  <si>
    <t>复代文，倍他乐克</t>
  </si>
  <si>
    <t>美托洛尔缓释片47.5mg，bid；缬沙坦80mg，qd</t>
  </si>
  <si>
    <t>左侧颈动脉多发性狭窄，冠心病（不稳定性心绞痛），高血压病，颈动脉粥样硬化症</t>
  </si>
  <si>
    <t>胸痹，痰淤互结证</t>
  </si>
  <si>
    <t>158/80</t>
  </si>
  <si>
    <t>148/62</t>
  </si>
  <si>
    <t>1.93cm×0.38cm</t>
  </si>
  <si>
    <t>任佰安</t>
  </si>
  <si>
    <t>缬沙坦、非洛地平</t>
  </si>
  <si>
    <t>酒石酸美托洛尔23.25mg，qd</t>
  </si>
  <si>
    <t>肾病综合征（系膜增生性肾小球肾炎）、冠心病、高血压病</t>
  </si>
  <si>
    <t>水肿病，肾虚湿浊</t>
  </si>
  <si>
    <t>140/70</t>
  </si>
  <si>
    <t>114/65</t>
  </si>
  <si>
    <t>110/59</t>
  </si>
  <si>
    <t>1.51cm×0.49cm</t>
  </si>
  <si>
    <t>韩桂美</t>
  </si>
  <si>
    <t>施慧达、比索洛尔</t>
  </si>
  <si>
    <t>苯磺酸左旋氨氯地平2.5mg，qd；</t>
  </si>
  <si>
    <t>高血压病、双膝关节退行性骨关节病</t>
  </si>
  <si>
    <t>眩晕病，肝阳上亢</t>
  </si>
  <si>
    <t>150/96</t>
  </si>
  <si>
    <t>106/54</t>
  </si>
  <si>
    <t>108/55</t>
  </si>
  <si>
    <t>102/50</t>
  </si>
  <si>
    <t>马名矿</t>
  </si>
  <si>
    <t>10支/天</t>
  </si>
  <si>
    <t>5两/天</t>
  </si>
  <si>
    <t>8年余</t>
  </si>
  <si>
    <t>琥珀酸美托洛尔47.5mg，qd</t>
  </si>
  <si>
    <t>脑梗塞1年余</t>
  </si>
  <si>
    <t>冠心病（不稳定心绞痛）、冠状动脉心肌桥、高血压病、脑梗塞、心率失常、2型糖尿病、先天性心脏病、颈椎病</t>
  </si>
  <si>
    <t>胸痹，痰淤阻络证</t>
  </si>
  <si>
    <t>140/90</t>
  </si>
  <si>
    <t>134/74</t>
  </si>
  <si>
    <t>136/76</t>
  </si>
  <si>
    <t>126/67</t>
  </si>
  <si>
    <t>LCCA、RCCA、RICA</t>
  </si>
  <si>
    <t>0.8×0.2</t>
  </si>
  <si>
    <t>沈培成</t>
  </si>
  <si>
    <t>5年余</t>
  </si>
  <si>
    <t>非洛地平</t>
  </si>
  <si>
    <t>非洛地平缓释片5mg，qd</t>
  </si>
  <si>
    <t>脑梗死5年余</t>
  </si>
  <si>
    <t>脑梗死、后循环缺血、高血压病、血管性痴呆</t>
  </si>
  <si>
    <t>126/75</t>
  </si>
  <si>
    <t>123/73</t>
  </si>
  <si>
    <t>168/94</t>
  </si>
  <si>
    <t>深勺形倒转</t>
  </si>
  <si>
    <t>0.79cm×0.25cm</t>
  </si>
  <si>
    <t>王树芸</t>
  </si>
  <si>
    <t>美托洛尔47.5mg，qd</t>
  </si>
  <si>
    <t>冠心病、高血压病、脑梗死</t>
  </si>
  <si>
    <t>气阻两虚证</t>
  </si>
  <si>
    <t>沺缓</t>
  </si>
  <si>
    <t>150/70</t>
  </si>
  <si>
    <t>111/66</t>
  </si>
  <si>
    <t>130/71</t>
  </si>
  <si>
    <t>132/72</t>
  </si>
  <si>
    <t>LCCA、RCCA、LICA</t>
  </si>
  <si>
    <t>0.56cm×0.18cm</t>
  </si>
  <si>
    <t>王光辉</t>
  </si>
  <si>
    <t>10余天</t>
  </si>
  <si>
    <t>缬沙坦氨氯地平80/50mg，qd</t>
  </si>
  <si>
    <t>高血压病，脑梗死</t>
  </si>
  <si>
    <t>痰瘀络</t>
  </si>
  <si>
    <t>120/73</t>
  </si>
  <si>
    <t>121/74</t>
  </si>
  <si>
    <t>113/70</t>
  </si>
  <si>
    <t>1.33cm*0.21cm</t>
  </si>
  <si>
    <t>王良凤</t>
  </si>
  <si>
    <t>缬沙坦</t>
  </si>
  <si>
    <t>尼莫地平片，缬沙坦氢氯噻嗪片</t>
  </si>
  <si>
    <t>眩晕病、高血压病、腔隙性脑梗死、颈椎间盘突出、脂肪肝</t>
  </si>
  <si>
    <t>肝肾阴亏、痰浊阻络证</t>
  </si>
  <si>
    <t>132/84</t>
  </si>
  <si>
    <t>121/78</t>
  </si>
  <si>
    <t>125/80</t>
  </si>
  <si>
    <t>116/75</t>
  </si>
  <si>
    <t>右锁骨下</t>
  </si>
  <si>
    <t>1.35*0.26</t>
  </si>
  <si>
    <t>赵华光</t>
  </si>
  <si>
    <t>20余年</t>
  </si>
  <si>
    <t>络活喜</t>
  </si>
  <si>
    <t>脑梗塞2年余</t>
  </si>
  <si>
    <t>糖尿病18余年</t>
  </si>
  <si>
    <t>高血压病、2型糖尿病、脑梗塞</t>
  </si>
  <si>
    <t>＜1</t>
  </si>
  <si>
    <t>阴虚阳亢，瘀血阻络</t>
  </si>
  <si>
    <t>沉弦</t>
  </si>
  <si>
    <t>160/76</t>
  </si>
  <si>
    <t>138/70</t>
  </si>
  <si>
    <t>138/71</t>
  </si>
  <si>
    <t>138/67</t>
  </si>
  <si>
    <t>0.67*0.25</t>
  </si>
  <si>
    <t>王良珠</t>
  </si>
  <si>
    <t>5年</t>
  </si>
  <si>
    <t>奥美沙坦、美托洛尔缓释片</t>
  </si>
  <si>
    <t>胸痹、高血压病、动脉粥样硬化症</t>
  </si>
  <si>
    <t>胸痹，痰热互结证</t>
  </si>
  <si>
    <t>130/82</t>
  </si>
  <si>
    <t>137/82</t>
  </si>
  <si>
    <t>141/84</t>
  </si>
  <si>
    <t>134/80</t>
  </si>
  <si>
    <t>0.39cm×0.12cm</t>
  </si>
  <si>
    <t>曹瑞娟</t>
  </si>
  <si>
    <t>40余年</t>
  </si>
  <si>
    <t>压氏达、安博诺</t>
  </si>
  <si>
    <t>硝苯地平控释片、缬沙坦氢氯噻嗪、美托洛尔缓释片</t>
  </si>
  <si>
    <t>冠心病2年余</t>
  </si>
  <si>
    <t>2型糖尿病10余年</t>
  </si>
  <si>
    <t>高血压病、冠心病、2型糖尿病</t>
  </si>
  <si>
    <t>眩晕病、肝肾阴虚证</t>
  </si>
  <si>
    <t>小弦</t>
  </si>
  <si>
    <t>144/78</t>
  </si>
  <si>
    <t>131/74</t>
  </si>
  <si>
    <t>132/73</t>
  </si>
  <si>
    <t>﹣0.76%</t>
  </si>
  <si>
    <t>1.09cm×0.27cm</t>
  </si>
  <si>
    <t>何惠仁</t>
  </si>
  <si>
    <t>30余年，已戒8年</t>
  </si>
  <si>
    <t>偶尔</t>
  </si>
  <si>
    <t>脑梗死1年余</t>
  </si>
  <si>
    <t>高血压病、脑梗死</t>
  </si>
  <si>
    <t>眩晕、肝肾阴虚证</t>
  </si>
  <si>
    <t>176/78</t>
  </si>
  <si>
    <t>137/68</t>
  </si>
  <si>
    <t>138/69</t>
  </si>
  <si>
    <t>133/64</t>
  </si>
  <si>
    <t>RCCA,LCCA</t>
  </si>
  <si>
    <t>3.86cm×0.36cm</t>
  </si>
  <si>
    <t>黄桂宏</t>
  </si>
  <si>
    <t>5余年</t>
  </si>
  <si>
    <t>施慧达</t>
  </si>
  <si>
    <t>苯磺酸氨氯地平片</t>
  </si>
  <si>
    <t>冠心病、不稳定型心绞痛、高血压病肺部感染</t>
  </si>
  <si>
    <t>胸痹、气虚痰瘀</t>
  </si>
  <si>
    <t>108/67</t>
  </si>
  <si>
    <t>110/68</t>
  </si>
  <si>
    <t>106/66</t>
  </si>
  <si>
    <t>张桂琴</t>
  </si>
  <si>
    <t>14余年</t>
  </si>
  <si>
    <t>缬沙坦氢氯噻嗪</t>
  </si>
  <si>
    <t>2型糖尿病14余年</t>
  </si>
  <si>
    <t>心律失常、室性早搏、高血压病、2型糖尿病、冠状动脉粥样硬化、脂肪肝</t>
  </si>
  <si>
    <t>心悸病、气虚痰瘀</t>
  </si>
  <si>
    <t>168/80</t>
  </si>
  <si>
    <t>129/59</t>
  </si>
  <si>
    <t>132/61</t>
  </si>
  <si>
    <t>118/53</t>
  </si>
  <si>
    <t>勺形</t>
  </si>
  <si>
    <t>吕昌典</t>
  </si>
  <si>
    <t>氨氯地平</t>
  </si>
  <si>
    <t>脑梗死20余年</t>
  </si>
  <si>
    <t>高血压病、腔隙性脑梗死、右侧腹股沟疝，前列腺增生</t>
  </si>
  <si>
    <t>眩晕、阴虚血瘀</t>
  </si>
  <si>
    <t>160/80</t>
  </si>
  <si>
    <t>131/73</t>
  </si>
  <si>
    <t>142/78</t>
  </si>
  <si>
    <t>﹣8.4%</t>
  </si>
  <si>
    <t>﹣6.84%</t>
  </si>
  <si>
    <t>RCCA,LCCA,RICA</t>
  </si>
  <si>
    <t>0.57cm×0.19cm</t>
  </si>
  <si>
    <t>吴风英</t>
  </si>
  <si>
    <t>缬沙坦、苯磺酸氨氯地平</t>
  </si>
  <si>
    <t>脑梗死、高血压病、颈动脉狭窄</t>
  </si>
  <si>
    <t>中风，风痰阻络证</t>
  </si>
  <si>
    <t>150/100</t>
  </si>
  <si>
    <t>136/73</t>
  </si>
  <si>
    <t>152/79</t>
  </si>
  <si>
    <t>勺型倒转</t>
  </si>
  <si>
    <t>LCCA、LICA、RICA</t>
  </si>
  <si>
    <t>1.52cm×0.43cm</t>
  </si>
  <si>
    <t>钱维金</t>
  </si>
  <si>
    <t>2月余</t>
  </si>
  <si>
    <t>地平类（具体不详）</t>
  </si>
  <si>
    <t>冠心病2月余</t>
  </si>
  <si>
    <t>慢性萎缩性胃炎、冠状动脉粥样硬化性心脏病、高血压病，反流性食管炎</t>
  </si>
  <si>
    <t>噎膈、痰淤互结</t>
  </si>
  <si>
    <t>136/84</t>
  </si>
  <si>
    <t>119/68</t>
  </si>
  <si>
    <t>113/68</t>
  </si>
  <si>
    <t>1.25cm*0.25cm</t>
  </si>
  <si>
    <t>鲍玲丽</t>
  </si>
  <si>
    <t>6年余</t>
  </si>
  <si>
    <t>缬沙坦氨氯地平</t>
  </si>
  <si>
    <t>冠心病半年、腔隙性脑梗塞4年</t>
  </si>
  <si>
    <t>2型糖尿病6年</t>
  </si>
  <si>
    <t>高血压病、冠心病、2型糖尿病、腔隙性脑梗塞、米库利奇病、坏死性淋巴结炎</t>
  </si>
  <si>
    <t>眩晕，气晕两虚证</t>
  </si>
  <si>
    <t>190/100</t>
  </si>
  <si>
    <t>128/73</t>
  </si>
  <si>
    <t>127/73</t>
  </si>
  <si>
    <t>134/73</t>
  </si>
  <si>
    <t>0.34cm*0.15cm</t>
  </si>
  <si>
    <t>赵治帮</t>
  </si>
  <si>
    <t>20年余</t>
  </si>
  <si>
    <t>厄贝沙坦、氨氯地平</t>
  </si>
  <si>
    <t>冠心病7年余</t>
  </si>
  <si>
    <t>2型糖尿病4年</t>
  </si>
  <si>
    <t>脑梗死、冠心病、不稳定性心绞痛、心功能三级、心律失常、心房颤动、冠状动脉肌桥、高血压病、2型糖尿病</t>
  </si>
  <si>
    <t>＜ 1</t>
  </si>
  <si>
    <t>三级</t>
  </si>
  <si>
    <t>眩晕，痰瘀互结证</t>
  </si>
  <si>
    <t>120/71</t>
  </si>
  <si>
    <t>120/68</t>
  </si>
  <si>
    <t>0.99cm*0.36cm</t>
  </si>
  <si>
    <t>R52.7%，L＜50%</t>
  </si>
  <si>
    <t>张昌明</t>
  </si>
  <si>
    <t>心痛定、倍他乐克</t>
  </si>
  <si>
    <t>硝苯地平控释片、替米沙坦片、卡维地诺片、常药降压片</t>
  </si>
  <si>
    <t>糖尿病21年</t>
  </si>
  <si>
    <t>慢性肾功能不全、糖尿病肾病、2型糖尿病、高血压3级（极高危）、陈旧性脑梗</t>
  </si>
  <si>
    <t>脾肾亏虚证</t>
  </si>
  <si>
    <t>180/86</t>
  </si>
  <si>
    <t>164/76</t>
  </si>
  <si>
    <t>167/78</t>
  </si>
  <si>
    <t>162/73</t>
  </si>
  <si>
    <t>RCCA、RICA、LICA</t>
  </si>
  <si>
    <t>1.83cm*0.28cm</t>
  </si>
  <si>
    <t>杨学珍</t>
  </si>
  <si>
    <t>硝苯地平片</t>
  </si>
  <si>
    <t>腰椎间盘突出、高血压病</t>
  </si>
  <si>
    <t>肾虚血瘀证</t>
  </si>
  <si>
    <t>164/81</t>
  </si>
  <si>
    <t>134/66</t>
  </si>
  <si>
    <t>136/69</t>
  </si>
  <si>
    <t>125/57</t>
  </si>
  <si>
    <t>陈东风</t>
  </si>
  <si>
    <t>10支/日</t>
  </si>
  <si>
    <t>3两/日</t>
  </si>
  <si>
    <t>贝那普利、氨氯地平片、瑞舒伐他汀、阿司匹林</t>
  </si>
  <si>
    <t>硝苯地平片、替米沙坦</t>
  </si>
  <si>
    <t>高血压病3级、腔隙性脑梗死、颈椎病</t>
  </si>
  <si>
    <t>眩晕病、肝阳上亢证</t>
  </si>
  <si>
    <t>136/82</t>
  </si>
  <si>
    <t>116/63</t>
  </si>
  <si>
    <t>115/63</t>
  </si>
  <si>
    <t>120/62</t>
  </si>
  <si>
    <t>﹣4.9%</t>
  </si>
  <si>
    <t>RCCA、LICA</t>
  </si>
  <si>
    <t>1.64cm×0.23cm</t>
  </si>
  <si>
    <t>谢爱华</t>
  </si>
  <si>
    <t>3月余</t>
  </si>
  <si>
    <t>后循环缺血、高血压病</t>
  </si>
  <si>
    <t>124/73</t>
  </si>
  <si>
    <t>122/70</t>
  </si>
  <si>
    <t>LCCA、RCCA、RSCA</t>
  </si>
  <si>
    <t>1.36cm×0.54cm</t>
  </si>
  <si>
    <t>周红</t>
  </si>
  <si>
    <t>左旋氨氯地平2.5mgqd，贝那普利10mgqd，氢氯噻嗪</t>
  </si>
  <si>
    <t>左旋氨氯地平+替米沙坦+氢氯噻嗪</t>
  </si>
  <si>
    <t>入院发现脑陈旧性腔梗</t>
  </si>
  <si>
    <t>冠心病（不稳定心绞痛），高血压病、高脂血症、脑梗死</t>
  </si>
  <si>
    <t>胸痹，气阴不足，痰淤互阻证</t>
  </si>
  <si>
    <t>脉弦</t>
  </si>
  <si>
    <t>230/120</t>
  </si>
  <si>
    <t>137/67</t>
  </si>
  <si>
    <t>132/64</t>
  </si>
  <si>
    <t>0.54cm×0.18</t>
  </si>
  <si>
    <t>陈凤琴</t>
  </si>
  <si>
    <t>2年余</t>
  </si>
  <si>
    <t>用药</t>
  </si>
  <si>
    <t>硝苯地平控释片</t>
  </si>
  <si>
    <t>2型糖尿病7年</t>
  </si>
  <si>
    <t>心律失常（窦缓，室早）、冠心病、高血压病、2型糖尿病、桥本甲状腺炎</t>
  </si>
  <si>
    <t>心悸，心脾两虚</t>
  </si>
  <si>
    <t>145/75</t>
  </si>
  <si>
    <t>131/58</t>
  </si>
  <si>
    <t>132/58</t>
  </si>
  <si>
    <t>LCCA、RSCA</t>
  </si>
  <si>
    <t>0.97cm×0.37cm</t>
  </si>
  <si>
    <t>刘道银</t>
  </si>
  <si>
    <t>左旋氨氯地平1片、缬沙坦1片</t>
  </si>
  <si>
    <t>缬沙坦氨氯地平片（倍博特）</t>
  </si>
  <si>
    <t>2型糖尿病、高血压病</t>
  </si>
  <si>
    <t>消渴病、阴虚血瘀证</t>
  </si>
  <si>
    <t>151/90</t>
  </si>
  <si>
    <t>134/81</t>
  </si>
  <si>
    <t>123/75</t>
  </si>
  <si>
    <t xml:space="preserve"> /</t>
  </si>
  <si>
    <t>刘广兴</t>
  </si>
  <si>
    <t>30余年</t>
  </si>
  <si>
    <t>科索亚、卡维地洛、伲福达</t>
  </si>
  <si>
    <t>硝苯地平控释片30mgbid，氯沙坦钾片100mgqd，卡维地洛6.25qd</t>
  </si>
  <si>
    <t>腔梗30年</t>
  </si>
  <si>
    <t>慢性肾功能不全（代偿期）、高血压病3级（极高危）、腔梗</t>
  </si>
  <si>
    <t>肾劳、肾虚湿浊</t>
  </si>
  <si>
    <t>168/62</t>
  </si>
  <si>
    <t>113/50</t>
  </si>
  <si>
    <t>116/52</t>
  </si>
  <si>
    <t>100/41</t>
  </si>
  <si>
    <t>0.8cm×0.3cm</t>
  </si>
  <si>
    <t xml:space="preserve"> / </t>
  </si>
  <si>
    <t xml:space="preserve"> </t>
  </si>
  <si>
    <t>左彪</t>
  </si>
  <si>
    <t>30支/天</t>
  </si>
  <si>
    <t>7-8两/天</t>
  </si>
  <si>
    <t>氨氯地平、美托洛尔缓释片</t>
  </si>
  <si>
    <t>后循环缺血、高血压病、高脂血病、脂肪肝、梅毒、丙型肝炎</t>
  </si>
  <si>
    <t>眩晕、肝阳上亢</t>
  </si>
  <si>
    <t>濡滑</t>
  </si>
  <si>
    <t>145/76</t>
  </si>
  <si>
    <t>150/78</t>
  </si>
  <si>
    <t>127/70</t>
  </si>
  <si>
    <t>LCCA</t>
  </si>
  <si>
    <t xml:space="preserve">131cm×0.20cm </t>
  </si>
  <si>
    <t>王素兰</t>
  </si>
  <si>
    <t>1两/天</t>
  </si>
  <si>
    <t>17年余</t>
  </si>
  <si>
    <t>酒石酸美托洛尔、厄贝沙坦</t>
  </si>
  <si>
    <t>奥美沙坦</t>
  </si>
  <si>
    <t>冠状动脉粥样硬化性心脏病、急性非ST段抬高型心肌梗死、高血压病</t>
  </si>
  <si>
    <t>胸痹病、气阴两虚证</t>
  </si>
  <si>
    <t>细</t>
  </si>
  <si>
    <t>140/84</t>
  </si>
  <si>
    <t>146/81</t>
  </si>
  <si>
    <t>132/66</t>
  </si>
  <si>
    <t>0.7cm×0.2cm</t>
  </si>
  <si>
    <t>张维友</t>
  </si>
  <si>
    <t>3-4两/天</t>
  </si>
  <si>
    <t>数年</t>
  </si>
  <si>
    <t>缬沙坦、硝苯地平缓释片</t>
  </si>
  <si>
    <t>真心痛、急性心肌梗死、高血压病</t>
  </si>
  <si>
    <t>真心痛、痰瘀痹阻证</t>
  </si>
  <si>
    <t>152/80</t>
  </si>
  <si>
    <t>150/80</t>
  </si>
  <si>
    <t>145/86</t>
  </si>
  <si>
    <t>169/101</t>
  </si>
  <si>
    <t>1.0cm×0.20</t>
  </si>
  <si>
    <t>林德喜</t>
  </si>
  <si>
    <t>少量，偶尔</t>
  </si>
  <si>
    <t>具体不详</t>
  </si>
  <si>
    <t>150/108</t>
  </si>
  <si>
    <t>122/75</t>
  </si>
  <si>
    <t>陈树高</t>
  </si>
  <si>
    <t>15年余</t>
  </si>
  <si>
    <t>科索亚</t>
  </si>
  <si>
    <t>美托洛尔缓释片</t>
  </si>
  <si>
    <t>冠心病、不稳定性心绞痛、高血压病、糖耐量异常、椎-基底动脉供血不足</t>
  </si>
  <si>
    <t>胸痹、痰瘀阻络证</t>
  </si>
  <si>
    <t>涩</t>
  </si>
  <si>
    <t>124/76</t>
  </si>
  <si>
    <t>122/71</t>
  </si>
  <si>
    <t>刘桂兰</t>
  </si>
  <si>
    <t>厄贝沙坦、马来酸氨氯地平、阿司匹林、美托洛尔缓释片</t>
  </si>
  <si>
    <t>厄贝沙坦联合苯磺酸氨氯地平</t>
  </si>
  <si>
    <t>脑梗死5年</t>
  </si>
  <si>
    <t>糖尿病11年</t>
  </si>
  <si>
    <t>高血压病、2型糖尿病、脑梗死</t>
  </si>
  <si>
    <t>眩晕、肝肾阴虚</t>
  </si>
  <si>
    <t>124/80</t>
  </si>
  <si>
    <t>124/71</t>
  </si>
  <si>
    <t>126/74</t>
  </si>
  <si>
    <t>邵晓凤</t>
  </si>
  <si>
    <t>苯磺酸氨氯地平</t>
  </si>
  <si>
    <t>糖尿病6年余</t>
  </si>
  <si>
    <t>高血压病、冠状动脉粥样硬化性心脏病、甲状腺功能减低、慢性淋巴细胞性白血病</t>
  </si>
  <si>
    <t>眩晕病、阴虚阳亢证</t>
  </si>
  <si>
    <t>156/100</t>
  </si>
  <si>
    <t>86/50</t>
  </si>
  <si>
    <t>87/51</t>
  </si>
  <si>
    <t>85/49</t>
  </si>
  <si>
    <t>高春发</t>
  </si>
  <si>
    <t>11年</t>
  </si>
  <si>
    <t>缬沙坦、倍他乐克</t>
  </si>
  <si>
    <t>缬沙坦联合非洛地平</t>
  </si>
  <si>
    <t>冠心病、心功能II级、高血压病、2型糖尿病、脑梗、重症肌无力、慢性肾功能不全</t>
  </si>
  <si>
    <t>胸痹病、痰瘀互结证</t>
  </si>
  <si>
    <t>146/70</t>
  </si>
  <si>
    <t>143/64</t>
  </si>
  <si>
    <t>141/64</t>
  </si>
  <si>
    <t>147/65</t>
  </si>
  <si>
    <t>﹣3.8%</t>
  </si>
  <si>
    <t>﹣2.2%</t>
  </si>
  <si>
    <t>张行林</t>
  </si>
  <si>
    <t>半年</t>
  </si>
  <si>
    <t>缬沙坦氨氯地平片</t>
  </si>
  <si>
    <t>高血压、脑梗死、冠状动脉样硬化性心脏病、心肌桥</t>
  </si>
  <si>
    <t>肝肾亏虚证</t>
  </si>
  <si>
    <t>180/90</t>
  </si>
  <si>
    <t>116/60</t>
  </si>
  <si>
    <t>117/58</t>
  </si>
  <si>
    <t>﹣1.0%</t>
  </si>
  <si>
    <t>﹣3.1%</t>
  </si>
  <si>
    <t>1.28cm×0.23cm</t>
  </si>
  <si>
    <t>刘萍</t>
  </si>
  <si>
    <t>是</t>
  </si>
  <si>
    <t>-</t>
  </si>
  <si>
    <t>25年</t>
  </si>
  <si>
    <t>代文、拜新同</t>
  </si>
  <si>
    <t>脑梗1年</t>
  </si>
  <si>
    <t>糖尿病23年</t>
  </si>
  <si>
    <t>消渴病、脾肾两虚、痰浊内蕴</t>
  </si>
  <si>
    <t>156/80</t>
  </si>
  <si>
    <t>112/52</t>
  </si>
  <si>
    <t>111/53</t>
  </si>
  <si>
    <t>114/50</t>
  </si>
  <si>
    <t>LCCA、RSNA</t>
  </si>
  <si>
    <t>1.08cm×0.30cm</t>
  </si>
  <si>
    <t>董仁勇</t>
  </si>
  <si>
    <t>7-8年</t>
  </si>
  <si>
    <t>波依定、代文、达乐</t>
  </si>
  <si>
    <t>慢性肾病7-8年</t>
  </si>
  <si>
    <t>肾劳病，肾虚湿浊</t>
  </si>
  <si>
    <t>185/115</t>
  </si>
  <si>
    <t>153/94</t>
  </si>
  <si>
    <t>156/97</t>
  </si>
  <si>
    <t>142/86</t>
  </si>
  <si>
    <t>1.13cm×0.19cm</t>
  </si>
  <si>
    <t>单时敏</t>
  </si>
  <si>
    <t>6-8年</t>
  </si>
  <si>
    <t>脑梗2年</t>
  </si>
  <si>
    <t>中风病、气虚血瘀证</t>
  </si>
  <si>
    <t>细涩</t>
  </si>
  <si>
    <t>160/105</t>
  </si>
  <si>
    <t>145/84</t>
  </si>
  <si>
    <t>145/85</t>
  </si>
  <si>
    <t>143/81</t>
  </si>
  <si>
    <t>王乃英</t>
  </si>
  <si>
    <t>17年</t>
  </si>
  <si>
    <t>倍他乐克、代文</t>
  </si>
  <si>
    <t>胸痹、痰瘀痹阻证</t>
  </si>
  <si>
    <t>131/76</t>
  </si>
  <si>
    <t>荣连生</t>
  </si>
  <si>
    <t>代文、倍他乐克</t>
  </si>
  <si>
    <t>腔梗</t>
  </si>
  <si>
    <t>眩晕，肝阳上亢证</t>
  </si>
  <si>
    <t>滑结代</t>
  </si>
  <si>
    <t>180/110</t>
  </si>
  <si>
    <t>163/91</t>
  </si>
  <si>
    <t>164/91</t>
  </si>
  <si>
    <t>159/91</t>
  </si>
  <si>
    <t>高莉</t>
  </si>
  <si>
    <t>否</t>
  </si>
  <si>
    <t>才发现</t>
  </si>
  <si>
    <t>160/110</t>
  </si>
  <si>
    <t>134/82</t>
  </si>
  <si>
    <t>137/83</t>
  </si>
  <si>
    <t>121/75</t>
  </si>
  <si>
    <t>陆美娟</t>
  </si>
  <si>
    <t>30年</t>
  </si>
  <si>
    <t>美卡素、倍他乐克、拜新同</t>
  </si>
  <si>
    <t>腔梗7-8年</t>
  </si>
  <si>
    <t>糖尿病25年</t>
  </si>
  <si>
    <t>190/85</t>
  </si>
  <si>
    <t>135/52</t>
  </si>
  <si>
    <t>135/51</t>
  </si>
  <si>
    <t>132/53</t>
  </si>
  <si>
    <t>LCCA、RSNA、RECA</t>
  </si>
  <si>
    <t>1.31cm×0.34cm</t>
  </si>
  <si>
    <t>&lt;50%</t>
  </si>
  <si>
    <t>张纪太</t>
  </si>
  <si>
    <t>五年前10支/天</t>
  </si>
  <si>
    <t>偶有</t>
  </si>
  <si>
    <t>安博诺</t>
  </si>
  <si>
    <t>糖尿病10年</t>
  </si>
  <si>
    <t>160/90</t>
  </si>
  <si>
    <t>124/58</t>
  </si>
  <si>
    <t>122/58</t>
  </si>
  <si>
    <t>沈启麟</t>
  </si>
  <si>
    <t>20年</t>
  </si>
  <si>
    <t>倍他乐克</t>
  </si>
  <si>
    <t>胸痹、气阴两虚证</t>
  </si>
  <si>
    <t>129/90</t>
  </si>
  <si>
    <t>133/90</t>
  </si>
  <si>
    <t>126/89</t>
  </si>
  <si>
    <t>彭巧生</t>
  </si>
  <si>
    <t>2-3支/天</t>
  </si>
  <si>
    <t>偶饮</t>
  </si>
  <si>
    <t>5-6年</t>
  </si>
  <si>
    <t>蓝迪</t>
  </si>
  <si>
    <t>糖尿病3-4年</t>
  </si>
  <si>
    <t>肾劳病、脾肾湿热证</t>
  </si>
  <si>
    <t>156/74</t>
  </si>
  <si>
    <t>154/74</t>
  </si>
  <si>
    <t>161/77</t>
  </si>
  <si>
    <t>常素娴</t>
  </si>
  <si>
    <t>波依定、代文、倍他乐克</t>
  </si>
  <si>
    <t>119/64</t>
  </si>
  <si>
    <t>1.1cm×0.24</t>
  </si>
  <si>
    <t>黄宝林</t>
  </si>
  <si>
    <t>40支/天</t>
  </si>
  <si>
    <t>10两/天</t>
  </si>
  <si>
    <t>不用药</t>
  </si>
  <si>
    <t>1年前心梗，3年前脑梗</t>
  </si>
  <si>
    <t>冠心病1年</t>
  </si>
  <si>
    <t>胸痹、痰瘀互结证</t>
  </si>
  <si>
    <t>210/120</t>
  </si>
  <si>
    <t>145/88</t>
  </si>
  <si>
    <t>153/92</t>
  </si>
  <si>
    <t>127/78</t>
  </si>
  <si>
    <t>梅广平</t>
  </si>
  <si>
    <t>波依定，安波维</t>
  </si>
  <si>
    <t>才发现糖尿病</t>
  </si>
  <si>
    <t>180/100</t>
  </si>
  <si>
    <t>143/85</t>
  </si>
  <si>
    <t>147/87</t>
  </si>
  <si>
    <t>陈志芳</t>
  </si>
  <si>
    <t>施慧达，代文，现在美卡素，贝塔洛克</t>
  </si>
  <si>
    <t>10年前脑梗</t>
  </si>
  <si>
    <t>眩晕病、痰瘀交阻证</t>
  </si>
  <si>
    <t>127/52</t>
  </si>
  <si>
    <t>128/53</t>
  </si>
  <si>
    <t>124/48</t>
  </si>
  <si>
    <t>薛忠</t>
  </si>
  <si>
    <t>拜新同</t>
  </si>
  <si>
    <t>193/126</t>
  </si>
  <si>
    <t>163/86</t>
  </si>
  <si>
    <t>159/82</t>
  </si>
  <si>
    <t>174/96</t>
  </si>
  <si>
    <t>吴庆祝</t>
  </si>
  <si>
    <t>才发现冠心病</t>
  </si>
  <si>
    <t>160/100</t>
  </si>
  <si>
    <t>120/55</t>
  </si>
  <si>
    <t>122/57</t>
  </si>
  <si>
    <t>115/48</t>
  </si>
  <si>
    <t>张志民</t>
  </si>
  <si>
    <t>2两/天</t>
  </si>
  <si>
    <t>7年</t>
  </si>
  <si>
    <t>没用药</t>
  </si>
  <si>
    <t>才发现脑梗</t>
  </si>
  <si>
    <t>中风病、痰瘀滞络证</t>
  </si>
  <si>
    <t>沉细涩</t>
  </si>
  <si>
    <t>134/86</t>
  </si>
  <si>
    <t>134/90</t>
  </si>
  <si>
    <t>谷宏霞</t>
  </si>
  <si>
    <t>3-4支/天</t>
  </si>
  <si>
    <t>糖尿病15年</t>
  </si>
  <si>
    <t>120/80</t>
  </si>
  <si>
    <t>141/59</t>
  </si>
  <si>
    <t>143/61</t>
  </si>
  <si>
    <t>134/52</t>
  </si>
  <si>
    <t>付秀兰</t>
  </si>
  <si>
    <t>十几年</t>
  </si>
  <si>
    <t>才发现糖尿病，肾病30年，冠心病20年</t>
  </si>
  <si>
    <t>胸痹、心脉瘀阻</t>
  </si>
  <si>
    <t>弦缓</t>
  </si>
  <si>
    <t>160/60</t>
  </si>
  <si>
    <t>123/48</t>
  </si>
  <si>
    <t>122/49</t>
  </si>
  <si>
    <t>124/45</t>
  </si>
  <si>
    <t>颜慧</t>
  </si>
  <si>
    <t>不规则用药</t>
  </si>
  <si>
    <t>瘿病、气阴两虚</t>
  </si>
  <si>
    <t>170/120</t>
  </si>
  <si>
    <t>136/88</t>
  </si>
  <si>
    <t>137/89</t>
  </si>
  <si>
    <t>130/85</t>
  </si>
  <si>
    <t>董立春</t>
  </si>
  <si>
    <t>2-3两/天</t>
  </si>
  <si>
    <t>紧张性头痛、2型糖尿病、高血压病</t>
  </si>
  <si>
    <t>痰浊内阻证</t>
  </si>
  <si>
    <t>沉缓</t>
  </si>
  <si>
    <t>155/81</t>
  </si>
  <si>
    <t>158/82</t>
  </si>
  <si>
    <t>138/76</t>
  </si>
  <si>
    <t>李美伦</t>
  </si>
  <si>
    <t>腰痛、气滞血瘀</t>
  </si>
  <si>
    <t>135/60</t>
  </si>
  <si>
    <t>136/60</t>
  </si>
  <si>
    <t>133/59</t>
  </si>
  <si>
    <t>以下为非高血压组但是做过动态血压资料较全者，放这里，以便于大家查询，这部分人已放入正常对照组中</t>
  </si>
  <si>
    <t>60支/天</t>
  </si>
  <si>
    <t>比索洛尔2.5mg，qd；呋塞米20mg，qd；螺内酯20mg，qd</t>
  </si>
  <si>
    <t>冠心病，横结肠癌术后</t>
  </si>
  <si>
    <t>130/70</t>
  </si>
  <si>
    <t>123/80</t>
  </si>
  <si>
    <t>126/82</t>
  </si>
  <si>
    <t>115/73</t>
  </si>
  <si>
    <t>闭塞</t>
  </si>
  <si>
    <t>1两/天，已戒</t>
  </si>
  <si>
    <t>颈椎病，高血压病</t>
  </si>
  <si>
    <t>眩晕病，痰浊阻络证</t>
  </si>
  <si>
    <t>140/78</t>
  </si>
  <si>
    <t>141/80</t>
  </si>
  <si>
    <t>136/70</t>
  </si>
  <si>
    <t>RCCA、LCCA</t>
  </si>
  <si>
    <t>2.11cm×0.20cm</t>
  </si>
  <si>
    <t>消渴病，阴虚血瘀证</t>
  </si>
  <si>
    <t>133/70</t>
  </si>
  <si>
    <t>159/72</t>
  </si>
  <si>
    <t>158/71</t>
  </si>
  <si>
    <t>166/73</t>
  </si>
  <si>
    <t>﹣4.7%</t>
  </si>
  <si>
    <t>﹣2.3%</t>
  </si>
  <si>
    <t>7-8支/天，20年</t>
  </si>
  <si>
    <t>腔梗3年</t>
  </si>
  <si>
    <t>胸痹病，痰瘀阻络证</t>
  </si>
  <si>
    <t>94/59</t>
  </si>
  <si>
    <t>93/60</t>
  </si>
  <si>
    <t>95/59</t>
  </si>
  <si>
    <t>1.98cm×0.36cm</t>
  </si>
  <si>
    <t>尼莫地平20mg，tid</t>
  </si>
  <si>
    <t>脑梗4年</t>
  </si>
  <si>
    <t>高血压病，脑梗，颈椎间盘突出</t>
  </si>
  <si>
    <t>眩晕病，气阴两虚证</t>
  </si>
  <si>
    <t>135/70</t>
  </si>
  <si>
    <t>112/64</t>
  </si>
  <si>
    <t>113/65</t>
  </si>
  <si>
    <t>106/62</t>
  </si>
  <si>
    <t>0.5*0.18</t>
  </si>
  <si>
    <t>1包/天，不足1年</t>
  </si>
  <si>
    <t>右侧面神经炎、脑外伤后遗症、多发性骨折</t>
  </si>
  <si>
    <t>痰瘀阻洛证</t>
  </si>
  <si>
    <t>浮滑</t>
  </si>
  <si>
    <t>130/100</t>
  </si>
  <si>
    <t>123/86</t>
  </si>
  <si>
    <t>105/73</t>
  </si>
  <si>
    <t>101/68</t>
  </si>
  <si>
    <t>肥胖症，脂肪肝，肝功能受损</t>
  </si>
  <si>
    <t>肥胖病，痰湿阻滞证</t>
  </si>
  <si>
    <t>143/77</t>
  </si>
  <si>
    <t>118/65</t>
  </si>
  <si>
    <t>96/53</t>
  </si>
  <si>
    <t>冠心病、颈椎病</t>
  </si>
  <si>
    <t>脉痹冰，气阴亏需证</t>
  </si>
  <si>
    <t>细数</t>
  </si>
  <si>
    <t>98/59</t>
  </si>
  <si>
    <t>91/57</t>
  </si>
  <si>
    <t>储东海</t>
  </si>
  <si>
    <t>15支/天，30年，已戒2年</t>
  </si>
  <si>
    <t>糖尿病20年</t>
  </si>
  <si>
    <t>脑梗死、2型糖尿病</t>
  </si>
  <si>
    <t>中风、气虚血瘀</t>
  </si>
  <si>
    <t>130/80</t>
  </si>
  <si>
    <t>119/62</t>
  </si>
  <si>
    <t>122/65</t>
  </si>
  <si>
    <t>112/56</t>
  </si>
  <si>
    <t>LCCA、RCCA、RICA、RSCA</t>
  </si>
  <si>
    <t>1.01×0.28</t>
  </si>
  <si>
    <t xml:space="preserve">/ </t>
  </si>
  <si>
    <t>结肠管状腺瘤（低级别上皮内瘤变）、冠状动脉粥样硬化性心脏病、不稳定性心绞痛、心功能III级</t>
  </si>
  <si>
    <t>胸痹病、血瘀气滞证</t>
  </si>
  <si>
    <t>146/90</t>
  </si>
  <si>
    <t>125/75</t>
  </si>
  <si>
    <t>117/66</t>
  </si>
  <si>
    <t>1.2cm×0.2cm</t>
  </si>
  <si>
    <t>30支</t>
  </si>
  <si>
    <t>左冠状动脉前降支远端心肌桥、上呼吸道感染、高尿酸血症、肾结石、脂肪肝</t>
  </si>
  <si>
    <t>118/80</t>
  </si>
  <si>
    <t>102/72</t>
  </si>
  <si>
    <t>107/75</t>
  </si>
  <si>
    <t>98/69</t>
  </si>
  <si>
    <t>130/60</t>
  </si>
  <si>
    <t>117/56</t>
  </si>
  <si>
    <t>115/55</t>
  </si>
  <si>
    <t>LCCA、RICA、RSNA</t>
  </si>
  <si>
    <t>1.85cm×0.27cm</t>
  </si>
  <si>
    <t>腔梗4年</t>
  </si>
  <si>
    <t>110/70</t>
  </si>
  <si>
    <t>99/63</t>
  </si>
  <si>
    <t>96/62</t>
  </si>
  <si>
    <t>2年前脑梗</t>
  </si>
  <si>
    <t>中风病、肝肾阴虚证</t>
  </si>
  <si>
    <t>123/68</t>
  </si>
  <si>
    <t>122/68</t>
  </si>
  <si>
    <t>128/69</t>
  </si>
  <si>
    <t>胸痹、气虚血瘀证</t>
  </si>
  <si>
    <t>120/75</t>
  </si>
  <si>
    <t>122/77</t>
  </si>
  <si>
    <t>125/78</t>
  </si>
  <si>
    <t>112/72</t>
  </si>
  <si>
    <t>心脑血管事件（心梗、脑梗）</t>
  </si>
  <si>
    <t>慢性病史（肾病、糖尿病、冠心病）</t>
  </si>
  <si>
    <t>住院测得血压</t>
  </si>
  <si>
    <r>
      <rPr>
        <sz val="11"/>
        <color indexed="8"/>
        <rFont val="宋体"/>
        <family val="3"/>
        <charset val="134"/>
      </rPr>
      <t>谷丙转氨酶</t>
    </r>
  </si>
  <si>
    <r>
      <rPr>
        <sz val="11"/>
        <color indexed="8"/>
        <rFont val="宋体"/>
        <family val="3"/>
        <charset val="134"/>
      </rPr>
      <t>谷草转氨酶</t>
    </r>
  </si>
  <si>
    <t>戴利珍</t>
  </si>
  <si>
    <t>22年</t>
  </si>
  <si>
    <t>洛丁新</t>
  </si>
  <si>
    <t>IGA肾病</t>
  </si>
  <si>
    <t>IGA肾病，高血压病3级，水肿病</t>
  </si>
  <si>
    <t>肾虚湿郁</t>
  </si>
  <si>
    <t>夏来华</t>
  </si>
  <si>
    <t>4年</t>
  </si>
  <si>
    <t>奥美沙坦酯</t>
  </si>
  <si>
    <t>奥美沙坦酯，瑞舒伐他汀钙</t>
  </si>
  <si>
    <t>膜性肾病1期伴硬化</t>
  </si>
  <si>
    <t>肾病综合征，高血压3级，水肿病</t>
  </si>
  <si>
    <t>肾虚水泛</t>
  </si>
  <si>
    <t>145/90</t>
  </si>
  <si>
    <t>李秀华</t>
  </si>
  <si>
    <t>缬沙坦氨氯地平缬沙坦氨氯地平、美托洛尔</t>
  </si>
  <si>
    <t>慢性肾功能不全（尿毒症期）</t>
  </si>
  <si>
    <t>慢性肾功能不全（尿毒症期）、高血压病3级，冠心病、</t>
  </si>
  <si>
    <t>肾虚湿浊</t>
  </si>
  <si>
    <t>黄秀华</t>
  </si>
  <si>
    <t>压氏达</t>
  </si>
  <si>
    <t>水肿原因待查？高血压病2级</t>
  </si>
  <si>
    <t>右肾萎缩、高血压病2级、冠心病、脂肪肝、高脂血症</t>
  </si>
  <si>
    <t xml:space="preserve">       ＜1</t>
  </si>
  <si>
    <t>包海云</t>
  </si>
  <si>
    <t>心律失常（室性早搏）、高血压病、高脂血症</t>
  </si>
  <si>
    <t>气虚血淤</t>
  </si>
  <si>
    <t>130/90</t>
  </si>
  <si>
    <t>凌立平</t>
  </si>
  <si>
    <t>非洛地平缓释片</t>
  </si>
  <si>
    <t>奥美沙坦酯，阿托伐他汀钙</t>
  </si>
  <si>
    <t>高血压病、2型糖尿病</t>
  </si>
  <si>
    <t>慢性肾小球肾炎（IGA肾病）、高血压病3级、2型糖尿病</t>
  </si>
  <si>
    <t>顾德兴</t>
  </si>
  <si>
    <t>不详</t>
  </si>
  <si>
    <t>水肿病、高血压病、结肠癌肝转移</t>
  </si>
  <si>
    <t>肾虚湿瘀</t>
  </si>
  <si>
    <t>141/89</t>
  </si>
  <si>
    <t>朱巧云</t>
  </si>
  <si>
    <t>阿托伐他汀钙</t>
  </si>
  <si>
    <t>冠心病、不稳定型心绞痛</t>
  </si>
  <si>
    <t xml:space="preserve">          /</t>
  </si>
  <si>
    <t>气阴两虚</t>
  </si>
  <si>
    <t>140/88</t>
  </si>
  <si>
    <t>刘浦生</t>
  </si>
  <si>
    <t>胰腺癌术后</t>
  </si>
  <si>
    <t>2型糖尿病、高血压病、胰腺癌术后</t>
  </si>
  <si>
    <t>阴虚血瘀</t>
  </si>
  <si>
    <t>126/66</t>
  </si>
  <si>
    <t>徐文玉</t>
  </si>
  <si>
    <t>美托洛尔、阿司匹林</t>
  </si>
  <si>
    <t>冠心病、不稳定型心绞痛、高血压病、脑梗塞</t>
  </si>
  <si>
    <t>心脉痹阻</t>
  </si>
  <si>
    <t>150/60</t>
  </si>
  <si>
    <t>周其琛</t>
  </si>
  <si>
    <t>18年</t>
  </si>
  <si>
    <t>波依定、科索亚</t>
  </si>
  <si>
    <t>非洛地平、阿托伐他汀</t>
  </si>
  <si>
    <t>眩晕病、高血压急症</t>
  </si>
  <si>
    <t>肝肾阴虚</t>
  </si>
  <si>
    <t>许云霞</t>
  </si>
  <si>
    <t>2年</t>
  </si>
  <si>
    <t>奥美沙坦酯、卡维地洛片</t>
  </si>
  <si>
    <t>复方阿米洛利片、卡维地洛片</t>
  </si>
  <si>
    <t>狼疮性肾炎V型、高血压病3级</t>
  </si>
  <si>
    <t>145/80</t>
  </si>
  <si>
    <t>章明炯</t>
  </si>
  <si>
    <t>盐酸坦索罗辛</t>
  </si>
  <si>
    <t>腰痛、肾囊肿、高血压病1级</t>
  </si>
  <si>
    <t>气滞血瘀</t>
  </si>
  <si>
    <t>119/84</t>
  </si>
  <si>
    <t>陈红玲</t>
  </si>
  <si>
    <t>非洛地平缓释片、美托洛尔</t>
  </si>
  <si>
    <t>脑梗3年</t>
  </si>
  <si>
    <t>脑梗3年、多囊肾</t>
  </si>
  <si>
    <t>慢性肾功能不全尿毒症期、多囊肾、室性早搏、高血压病3级</t>
  </si>
  <si>
    <t>荆学芳</t>
  </si>
  <si>
    <t>倍博特、代文</t>
  </si>
  <si>
    <t>硝苯地平缓释片、代文</t>
  </si>
  <si>
    <t>眩晕病、高血压病2级、肝占位消融术后</t>
  </si>
  <si>
    <t>136/67</t>
  </si>
  <si>
    <t>顾荣霞</t>
  </si>
  <si>
    <t>淋证、尿路感染</t>
  </si>
  <si>
    <t>下焦湿热</t>
  </si>
  <si>
    <t>周良</t>
  </si>
  <si>
    <t>未用药</t>
  </si>
  <si>
    <t>奥美沙坦酯、瑞舒伐他汀钙</t>
  </si>
  <si>
    <t>高血压、糖尿病、高脂血症</t>
  </si>
  <si>
    <t>肾囊肿穿刺硬化术后、2型糖尿病、高血压病</t>
  </si>
  <si>
    <t>153/95</t>
  </si>
  <si>
    <t>鲁秀兰</t>
  </si>
  <si>
    <t>十余年</t>
  </si>
  <si>
    <t>阿司匹林0.1qd，美托洛尔47.5mgqd，硝苯地平缓释片30mgqd</t>
  </si>
  <si>
    <t>阿司匹林，美托洛尔，硝苯地平，阿托伐他汀</t>
  </si>
  <si>
    <t>脑梗塞病史4年余</t>
  </si>
  <si>
    <t>胸痹（痰瘀阻络症）、冠心病、高血压病、脑梗塞等</t>
  </si>
  <si>
    <t>胸痹（痰瘀阻络症）</t>
  </si>
  <si>
    <t>脉涩</t>
  </si>
  <si>
    <t>张林</t>
  </si>
  <si>
    <t>20余年，每日半斤</t>
  </si>
  <si>
    <t>美托洛尔、非洛地平</t>
  </si>
  <si>
    <t>法舒地尔、硝苯地平、美托洛尔</t>
  </si>
  <si>
    <t>慢性肾功能不全、痛风</t>
  </si>
  <si>
    <t>肾劳（肾虚湿阻症）、慢性肾功能不全（尿毒症期）、高血压3级（极高危）、痛风等</t>
  </si>
  <si>
    <t>肾劳（肾虚湿阻症）</t>
  </si>
  <si>
    <t>脉沉细</t>
  </si>
  <si>
    <t>202/110</t>
  </si>
  <si>
    <t>黄丽敏</t>
  </si>
  <si>
    <t>入院发现</t>
  </si>
  <si>
    <t>桂枝茯苓丸</t>
  </si>
  <si>
    <t>月经后期病（湿瘀阻络症）、多囊卵巢综合症、子宫肌瘤、肥胖症、糖耐量异常、高血压病等</t>
  </si>
  <si>
    <t>月经后期病（湿瘀阻络症）脉数</t>
  </si>
  <si>
    <t>141/85</t>
  </si>
  <si>
    <t>郑玉萍</t>
  </si>
  <si>
    <t>曲美他嗪、银丹心泰滴丸</t>
  </si>
  <si>
    <t>氯吡格雷、氨氯地平、澳美沙坦、比索洛尔、阿托伐他汀等</t>
  </si>
  <si>
    <t>胸痹（气阴两虚，痰浊闭阻）、冠状动脉粥样硬化、高血压病、胆囊切除术后</t>
  </si>
  <si>
    <t>胸痹（气阴两虚，痰浊闭阻）</t>
  </si>
  <si>
    <t>脉细弱</t>
  </si>
  <si>
    <t>144/94</t>
  </si>
  <si>
    <t>周敏</t>
  </si>
  <si>
    <t>酒石酸美托洛尔、瑞伐他汀、羟苯磺酸钙等</t>
  </si>
  <si>
    <t>血糖升高半年、膜性肾病</t>
  </si>
  <si>
    <t>水肿病（肾虚水泛症）、肾病综合征（膜性肾病）、类固醇性糖尿病、双侧股骨头坏死</t>
  </si>
  <si>
    <t>水肿病（肾虚水泛症）</t>
  </si>
  <si>
    <t xml:space="preserve"> 脉细弦</t>
  </si>
  <si>
    <t>曹之根</t>
  </si>
  <si>
    <t>有，已戒</t>
  </si>
  <si>
    <t>法舒地尔</t>
  </si>
  <si>
    <t>慢性肾功能不全</t>
  </si>
  <si>
    <t>肾劳（肾虚湿浊症）、慢性肾功能不全（失代偿期）、肾性贫血、上呼吸道感染等</t>
  </si>
  <si>
    <t>肾劳（肾虚湿浊症）</t>
  </si>
  <si>
    <t>脉弦滑</t>
  </si>
  <si>
    <t>142/75</t>
  </si>
  <si>
    <t>陈正武</t>
  </si>
  <si>
    <t>肾劳（肾虚湿浊症）、慢性肾功能不全（肾衰竭期）、银屑病、上呼吸道感染等</t>
  </si>
  <si>
    <t>脉细</t>
  </si>
  <si>
    <t>董绵杰</t>
  </si>
  <si>
    <t>硝苯地平</t>
  </si>
  <si>
    <t>比索洛尔、阿托伐他汀、前列地尔</t>
  </si>
  <si>
    <t>糖尿病3年、</t>
  </si>
  <si>
    <t>肾劳（肾虚湿浊症）、慢性肾功能不全（失代偿期）、慢性肾炎、右肾肿瘤切除术后、高血压3级（极高危）、2型糖尿病</t>
  </si>
  <si>
    <t>脉沉</t>
  </si>
  <si>
    <t>168/84</t>
  </si>
  <si>
    <t>曹爱英</t>
  </si>
  <si>
    <t>慢性肾小球肾炎、右肾切除术后（右肾错构瘤）</t>
  </si>
  <si>
    <t>慢肾风（肾虚湿热症）、慢性肾小球肾炎、右肾切除术后（右肾错构瘤）、慢性胃炎</t>
  </si>
  <si>
    <t>慢肾风（肾虚湿热症）</t>
  </si>
  <si>
    <t>脉细弦</t>
  </si>
  <si>
    <t>112/76</t>
  </si>
  <si>
    <t>袁敏华</t>
  </si>
  <si>
    <t>近20年</t>
  </si>
  <si>
    <t>拜新同、卡维地洛、特拉唑嗪</t>
  </si>
  <si>
    <t>硝苯地平、卡维地洛、单硝酸异山梨脂缓释片</t>
  </si>
  <si>
    <t>糖尿病10余年，冠心病PCI术后一年、慢性肾功能不全</t>
  </si>
  <si>
    <t>肾劳（肾虚湿浊症）、慢性肾功能不全（代偿期）、高血压3级（极高危）、冠状动脉粥样硬化性心脏病PCI术后、2型糖尿病、慢性支气管炎</t>
  </si>
  <si>
    <t>175/83</t>
  </si>
  <si>
    <t>付桂花</t>
  </si>
  <si>
    <t>病史10余年</t>
  </si>
  <si>
    <t>父亲有“高血压病、冠心病</t>
  </si>
  <si>
    <t>现服用“倍他乐克95mg qd”“络活喜　5mg 　　qd”"阿司匹林 1片 qn</t>
  </si>
  <si>
    <t>脑梗塞</t>
  </si>
  <si>
    <t>”“冠心病”病史10余年，平时服用“单硝酸异山梨酯缓释片 1片 qd”</t>
  </si>
  <si>
    <t>冠状动脉粥样硬化性心脏病；不稳定性心绞痛；高血压病；慢性萎缩性胃炎；脑梗死；甲状腺功能亢进；甲状腺切除术后；胸痹心痛病；气虚痰瘀证</t>
  </si>
  <si>
    <t>糖6.34mmol/L</t>
  </si>
  <si>
    <t>低密度脂蛋白胆固醇1.93mmol/L</t>
  </si>
  <si>
    <t>患者中老年女性，以“胸闷气短间作１年，加重１周”为所苦，四诊合参，当属祖国医学“胸痹”范畴。患者年老体弱，脏腑功能虚衰，加之单侧肾脏切除术后，气血尤伤，其中尤以心肾亏虚为主，心肾亏虚，则肾水不能滋养心阴，心气不足、心阳不振，气虚无以行血，血行不畅，气血瘀滞，水瘀互结，则发为胸闷，气喘。气虚痰阻血瘀则气血不能上荣头部，故发头昏。气虚血瘀，脉络不畅，津液不能上传，故口干。舌红少苔，有裂纹，脉弦细，均为气虚痰瘀之征。病位在心，病性属本虚标实。</t>
  </si>
  <si>
    <t>脉弦细</t>
  </si>
  <si>
    <t>120/80mmHg</t>
  </si>
  <si>
    <t>孙德宁</t>
  </si>
  <si>
    <t>既往有“高血压”病史二十余年</t>
  </si>
  <si>
    <t xml:space="preserve"> 父亲有“高血压”病史</t>
  </si>
  <si>
    <t>现服非洛地平缓释片5mg qd+酒石酸美托洛尔片25mg qd联合控制血压，血压控制在130/90mmHg</t>
  </si>
  <si>
    <t>慢性肾功能不全（失代偿期）；肾病综合征；系膜增殖性肾小球肾炎伴硬化（1/3）；高血压3级（极高危）；混合痔；肾劳病；肾虚湿浊证；十二指肠球部溃疡；慢性胃炎；反流性食管炎；上呼吸道感染</t>
  </si>
  <si>
    <t>2.18mmol/L</t>
  </si>
  <si>
    <t>208.9umol/L</t>
  </si>
  <si>
    <t>11.93mmol/L</t>
  </si>
  <si>
    <t>488.umol/L</t>
  </si>
  <si>
    <t xml:space="preserve"> 8.51mg/L</t>
  </si>
  <si>
    <t>患者中年男性，因“腰酸2年，肉眼血尿1周”入院，四诊合参，辨病当属中医学“肾劳病”范畴。其原因不外禀赋素弱，劳欲过度，或久病迁延，复加外邪触发，饮食失节，滥用克伐药物，以至脾肾亏虚，内虚至损，而为肾劳。脾胃后天之本，主运化，脾虚运化失职，气血生化乏源，则见头晕乏力，面色无华，纳谷不馨，便溏；肾气亏虚，腰腹失养，以至腰酸；肾失开阖，固摄无权，尿少或夜尿频多；本病病位主要在肾，涉及脾胃等脏腑。病理性质属本虚标实，脾肾气虚为本，湿浊、水气、瘀血为标，结合舌脉，舌淡，苔黄腻，脉细弱。辨证当属“肾虚湿浊”证。</t>
  </si>
  <si>
    <t>150/90mmHg</t>
  </si>
  <si>
    <t>郝东红</t>
  </si>
  <si>
    <t>既往有“高血压”病史1年余</t>
  </si>
  <si>
    <t>母亲有“哮喘、高血压”病史</t>
  </si>
  <si>
    <t>现服用“奥美沙坦酯片20mgqd”，</t>
  </si>
  <si>
    <t>慢肾风；肾虚湿浊证；慢性肾小球肾炎；IgA肾病（局灶节段硬化伴新月体形成）；高血压2级（极高危）；支气管哮喘；肝硬化</t>
  </si>
  <si>
    <t>1.09mmol/L</t>
  </si>
  <si>
    <t>5.50mmol/L</t>
  </si>
  <si>
    <t>6.19mmol/L</t>
  </si>
  <si>
    <t>47.3umol/L</t>
  </si>
  <si>
    <t>5.87mmol/L</t>
  </si>
  <si>
    <t>高延前</t>
  </si>
  <si>
    <t>既往有“高血压”病史15年</t>
  </si>
  <si>
    <t>母亲有“高血压”病史</t>
  </si>
  <si>
    <t>现口服“非洛地平5mgbid”、“多沙唑嗪缓释片4mgqn”、“硝苯地平控释片30mgqd”</t>
  </si>
  <si>
    <t>“脑梗塞”病史1年；“冠心病”史1年余，现口服“单硝酸异山梨脂缓释片”30mgqn及“阿司匹林肠溶片”0.1gqn；</t>
  </si>
  <si>
    <t>“2型糖尿病”史10余年，现口服“拜糖平50mgtid”，自诉血糖控制可</t>
  </si>
  <si>
    <t>6.35mmol/L</t>
  </si>
  <si>
    <t>6.29mmol/L</t>
  </si>
  <si>
    <t>282.5μmol/L</t>
  </si>
  <si>
    <t>16.58mmol/L</t>
  </si>
  <si>
    <t>575.9μmol/L</t>
  </si>
  <si>
    <t>160/80mmHg</t>
  </si>
  <si>
    <t>李春芳</t>
  </si>
  <si>
    <t>既往有高血压病史30余年</t>
  </si>
  <si>
    <t>有2型糖尿病病史10余年；有高脂血症病史10余</t>
  </si>
  <si>
    <t>平素服用“硝苯地平、厄贝沙坦、美托洛尔缓释片”，血压波动于140-150/80-90mmHg，最高血压180/100mmHg</t>
  </si>
  <si>
    <t>有2型糖尿病病史10余年，平素服用“孚来迪、达美康”控制血糖；</t>
  </si>
  <si>
    <t>胸痹心痛病；气阴两虚，痰瘀痹阻；冠状动脉粥样硬化性心脏病；不稳定性心绞痛；频发室性早搏；高血压病；脑梗死；2型糖尿病；2型糖尿病性肾病；高脂血症；肾囊肿；颈椎病</t>
  </si>
  <si>
    <t>4.00mmol/L</t>
  </si>
  <si>
    <t>10.03↑mmol/L</t>
  </si>
  <si>
    <t>10.32↑mmol/L</t>
  </si>
  <si>
    <t>115.8↑umol/L</t>
  </si>
  <si>
    <t>9.07↑mmol/L</t>
  </si>
  <si>
    <t>0.63↓mmol/L</t>
  </si>
  <si>
    <t>1.19↓mmol/L</t>
  </si>
  <si>
    <t>9↑mg/l</t>
  </si>
  <si>
    <t>患者李春芳，女，72岁，因“胸闷间作30余年，加重伴头昏2天”入院，入院时见：患者神清，胸闷间作，偶有心悸，乏力间作，步行缓慢，面色少华，双下肢轻度浮肿，无恶心呕吐，无腹胀腹痛，无一过性黑蒙，纳食可，夜寐尚安，二便调，舌淡红胖大，舌面有紫斑，苔黄腻，脉浮滑。四诊合参当属祖国医学“胸痹”范畴，患者老年女性，素体亏虚，气虚阳衰，病位在心，涉及肺脾肾，病性属本虚标实。属气虚血瘀之征象。证属“气阴两虚，痰瘀痹阻”。</t>
  </si>
  <si>
    <t>脉浮滑</t>
  </si>
  <si>
    <t>170/90mmHg</t>
  </si>
  <si>
    <t>唐剑</t>
  </si>
  <si>
    <t>慢肾风；肾虚湿热证；慢性肾小球肾炎；膜性肾病Ⅱ期；上呼吸道感染</t>
  </si>
  <si>
    <t>1.71mmol/L</t>
  </si>
  <si>
    <t>7.04mmol/L</t>
  </si>
  <si>
    <t>4.51mmol/L</t>
  </si>
  <si>
    <t>患者青年男性，因“小便泡沫增多近1年”入院。舌淡红，苔薄白，脉弦。四诊合参，辨病当属祖国医学之“慢肾风”范畴。患者先天不足，肾气亏虚，后天脾虚失运，脾肾气虚，失于固摄，遂致腰痛间作；脾失健运，水湿内停，结合舌淡红，苔薄白，脉弦，辨证属肾虚湿热证。本病总属本虚标实，以肺脾肾亏虚为本，湿浊为标。</t>
  </si>
  <si>
    <t>杨美英</t>
  </si>
  <si>
    <t>有“高血压病”6年余</t>
  </si>
  <si>
    <t>否认家族性遗传病病史。</t>
  </si>
  <si>
    <t>间断服用“苯磺酸氨氯地平（压氏达）5mgqd+厄贝沙坦（安博维）0.15gqd”控制血压，血压控制在120-130/80-90mmHg。</t>
  </si>
  <si>
    <t>肾小球肾炎</t>
  </si>
  <si>
    <t>肾劳病；肾虚湿浊证；慢性肾功能不全（失代偿期）；慢性肾小球肾炎；高血压3级(极高危)</t>
  </si>
  <si>
    <t>3.80mmol/L</t>
  </si>
  <si>
    <t>142.7umol/L</t>
  </si>
  <si>
    <t>10.39mmol/L</t>
  </si>
  <si>
    <t>328.7umol/L</t>
  </si>
  <si>
    <t>患者杨美英，女，53岁，因“腰酸乏力间作8年余”入院。四诊合参，本病当属中医学“肾劳”之范畴。患者久病，耗伤正气，肾气亏损，脾气虚弱，脾肾气虚，周身失养，故觉腰酸乏力。舌淡红，舌苔薄黄腻，脉细弦。脉症合参，本病病位主要在肾、脾，为本虚标实之证，辨证为肾虚湿浊。</t>
  </si>
  <si>
    <t>程刚</t>
  </si>
  <si>
    <t>40岁时偶饮酒，少量，已戒20余年</t>
  </si>
  <si>
    <t>既往有“高血压病”病史20余年</t>
  </si>
  <si>
    <t>否认家族性遗传性病史</t>
  </si>
  <si>
    <t>现服用“奥美沙坦酯片40mgqd+硝苯地平控释片30mgbid+卡维地洛片12.5mgbid”控制血压</t>
  </si>
  <si>
    <t>肾劳病；肾虚湿浊；慢性肾功能不全（尿毒症期）；维持性血液透析；高血压肾病；肾性贫血；高血压3级（极高危）；心律失常；心房颤动；急性支气管炎</t>
  </si>
  <si>
    <t>961.8umol/L</t>
  </si>
  <si>
    <t>22.3mmol/L</t>
  </si>
  <si>
    <t>26.30mg/L</t>
  </si>
  <si>
    <t>患者程刚，男65岁，因“发现肌酐升高7年余”入院。舌质淡，边有齿印，苔薄白，脉细弦。四诊合参，结合脉证，当属中医“肾劳”范畴，患者老年男性，正气亏虚，久病及肾，肾元衰惫，分清泌浊功能失健，精微下泄而浊毒内停，“腰为肾之府”，故见腰酸乏力。结合脉象，辨证当属“肾虚湿浊”，病性属本虚标实。</t>
  </si>
  <si>
    <t>120.130；80.90</t>
  </si>
  <si>
    <t>李启亮</t>
  </si>
  <si>
    <t xml:space="preserve"> IgA肾病（FSGS伴新月体形成）</t>
  </si>
  <si>
    <t>慢肾风；肾虚湿热证；慢性肾小球肾炎；IgA肾病（FSGS伴新月体形成）</t>
  </si>
  <si>
    <t>2.34mmol/L</t>
  </si>
  <si>
    <t>6.10mmol/L</t>
  </si>
  <si>
    <t>77.4umol/L</t>
  </si>
  <si>
    <t>6.60mmol/L</t>
  </si>
  <si>
    <t>患者中年男性，因“尿沫增多3年余”入院，四诊合参，辨病当属中医学“慢肾风”范畴。患者中年男性，肾气亏虚，后天饮食不节致脾虚失运，脾肾气虚，失于统摄，遂致血液等精微物质随尿中流出，故见尿中有较多泡沫；脾失健运，水湿内停，郁而化热，结合舌脉，舌质红，苔薄微黄腻，脉紧滑。辨证当属“肾虚湿热”证。</t>
  </si>
  <si>
    <t>脉紧滑</t>
  </si>
  <si>
    <t>姚文璇</t>
  </si>
  <si>
    <t>既往有“高血压病”病史1年余</t>
  </si>
  <si>
    <t xml:space="preserve"> 否认家族性遗传病史</t>
  </si>
  <si>
    <t>平素服用“非洛地平缓释片5mgqd”，</t>
  </si>
  <si>
    <t>肾劳病；肾虚湿浊证；慢性肾功能不全（肾衰竭期）；慢性肾小球肾炎；高血压3级(极高危)；高尿酸血症；支气管哮喘</t>
  </si>
  <si>
    <t>560.9umol/L</t>
  </si>
  <si>
    <t>23.97mmol/L</t>
  </si>
  <si>
    <t>678.0umol/L</t>
  </si>
  <si>
    <t>患者姚文璇，女，51岁，因“尿沫增多间作32年”入院，舌齿印，质淡，苔薄白腻，脉弦，四诊合参，结合脉证，当属祖国医学“肾劳”范畴。其原因不外禀赋素弱，劳欲过度，或久病迁延，复加外邪触发，饮食失节，滥用克伐药物，以至脾肾亏虚，内虚至损，而为肾劳。脾胃后天之本，主运化，脾虚运化失职，气血生化乏源，无以充养肌肤，上容头面，则见头晕乏力，面色无华，纳谷不馨，便溏；肾气亏虚，腰腹失养，以至腰酸痛；肾失开阖，固摄无权，尿少或夜尿频多；本病病位主要在肾，涉及脾胃等脏腑。病理性质属本虚标实，脾肾气虚为本，湿浊、水气、瘀血为标。</t>
  </si>
  <si>
    <t>李慧中</t>
  </si>
  <si>
    <t>高血压30年</t>
  </si>
  <si>
    <t>10余年前有2次脑梗</t>
  </si>
  <si>
    <t>Ⅳ级</t>
  </si>
  <si>
    <t>肾劳</t>
  </si>
  <si>
    <t>肾虚</t>
  </si>
  <si>
    <t>130/76</t>
  </si>
  <si>
    <t>陈永发</t>
  </si>
  <si>
    <t>丹毒</t>
  </si>
  <si>
    <t>脾肾气虚</t>
  </si>
  <si>
    <t>125/70</t>
  </si>
  <si>
    <t>王辉</t>
  </si>
  <si>
    <t>未记录</t>
  </si>
  <si>
    <t>腰痛病</t>
  </si>
  <si>
    <t>腰痛</t>
  </si>
  <si>
    <t>气血亏虚</t>
  </si>
  <si>
    <t>李成勇</t>
  </si>
  <si>
    <t>20余年，每日半包</t>
  </si>
  <si>
    <t>饮酒20年，已戒6年</t>
  </si>
  <si>
    <t>腰痛病，左肾萎缩，左侧肾盂输尿管成形术后</t>
  </si>
  <si>
    <t>气虚</t>
  </si>
  <si>
    <t>王华</t>
  </si>
  <si>
    <t>热淋病，急性肾盂肾炎</t>
  </si>
  <si>
    <t>未测定</t>
  </si>
  <si>
    <t>热淋</t>
  </si>
  <si>
    <t>肾虚湿热</t>
  </si>
  <si>
    <t>124/66</t>
  </si>
  <si>
    <t>何朝仙</t>
  </si>
  <si>
    <t>肾气亏虚</t>
  </si>
  <si>
    <t>刘国春</t>
  </si>
  <si>
    <t>特拉唑嗪、硝苯地平、美托洛尔缓释片</t>
  </si>
  <si>
    <t>有脑梗病史5年</t>
  </si>
  <si>
    <t>慢性肾功能不全、糖尿病肾病</t>
  </si>
  <si>
    <t>脾肾亏虚</t>
  </si>
  <si>
    <t>170-185/90-96</t>
  </si>
  <si>
    <t>张凤琴</t>
  </si>
  <si>
    <t>慢性肾小球肾炎</t>
  </si>
  <si>
    <t>慢肾风</t>
  </si>
  <si>
    <t>唐德</t>
  </si>
  <si>
    <t>高血压3年</t>
  </si>
  <si>
    <t xml:space="preserve">慢性肾功能不全 </t>
  </si>
  <si>
    <t>104/71</t>
  </si>
  <si>
    <t>张云庆</t>
  </si>
  <si>
    <t>高血压20余年</t>
  </si>
  <si>
    <t>倍博特、博苏</t>
  </si>
  <si>
    <t>朱凤霞</t>
  </si>
  <si>
    <t>高血压2年余</t>
  </si>
  <si>
    <t>左旋氨氯地平</t>
  </si>
  <si>
    <t>糖尿病4年余</t>
  </si>
  <si>
    <t>泄泻</t>
  </si>
  <si>
    <t>脾肾阳虚</t>
  </si>
  <si>
    <t>应建军</t>
  </si>
  <si>
    <t>高血压5年余</t>
  </si>
  <si>
    <t>硝苯地平缓释片、酒石酸美托洛尔、盐酸可乐定</t>
  </si>
  <si>
    <t>136/80</t>
  </si>
  <si>
    <t>1.29之前</t>
  </si>
  <si>
    <t>日期</t>
  </si>
  <si>
    <t>收缩压</t>
  </si>
  <si>
    <t>舒张压</t>
  </si>
  <si>
    <t>LCCA-SDV</t>
  </si>
  <si>
    <t>LICA-SDV</t>
  </si>
  <si>
    <t>RCCA-SDV</t>
  </si>
  <si>
    <t>RICA-SDV</t>
  </si>
  <si>
    <t>高血压用药</t>
  </si>
  <si>
    <r>
      <rPr>
        <sz val="11"/>
        <color rgb="FF006100"/>
        <rFont val="宋体"/>
        <family val="3"/>
        <charset val="134"/>
      </rPr>
      <t>李惠玲</t>
    </r>
  </si>
  <si>
    <r>
      <rPr>
        <sz val="11"/>
        <color rgb="FF006100"/>
        <rFont val="宋体"/>
        <family val="3"/>
        <charset val="134"/>
      </rPr>
      <t>女</t>
    </r>
  </si>
  <si>
    <r>
      <rPr>
        <sz val="11"/>
        <color rgb="FF006100"/>
        <rFont val="宋体"/>
        <family val="3"/>
        <charset val="134"/>
      </rPr>
      <t>张芹</t>
    </r>
  </si>
  <si>
    <r>
      <rPr>
        <sz val="11"/>
        <color rgb="FF006100"/>
        <rFont val="宋体"/>
        <family val="3"/>
        <charset val="134"/>
      </rPr>
      <t>张玫玫</t>
    </r>
  </si>
  <si>
    <r>
      <rPr>
        <sz val="11"/>
        <color rgb="FF006100"/>
        <rFont val="宋体"/>
        <family val="3"/>
        <charset val="134"/>
      </rPr>
      <t>沈碧潇</t>
    </r>
  </si>
  <si>
    <r>
      <rPr>
        <sz val="11"/>
        <color rgb="FF006100"/>
        <rFont val="宋体"/>
        <family val="3"/>
        <charset val="134"/>
      </rPr>
      <t>栾云</t>
    </r>
  </si>
  <si>
    <r>
      <rPr>
        <sz val="11"/>
        <color rgb="FF006100"/>
        <rFont val="宋体"/>
        <family val="3"/>
        <charset val="134"/>
      </rPr>
      <t>强也</t>
    </r>
  </si>
  <si>
    <r>
      <rPr>
        <sz val="11"/>
        <color rgb="FF006100"/>
        <rFont val="宋体"/>
        <family val="3"/>
        <charset val="134"/>
      </rPr>
      <t>许华宁</t>
    </r>
  </si>
  <si>
    <r>
      <rPr>
        <sz val="11"/>
        <color rgb="FF006100"/>
        <rFont val="宋体"/>
        <family val="3"/>
        <charset val="134"/>
      </rPr>
      <t>男</t>
    </r>
  </si>
  <si>
    <r>
      <rPr>
        <sz val="11"/>
        <color rgb="FF006100"/>
        <rFont val="宋体"/>
        <family val="3"/>
        <charset val="134"/>
      </rPr>
      <t>杨阳</t>
    </r>
  </si>
  <si>
    <r>
      <rPr>
        <sz val="11"/>
        <color rgb="FF006100"/>
        <rFont val="宋体"/>
        <family val="3"/>
        <charset val="134"/>
      </rPr>
      <t>张心怡</t>
    </r>
  </si>
  <si>
    <t>张蕊</t>
  </si>
  <si>
    <t>顾云</t>
  </si>
  <si>
    <t>赵迎凤</t>
  </si>
  <si>
    <t>赵可珍</t>
  </si>
  <si>
    <t>王蓓</t>
  </si>
  <si>
    <t>胡葵</t>
  </si>
  <si>
    <t>鞠传军</t>
  </si>
  <si>
    <t>陈清</t>
  </si>
  <si>
    <t>刘春美</t>
  </si>
  <si>
    <t>翟德婴</t>
  </si>
  <si>
    <t>孙悦</t>
  </si>
  <si>
    <t>朱荃</t>
  </si>
  <si>
    <t>马骅</t>
  </si>
  <si>
    <t>郑铮</t>
  </si>
  <si>
    <t>王莉</t>
  </si>
  <si>
    <t>王珏</t>
  </si>
  <si>
    <t>王卫</t>
  </si>
  <si>
    <t>朱亚平</t>
  </si>
  <si>
    <t>张稚鲲</t>
  </si>
  <si>
    <t>李宝珠</t>
  </si>
  <si>
    <t>石国珠</t>
  </si>
  <si>
    <t>张巧英</t>
  </si>
  <si>
    <t>项晓人</t>
  </si>
  <si>
    <t>杨银华</t>
  </si>
  <si>
    <t>刘小平</t>
  </si>
  <si>
    <t>韩志环</t>
  </si>
  <si>
    <t>许前前</t>
  </si>
  <si>
    <t>戴家燕</t>
  </si>
  <si>
    <t>蔡娟</t>
  </si>
  <si>
    <t>任娟</t>
  </si>
  <si>
    <t>张慧琴</t>
  </si>
  <si>
    <t>苏文娟</t>
  </si>
  <si>
    <t>吴桂英</t>
  </si>
  <si>
    <t>郑友军</t>
  </si>
  <si>
    <t>向全球</t>
  </si>
  <si>
    <t>杨艳</t>
  </si>
  <si>
    <t>吴学琴</t>
  </si>
  <si>
    <t>于桂苹</t>
  </si>
  <si>
    <t>张瑜</t>
  </si>
  <si>
    <t>冯秀英</t>
  </si>
  <si>
    <t>4,20</t>
  </si>
  <si>
    <t>任颖</t>
  </si>
  <si>
    <t>杨春凤</t>
  </si>
  <si>
    <t>薛红</t>
  </si>
  <si>
    <t>买友群</t>
  </si>
  <si>
    <t>吉洁蓉</t>
  </si>
  <si>
    <t>赵嘉园</t>
  </si>
  <si>
    <t>袁帆</t>
  </si>
  <si>
    <t>朱永年</t>
  </si>
  <si>
    <t>倪亚范</t>
  </si>
  <si>
    <t>王之孔</t>
  </si>
  <si>
    <t>宋一卫</t>
  </si>
  <si>
    <t>杨光</t>
  </si>
  <si>
    <t>张光琴</t>
  </si>
  <si>
    <t>唐红霞</t>
  </si>
  <si>
    <t>马康龙</t>
  </si>
  <si>
    <t>尹协红</t>
  </si>
  <si>
    <t>鲍少华</t>
  </si>
  <si>
    <t>刘孝良</t>
  </si>
  <si>
    <t>毛胜兰</t>
  </si>
  <si>
    <t>温祖兵</t>
  </si>
  <si>
    <t>朱荣</t>
  </si>
  <si>
    <t>顾洁</t>
  </si>
  <si>
    <t>刘玮玮</t>
  </si>
  <si>
    <t>朱海萍</t>
  </si>
  <si>
    <t>余连凤</t>
  </si>
  <si>
    <t>范新根</t>
  </si>
  <si>
    <t>王德春</t>
  </si>
  <si>
    <t>徐耀华</t>
  </si>
  <si>
    <t>徐云</t>
  </si>
  <si>
    <t>5,10</t>
  </si>
  <si>
    <t>狄伟</t>
  </si>
  <si>
    <t>郭晓薇</t>
  </si>
  <si>
    <t>张正中</t>
  </si>
  <si>
    <t>张帮云</t>
  </si>
  <si>
    <t>王凤霞</t>
  </si>
  <si>
    <t>杨崇标</t>
  </si>
  <si>
    <t>周煊</t>
  </si>
  <si>
    <t>周长江</t>
  </si>
  <si>
    <t>周静宁</t>
  </si>
  <si>
    <t>颜世亮</t>
  </si>
  <si>
    <t>王中河</t>
  </si>
  <si>
    <t>李姣</t>
  </si>
  <si>
    <t>黄巍</t>
  </si>
  <si>
    <t>68..52</t>
  </si>
  <si>
    <t>李一匡</t>
  </si>
  <si>
    <t>张雪</t>
  </si>
  <si>
    <t>袁晓燕</t>
  </si>
  <si>
    <t>王盛霞</t>
  </si>
  <si>
    <t>陈金福</t>
  </si>
  <si>
    <t>谢志富</t>
  </si>
  <si>
    <t>陈秀猛</t>
  </si>
  <si>
    <t>丁凤辉</t>
  </si>
  <si>
    <t>韦中</t>
  </si>
  <si>
    <t>杨定才</t>
  </si>
  <si>
    <t>张恒生</t>
  </si>
  <si>
    <t>陈敬平</t>
  </si>
  <si>
    <t>张建明</t>
  </si>
  <si>
    <t>闵小兰</t>
  </si>
  <si>
    <t>李菊娟</t>
  </si>
  <si>
    <t>梁秀花</t>
  </si>
  <si>
    <t>杨百琪</t>
  </si>
  <si>
    <t>赵连生</t>
  </si>
  <si>
    <t>张秋花</t>
  </si>
  <si>
    <t>汪军</t>
  </si>
  <si>
    <t>常春燕</t>
  </si>
  <si>
    <t>韦文高</t>
  </si>
  <si>
    <t>5,20</t>
  </si>
  <si>
    <t>徐浩</t>
  </si>
  <si>
    <t>杨珠湘</t>
  </si>
  <si>
    <t>孙红叶</t>
  </si>
  <si>
    <t>沈富英</t>
  </si>
  <si>
    <t>李秀美</t>
  </si>
  <si>
    <r>
      <rPr>
        <sz val="11"/>
        <color rgb="FF006100"/>
        <rFont val="宋体"/>
        <family val="3"/>
        <charset val="134"/>
      </rPr>
      <t>李秀连</t>
    </r>
  </si>
  <si>
    <t>李光秀</t>
  </si>
  <si>
    <t>肖名珍</t>
  </si>
  <si>
    <r>
      <rPr>
        <sz val="11"/>
        <color rgb="FF006100"/>
        <rFont val="宋体"/>
        <family val="3"/>
        <charset val="134"/>
      </rPr>
      <t>邰春琴</t>
    </r>
  </si>
  <si>
    <t>孙心成</t>
  </si>
  <si>
    <t>刘文</t>
  </si>
  <si>
    <t>何庆余</t>
  </si>
  <si>
    <r>
      <rPr>
        <sz val="11"/>
        <color rgb="FF006100"/>
        <rFont val="宋体"/>
        <family val="3"/>
        <charset val="134"/>
      </rPr>
      <t>刘玉京</t>
    </r>
  </si>
  <si>
    <t>赵元麟</t>
  </si>
  <si>
    <t>林健</t>
  </si>
  <si>
    <t>桂景宣</t>
  </si>
  <si>
    <r>
      <rPr>
        <sz val="11"/>
        <color rgb="FF006100"/>
        <rFont val="宋体"/>
        <family val="3"/>
        <charset val="134"/>
      </rPr>
      <t>万迪人</t>
    </r>
  </si>
  <si>
    <t>邓快帆</t>
  </si>
  <si>
    <t>\</t>
  </si>
  <si>
    <t>尹晋宜</t>
  </si>
  <si>
    <t>戴永平</t>
  </si>
  <si>
    <t>古华</t>
  </si>
  <si>
    <r>
      <rPr>
        <sz val="11"/>
        <color rgb="FF006100"/>
        <rFont val="宋体"/>
        <family val="3"/>
        <charset val="134"/>
      </rPr>
      <t>马琳</t>
    </r>
  </si>
  <si>
    <r>
      <rPr>
        <sz val="11"/>
        <color rgb="FF006100"/>
        <rFont val="宋体"/>
        <family val="3"/>
        <charset val="134"/>
      </rPr>
      <t>乐阳</t>
    </r>
  </si>
  <si>
    <r>
      <rPr>
        <sz val="11"/>
        <color rgb="FF006100"/>
        <rFont val="宋体"/>
        <family val="3"/>
        <charset val="134"/>
      </rPr>
      <t>戴红梅</t>
    </r>
  </si>
  <si>
    <t>罗蓓蓓</t>
  </si>
  <si>
    <r>
      <rPr>
        <sz val="11"/>
        <color rgb="FF006100"/>
        <rFont val="宋体"/>
        <family val="3"/>
        <charset val="134"/>
      </rPr>
      <t>庄芸</t>
    </r>
  </si>
  <si>
    <t>吴国亭</t>
  </si>
  <si>
    <r>
      <rPr>
        <sz val="11"/>
        <color rgb="FF006100"/>
        <rFont val="宋体"/>
        <family val="3"/>
        <charset val="134"/>
      </rPr>
      <t>邵幼奋</t>
    </r>
  </si>
  <si>
    <t>朱俊杰</t>
  </si>
  <si>
    <t>汪世民</t>
  </si>
  <si>
    <t>丁承华</t>
  </si>
  <si>
    <t>王迎春</t>
  </si>
  <si>
    <t>杨庆恩</t>
  </si>
  <si>
    <r>
      <rPr>
        <sz val="11"/>
        <color rgb="FF006100"/>
        <rFont val="宋体"/>
        <family val="3"/>
        <charset val="134"/>
      </rPr>
      <t>王小曙</t>
    </r>
  </si>
  <si>
    <r>
      <rPr>
        <sz val="11"/>
        <color rgb="FF006100"/>
        <rFont val="宋体"/>
        <family val="3"/>
        <charset val="134"/>
      </rPr>
      <t>戴芸</t>
    </r>
  </si>
  <si>
    <r>
      <rPr>
        <sz val="11"/>
        <color rgb="FF006100"/>
        <rFont val="宋体"/>
        <family val="3"/>
        <charset val="134"/>
      </rPr>
      <t>印晓春</t>
    </r>
  </si>
  <si>
    <r>
      <rPr>
        <sz val="11"/>
        <color rgb="FF006100"/>
        <rFont val="宋体"/>
        <family val="3"/>
        <charset val="134"/>
      </rPr>
      <t>董方春</t>
    </r>
  </si>
  <si>
    <t>汤瑞雪</t>
  </si>
  <si>
    <r>
      <rPr>
        <sz val="11"/>
        <color rgb="FF006100"/>
        <rFont val="宋体"/>
        <family val="3"/>
        <charset val="134"/>
      </rPr>
      <t>陈宏利</t>
    </r>
  </si>
  <si>
    <r>
      <rPr>
        <sz val="11"/>
        <color rgb="FF006100"/>
        <rFont val="宋体"/>
        <family val="3"/>
        <charset val="134"/>
      </rPr>
      <t>谈俊</t>
    </r>
  </si>
  <si>
    <r>
      <rPr>
        <sz val="11"/>
        <color rgb="FF006100"/>
        <rFont val="宋体"/>
        <family val="3"/>
        <charset val="134"/>
      </rPr>
      <t>韩永康</t>
    </r>
  </si>
  <si>
    <t>盛天笙</t>
  </si>
  <si>
    <r>
      <rPr>
        <sz val="11"/>
        <color rgb="FF006100"/>
        <rFont val="宋体"/>
        <family val="3"/>
        <charset val="134"/>
      </rPr>
      <t>左奇</t>
    </r>
  </si>
  <si>
    <r>
      <rPr>
        <sz val="11"/>
        <color rgb="FF006100"/>
        <rFont val="宋体"/>
        <family val="3"/>
        <charset val="134"/>
      </rPr>
      <t>钱兵</t>
    </r>
  </si>
  <si>
    <t>刘庆祝</t>
  </si>
  <si>
    <t>包贻琴</t>
  </si>
  <si>
    <t>杨国强</t>
  </si>
  <si>
    <r>
      <rPr>
        <sz val="11"/>
        <color rgb="FF006100"/>
        <rFont val="宋体"/>
        <family val="3"/>
        <charset val="134"/>
      </rPr>
      <t>刘群</t>
    </r>
  </si>
  <si>
    <t>高骏</t>
  </si>
  <si>
    <t>尤思甜</t>
  </si>
  <si>
    <r>
      <rPr>
        <sz val="11"/>
        <color rgb="FF006100"/>
        <rFont val="宋体"/>
        <family val="3"/>
        <charset val="134"/>
      </rPr>
      <t>赵其山</t>
    </r>
  </si>
  <si>
    <r>
      <rPr>
        <sz val="11"/>
        <color rgb="FF006100"/>
        <rFont val="宋体"/>
        <family val="3"/>
        <charset val="134"/>
      </rPr>
      <t>未检</t>
    </r>
  </si>
  <si>
    <r>
      <rPr>
        <sz val="11"/>
        <color rgb="FF006100"/>
        <rFont val="宋体"/>
        <family val="3"/>
        <charset val="134"/>
      </rPr>
      <t>朱莎莎</t>
    </r>
  </si>
  <si>
    <r>
      <rPr>
        <sz val="11"/>
        <color rgb="FF006100"/>
        <rFont val="宋体"/>
        <family val="3"/>
        <charset val="134"/>
      </rPr>
      <t>周建林</t>
    </r>
  </si>
  <si>
    <r>
      <rPr>
        <sz val="11"/>
        <color rgb="FF006100"/>
        <rFont val="宋体"/>
        <family val="3"/>
        <charset val="134"/>
      </rPr>
      <t>鲁照俊</t>
    </r>
  </si>
  <si>
    <t>周长栋</t>
  </si>
  <si>
    <t>王丽</t>
  </si>
  <si>
    <t>邵维宽</t>
  </si>
  <si>
    <r>
      <rPr>
        <sz val="11"/>
        <color rgb="FF006100"/>
        <rFont val="宋体"/>
        <family val="3"/>
        <charset val="134"/>
      </rPr>
      <t>王秀华</t>
    </r>
  </si>
  <si>
    <r>
      <rPr>
        <sz val="11"/>
        <color rgb="FF006100"/>
        <rFont val="宋体"/>
        <family val="3"/>
        <charset val="134"/>
      </rPr>
      <t>夏和宝</t>
    </r>
  </si>
  <si>
    <t>6,20</t>
  </si>
  <si>
    <t>黄克金</t>
  </si>
  <si>
    <t>梁和国</t>
  </si>
  <si>
    <t>梁天花</t>
  </si>
  <si>
    <t>刘连祥</t>
  </si>
  <si>
    <t>血糖偏高</t>
  </si>
  <si>
    <t>潘环龙</t>
  </si>
  <si>
    <t>40年</t>
  </si>
  <si>
    <t>未服药</t>
  </si>
  <si>
    <r>
      <rPr>
        <sz val="11"/>
        <color rgb="FF006100"/>
        <rFont val="宋体"/>
        <family val="3"/>
        <charset val="134"/>
      </rPr>
      <t>水建忠</t>
    </r>
  </si>
  <si>
    <t>糖尿病5年</t>
  </si>
  <si>
    <t>完晶</t>
  </si>
  <si>
    <t>慢性肾病5年</t>
  </si>
  <si>
    <t>李卫平</t>
  </si>
  <si>
    <t>糖尿病20年、慢性肾病10年</t>
  </si>
  <si>
    <t>徐远琼</t>
  </si>
  <si>
    <t>王永耕</t>
  </si>
  <si>
    <t>15支/天</t>
  </si>
  <si>
    <t>3两/天</t>
  </si>
  <si>
    <t>王京宁</t>
  </si>
  <si>
    <t>6年前脑梗</t>
  </si>
  <si>
    <t>6年</t>
  </si>
  <si>
    <t>余五一</t>
  </si>
  <si>
    <t>张平</t>
  </si>
  <si>
    <t>6支/天</t>
  </si>
  <si>
    <t>血糖升高4年</t>
  </si>
  <si>
    <t>吕军</t>
  </si>
  <si>
    <t>聂松才</t>
  </si>
  <si>
    <t>鄢桃源</t>
  </si>
  <si>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RI2年前发现轻微脑梗</t>
    </r>
  </si>
  <si>
    <t>解天友</t>
  </si>
  <si>
    <t>王国群</t>
  </si>
  <si>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支/天</t>
    </r>
  </si>
  <si>
    <t>唐锦秋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</si>
  <si>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支/天</t>
    </r>
  </si>
  <si>
    <r>
      <rPr>
        <sz val="11"/>
        <color rgb="FF006100"/>
        <rFont val="宋体"/>
        <family val="3"/>
        <charset val="134"/>
      </rPr>
      <t>汤家平</t>
    </r>
  </si>
  <si>
    <t>藤学云</t>
  </si>
  <si>
    <t>赵康</t>
  </si>
  <si>
    <t>陈士道</t>
  </si>
  <si>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,30</t>
    </r>
  </si>
  <si>
    <t>卢学</t>
  </si>
  <si>
    <r>
      <rPr>
        <sz val="11"/>
        <color rgb="FF006100"/>
        <rFont val="宋体"/>
        <family val="3"/>
        <charset val="134"/>
      </rPr>
      <t>6</t>
    </r>
    <r>
      <rPr>
        <sz val="11"/>
        <color rgb="FF006100"/>
        <rFont val="宋体"/>
        <family val="3"/>
        <charset val="134"/>
      </rPr>
      <t>,30</t>
    </r>
  </si>
  <si>
    <r>
      <rPr>
        <sz val="11"/>
        <color rgb="FF006100"/>
        <rFont val="宋体"/>
        <family val="3"/>
        <charset val="134"/>
      </rPr>
      <t>马长祥</t>
    </r>
  </si>
  <si>
    <r>
      <rPr>
        <sz val="11"/>
        <color rgb="FF006100"/>
        <rFont val="宋体"/>
        <family val="3"/>
        <charset val="134"/>
      </rPr>
      <t>20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</si>
  <si>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t>6,30</t>
  </si>
  <si>
    <r>
      <rPr>
        <sz val="11"/>
        <color rgb="FF006100"/>
        <rFont val="宋体"/>
        <family val="3"/>
        <charset val="134"/>
      </rPr>
      <t>向远平</t>
    </r>
  </si>
  <si>
    <r>
      <rPr>
        <sz val="11"/>
        <color rgb="FF006100"/>
        <rFont val="宋体"/>
        <family val="3"/>
        <charset val="134"/>
      </rPr>
      <t>10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</si>
  <si>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1"/>
        <color rgb="FF006100"/>
        <rFont val="宋体"/>
        <family val="3"/>
        <charset val="134"/>
      </rPr>
      <t>3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</si>
  <si>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t>刘晓明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</si>
  <si>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支/天</t>
    </r>
  </si>
  <si>
    <t>出现晕厥一次</t>
  </si>
  <si>
    <t>梁敬国</t>
  </si>
  <si>
    <t>张淑慧</t>
  </si>
  <si>
    <r>
      <rPr>
        <sz val="11"/>
        <color rgb="FF006100"/>
        <rFont val="宋体"/>
        <family val="3"/>
        <charset val="134"/>
      </rPr>
      <t>王国全</t>
    </r>
  </si>
  <si>
    <r>
      <rPr>
        <sz val="11"/>
        <color rgb="FF006100"/>
        <rFont val="宋体"/>
        <family val="3"/>
        <charset val="134"/>
      </rPr>
      <t>5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</si>
  <si>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1"/>
        <color rgb="FF006100"/>
        <rFont val="宋体"/>
        <family val="3"/>
        <charset val="134"/>
      </rPr>
      <t>5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</si>
  <si>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t>孔庆国</t>
  </si>
  <si>
    <r>
      <rPr>
        <sz val="11"/>
        <color rgb="FF006100"/>
        <rFont val="宋体"/>
        <family val="3"/>
        <charset val="134"/>
      </rPr>
      <t>陈红燕</t>
    </r>
  </si>
  <si>
    <t>邢志斌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</si>
  <si>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支/天</t>
    </r>
  </si>
  <si>
    <r>
      <rPr>
        <sz val="11"/>
        <color rgb="FF006100"/>
        <rFont val="宋体"/>
        <family val="3"/>
        <charset val="134"/>
      </rPr>
      <t>施桂香</t>
    </r>
  </si>
  <si>
    <t>李昌圣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</si>
  <si>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支</t>
    </r>
    <r>
      <rPr>
        <sz val="11"/>
        <color indexed="8"/>
        <rFont val="宋体"/>
        <family val="3"/>
        <charset val="134"/>
      </rPr>
      <t>/</t>
    </r>
    <r>
      <rPr>
        <sz val="11"/>
        <color indexed="8"/>
        <rFont val="宋体"/>
        <family val="3"/>
        <charset val="134"/>
      </rPr>
      <t>天</t>
    </r>
  </si>
  <si>
    <t>4两/天</t>
  </si>
  <si>
    <r>
      <rPr>
        <sz val="11"/>
        <color rgb="FF006100"/>
        <rFont val="宋体"/>
        <family val="3"/>
        <charset val="134"/>
      </rPr>
      <t>王政</t>
    </r>
  </si>
  <si>
    <r>
      <rPr>
        <sz val="11"/>
        <color rgb="FF006100"/>
        <rFont val="宋体"/>
        <family val="3"/>
        <charset val="134"/>
      </rPr>
      <t>20</t>
    </r>
    <r>
      <rPr>
        <sz val="11"/>
        <color rgb="FF006100"/>
        <rFont val="宋体"/>
        <family val="3"/>
        <charset val="134"/>
      </rPr>
      <t>年</t>
    </r>
  </si>
  <si>
    <t>何京云</t>
  </si>
  <si>
    <r>
      <rPr>
        <sz val="11"/>
        <color rgb="FF006100"/>
        <rFont val="宋体"/>
        <family val="3"/>
        <charset val="134"/>
      </rPr>
      <t>白晓明</t>
    </r>
  </si>
  <si>
    <t>血糖偏高1周</t>
  </si>
  <si>
    <t>王永娟</t>
  </si>
  <si>
    <r>
      <rPr>
        <sz val="11"/>
        <color rgb="FF006100"/>
        <rFont val="宋体"/>
        <family val="3"/>
        <charset val="134"/>
      </rPr>
      <t>周金枝</t>
    </r>
  </si>
  <si>
    <t>赵丙荣</t>
  </si>
  <si>
    <t>唐夏欣</t>
  </si>
  <si>
    <t>吴建强</t>
  </si>
  <si>
    <t>慢性肾病才发现</t>
  </si>
  <si>
    <r>
      <rPr>
        <sz val="11"/>
        <color rgb="FF006100"/>
        <rFont val="宋体"/>
        <family val="3"/>
        <charset val="134"/>
      </rPr>
      <t>崔依满</t>
    </r>
  </si>
  <si>
    <r>
      <rPr>
        <sz val="11"/>
        <color rgb="FF006100"/>
        <rFont val="宋体"/>
        <family val="3"/>
        <charset val="134"/>
      </rPr>
      <t>汤仁猛</t>
    </r>
  </si>
  <si>
    <t>吕兰萍</t>
  </si>
  <si>
    <t>慢性肾病6年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</si>
  <si>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0年</t>
    </r>
  </si>
  <si>
    <t>郑应实</t>
  </si>
  <si>
    <t>滕晓东</t>
  </si>
  <si>
    <r>
      <rPr>
        <sz val="11"/>
        <color rgb="FF006100"/>
        <rFont val="宋体"/>
        <family val="3"/>
        <charset val="134"/>
      </rPr>
      <t>刘越臣</t>
    </r>
  </si>
  <si>
    <r>
      <rPr>
        <sz val="11"/>
        <color rgb="FF006100"/>
        <rFont val="宋体"/>
        <family val="3"/>
        <charset val="134"/>
      </rPr>
      <t>胡杨</t>
    </r>
  </si>
  <si>
    <t>操艺洋</t>
  </si>
  <si>
    <r>
      <rPr>
        <sz val="11"/>
        <color rgb="FF006100"/>
        <rFont val="宋体"/>
        <family val="3"/>
        <charset val="134"/>
      </rPr>
      <t>袁蓉蓉</t>
    </r>
  </si>
  <si>
    <t>何祥健</t>
  </si>
  <si>
    <t>8支/天</t>
  </si>
  <si>
    <t>慢性肾病2年</t>
  </si>
  <si>
    <t>胡春森</t>
  </si>
  <si>
    <t>慢性肾病3年</t>
  </si>
  <si>
    <t>徐斌辉</t>
  </si>
  <si>
    <t>王燕蕊</t>
  </si>
  <si>
    <t>马娴娴</t>
  </si>
  <si>
    <r>
      <rPr>
        <sz val="11"/>
        <color rgb="FF006100"/>
        <rFont val="宋体"/>
        <family val="3"/>
        <charset val="134"/>
      </rPr>
      <t>周桂兰</t>
    </r>
  </si>
  <si>
    <t>黄志华</t>
  </si>
  <si>
    <r>
      <rPr>
        <sz val="11"/>
        <color rgb="FF006100"/>
        <rFont val="宋体"/>
        <family val="3"/>
        <charset val="134"/>
      </rPr>
      <t>许玲</t>
    </r>
  </si>
  <si>
    <r>
      <rPr>
        <sz val="11"/>
        <color rgb="FF006100"/>
        <rFont val="宋体"/>
        <family val="3"/>
        <charset val="134"/>
      </rPr>
      <t>郭松凤</t>
    </r>
  </si>
  <si>
    <t>右侧肾癌术后</t>
  </si>
  <si>
    <r>
      <rPr>
        <sz val="11"/>
        <color rgb="FF006100"/>
        <rFont val="宋体"/>
        <family val="3"/>
        <charset val="134"/>
      </rPr>
      <t>盛才法</t>
    </r>
  </si>
  <si>
    <t>张海山</t>
  </si>
  <si>
    <t>陈建平</t>
  </si>
  <si>
    <r>
      <rPr>
        <sz val="11"/>
        <color rgb="FF006100"/>
        <rFont val="宋体"/>
        <family val="3"/>
        <charset val="134"/>
      </rPr>
      <t>余肖珣</t>
    </r>
  </si>
  <si>
    <r>
      <rPr>
        <sz val="11"/>
        <color rgb="FF006100"/>
        <rFont val="宋体"/>
        <family val="3"/>
        <charset val="134"/>
      </rPr>
      <t>翁志和</t>
    </r>
  </si>
  <si>
    <t>吴勇</t>
  </si>
  <si>
    <t>未检</t>
  </si>
  <si>
    <r>
      <rPr>
        <sz val="11"/>
        <color rgb="FF006100"/>
        <rFont val="宋体"/>
        <family val="3"/>
        <charset val="134"/>
      </rPr>
      <t>杨顺根</t>
    </r>
  </si>
  <si>
    <r>
      <rPr>
        <sz val="11"/>
        <color rgb="FF006100"/>
        <rFont val="宋体"/>
        <family val="3"/>
        <charset val="134"/>
      </rPr>
      <t>20</t>
    </r>
    <r>
      <rPr>
        <sz val="11"/>
        <color rgb="FF006100"/>
        <rFont val="宋体"/>
        <family val="3"/>
        <charset val="134"/>
      </rPr>
      <t>支/天</t>
    </r>
  </si>
  <si>
    <r>
      <rPr>
        <sz val="11"/>
        <color rgb="FF006100"/>
        <rFont val="宋体"/>
        <family val="3"/>
        <charset val="134"/>
      </rPr>
      <t>2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</si>
  <si>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1"/>
        <color rgb="FF006100"/>
        <rFont val="宋体"/>
        <family val="3"/>
        <charset val="134"/>
      </rPr>
      <t>1</t>
    </r>
    <r>
      <rPr>
        <sz val="11"/>
        <color rgb="FF006100"/>
        <rFont val="宋体"/>
        <family val="3"/>
        <charset val="134"/>
      </rPr>
      <t>5</t>
    </r>
    <r>
      <rPr>
        <sz val="11"/>
        <color rgb="FF006100"/>
        <rFont val="宋体"/>
        <family val="3"/>
        <charset val="134"/>
      </rPr>
      <t>年</t>
    </r>
  </si>
  <si>
    <r>
      <rPr>
        <sz val="11"/>
        <color rgb="FF006100"/>
        <rFont val="宋体"/>
        <family val="3"/>
        <charset val="134"/>
      </rPr>
      <t>具体不详</t>
    </r>
  </si>
  <si>
    <r>
      <rPr>
        <sz val="11"/>
        <color rgb="FF006100"/>
        <rFont val="宋体"/>
        <family val="3"/>
        <charset val="134"/>
      </rPr>
      <t>黄宗平</t>
    </r>
  </si>
  <si>
    <r>
      <rPr>
        <sz val="11"/>
        <color rgb="FF006100"/>
        <rFont val="宋体"/>
        <family val="3"/>
        <charset val="134"/>
      </rPr>
      <t>10</t>
    </r>
    <r>
      <rPr>
        <sz val="11"/>
        <color rgb="FF006100"/>
        <rFont val="宋体"/>
        <family val="3"/>
        <charset val="134"/>
      </rPr>
      <t>支/天</t>
    </r>
  </si>
  <si>
    <t>丁明刚</t>
  </si>
  <si>
    <t>血糖高5年</t>
  </si>
  <si>
    <r>
      <rPr>
        <sz val="11"/>
        <color rgb="FF006100"/>
        <rFont val="宋体"/>
        <family val="3"/>
        <charset val="134"/>
      </rPr>
      <t>朱莉</t>
    </r>
  </si>
  <si>
    <r>
      <rPr>
        <sz val="11"/>
        <color rgb="FF006100"/>
        <rFont val="宋体"/>
        <family val="3"/>
        <charset val="134"/>
      </rPr>
      <t>丁梦实</t>
    </r>
  </si>
  <si>
    <r>
      <rPr>
        <sz val="11"/>
        <color rgb="FF006100"/>
        <rFont val="宋体"/>
        <family val="3"/>
        <charset val="134"/>
      </rPr>
      <t>韩荣林</t>
    </r>
  </si>
  <si>
    <r>
      <rPr>
        <sz val="11"/>
        <color rgb="FF006100"/>
        <rFont val="宋体"/>
        <family val="3"/>
        <charset val="134"/>
      </rPr>
      <t>1.5</t>
    </r>
    <r>
      <rPr>
        <sz val="11"/>
        <color rgb="FF006100"/>
        <rFont val="宋体"/>
        <family val="3"/>
        <charset val="134"/>
      </rPr>
      <t>两/天</t>
    </r>
  </si>
  <si>
    <r>
      <rPr>
        <sz val="11"/>
        <color rgb="FF006100"/>
        <rFont val="宋体"/>
        <family val="3"/>
        <charset val="134"/>
      </rPr>
      <t>曾长生</t>
    </r>
  </si>
  <si>
    <t>陆森和</t>
  </si>
  <si>
    <t>刘海宁</t>
  </si>
  <si>
    <t>黄怀年</t>
  </si>
  <si>
    <t>孙小红</t>
  </si>
  <si>
    <t>李永军</t>
  </si>
  <si>
    <t>张良坤</t>
  </si>
  <si>
    <t>脑中风10年</t>
  </si>
  <si>
    <t>熊跃宝</t>
  </si>
  <si>
    <t>立普妥1粒/天，2年</t>
  </si>
  <si>
    <t>王周金</t>
  </si>
  <si>
    <t>5支/天</t>
  </si>
  <si>
    <t>蒋宏辉</t>
  </si>
  <si>
    <r>
      <rPr>
        <sz val="11"/>
        <color rgb="FF006100"/>
        <rFont val="宋体"/>
        <family val="3"/>
        <charset val="134"/>
      </rPr>
      <t>金浩波</t>
    </r>
  </si>
  <si>
    <t>吴宝林</t>
  </si>
  <si>
    <t>严静思</t>
  </si>
  <si>
    <t>蒙向东</t>
  </si>
  <si>
    <t>彭雨</t>
  </si>
  <si>
    <t>哈志</t>
  </si>
  <si>
    <t>周荷花</t>
  </si>
  <si>
    <r>
      <rPr>
        <sz val="11"/>
        <color rgb="FF006100"/>
        <rFont val="宋体"/>
        <family val="3"/>
        <charset val="134"/>
      </rPr>
      <t>杨林峰</t>
    </r>
  </si>
  <si>
    <t>邵建中</t>
  </si>
  <si>
    <r>
      <rPr>
        <sz val="11"/>
        <color rgb="FF006100"/>
        <rFont val="宋体"/>
        <family val="3"/>
        <charset val="134"/>
      </rPr>
      <t>孙苏宁</t>
    </r>
  </si>
  <si>
    <r>
      <rPr>
        <sz val="11"/>
        <color rgb="FF006100"/>
        <rFont val="宋体"/>
        <family val="3"/>
        <charset val="134"/>
      </rPr>
      <t>高开香</t>
    </r>
  </si>
  <si>
    <t>刘策兰</t>
  </si>
  <si>
    <t>董维平</t>
  </si>
  <si>
    <t>常立明</t>
  </si>
  <si>
    <t>陈家超</t>
  </si>
  <si>
    <r>
      <rPr>
        <sz val="11"/>
        <color rgb="FF006100"/>
        <rFont val="宋体"/>
        <family val="3"/>
        <charset val="134"/>
      </rPr>
      <t>展金奇</t>
    </r>
  </si>
  <si>
    <r>
      <rPr>
        <sz val="11"/>
        <color rgb="FF006100"/>
        <rFont val="宋体"/>
        <family val="3"/>
        <charset val="134"/>
      </rPr>
      <t>范元中</t>
    </r>
  </si>
  <si>
    <t>孙德祥</t>
  </si>
  <si>
    <r>
      <rPr>
        <sz val="11"/>
        <color rgb="FF006100"/>
        <rFont val="宋体"/>
        <family val="3"/>
        <charset val="134"/>
      </rPr>
      <t>雷天学</t>
    </r>
  </si>
  <si>
    <t>任德贵</t>
  </si>
  <si>
    <t>俞美香</t>
  </si>
  <si>
    <t>7,20</t>
  </si>
  <si>
    <t>田建木</t>
  </si>
  <si>
    <t>黎玉林</t>
  </si>
  <si>
    <t>王善玉</t>
  </si>
  <si>
    <r>
      <rPr>
        <sz val="11"/>
        <color rgb="FF006100"/>
        <rFont val="宋体"/>
        <family val="3"/>
        <charset val="134"/>
      </rPr>
      <t>严昌林</t>
    </r>
  </si>
  <si>
    <r>
      <rPr>
        <sz val="11"/>
        <color rgb="FF006100"/>
        <rFont val="宋体"/>
        <family val="3"/>
        <charset val="134"/>
      </rPr>
      <t>董建东</t>
    </r>
  </si>
  <si>
    <r>
      <rPr>
        <sz val="11"/>
        <color rgb="FF006100"/>
        <rFont val="宋体"/>
        <family val="3"/>
        <charset val="134"/>
      </rPr>
      <t>陈新</t>
    </r>
  </si>
  <si>
    <t>时良杰</t>
  </si>
  <si>
    <t>冯玉兰</t>
  </si>
  <si>
    <t>杨仕兴</t>
  </si>
  <si>
    <r>
      <rPr>
        <sz val="11"/>
        <color rgb="FF006100"/>
        <rFont val="宋体"/>
        <family val="3"/>
        <charset val="134"/>
      </rPr>
      <t>崔学玲</t>
    </r>
  </si>
  <si>
    <t>朱硕贵</t>
  </si>
  <si>
    <r>
      <rPr>
        <sz val="11"/>
        <color rgb="FF006100"/>
        <rFont val="宋体"/>
        <family val="3"/>
        <charset val="134"/>
      </rPr>
      <t>陈殿明</t>
    </r>
  </si>
  <si>
    <t>马兆久</t>
  </si>
  <si>
    <t>杨天民</t>
  </si>
  <si>
    <r>
      <rPr>
        <sz val="11"/>
        <color rgb="FF006100"/>
        <rFont val="宋体"/>
        <family val="3"/>
        <charset val="134"/>
      </rPr>
      <t>黄徐明</t>
    </r>
  </si>
  <si>
    <t>7，30</t>
  </si>
  <si>
    <t>陈河玲</t>
  </si>
  <si>
    <t>陈俊杰</t>
  </si>
  <si>
    <t>董翼</t>
  </si>
  <si>
    <r>
      <rPr>
        <sz val="11"/>
        <color rgb="FF006100"/>
        <rFont val="宋体"/>
        <family val="3"/>
        <charset val="134"/>
      </rPr>
      <t>陶维萍</t>
    </r>
  </si>
  <si>
    <t>谷丙转氨酶（ALT）</t>
  </si>
  <si>
    <t>谷草转氨酶(AST)</t>
  </si>
  <si>
    <t>郑银娟</t>
  </si>
  <si>
    <t>是，控制尚可</t>
  </si>
  <si>
    <t>王栋成</t>
  </si>
  <si>
    <t>是，控制一般</t>
  </si>
  <si>
    <t>韩立国</t>
  </si>
  <si>
    <t>13年</t>
  </si>
  <si>
    <t>是，控制欠佳</t>
  </si>
  <si>
    <t>刘会涛</t>
  </si>
  <si>
    <t>慢性肾衰竭</t>
  </si>
  <si>
    <t>王友付</t>
  </si>
  <si>
    <t>30余年，10支/天</t>
  </si>
  <si>
    <t>30余年，现已戒酒</t>
  </si>
  <si>
    <t>王德英</t>
  </si>
  <si>
    <t>糖尿病10余年，冠心病10余年</t>
  </si>
  <si>
    <t>是，控制不佳</t>
  </si>
  <si>
    <t>李建设</t>
  </si>
  <si>
    <t>30余年，20支/日</t>
  </si>
  <si>
    <t>15余年</t>
  </si>
  <si>
    <t>是，控制不详</t>
  </si>
  <si>
    <t>罗兰</t>
  </si>
  <si>
    <t>许幼宁</t>
  </si>
  <si>
    <t>耿民军</t>
  </si>
  <si>
    <t>焦臣凤</t>
  </si>
  <si>
    <t>未知</t>
  </si>
  <si>
    <t>陈仲侠</t>
  </si>
  <si>
    <t>田慧敏</t>
  </si>
  <si>
    <t>山广丰</t>
  </si>
  <si>
    <t>卧床</t>
  </si>
  <si>
    <t>肾功能不全30余年，冠心病10年</t>
  </si>
  <si>
    <t>张金兰</t>
  </si>
  <si>
    <t>冠心病6年</t>
  </si>
  <si>
    <t>茅建冲</t>
  </si>
  <si>
    <t>姚焕文</t>
  </si>
  <si>
    <t>40年，半包/日</t>
  </si>
  <si>
    <t>30年，已戒酒</t>
  </si>
  <si>
    <t>肾病综合征3年</t>
  </si>
  <si>
    <t>王克义</t>
  </si>
  <si>
    <t>冠心病5年余</t>
  </si>
  <si>
    <t>戴福秀</t>
  </si>
  <si>
    <t>翁广珍</t>
  </si>
  <si>
    <t>尹小林</t>
  </si>
  <si>
    <t>赵腊红</t>
  </si>
  <si>
    <t>34年</t>
  </si>
  <si>
    <t>胡加美</t>
  </si>
  <si>
    <t>韩先明</t>
  </si>
  <si>
    <t>吴文霞</t>
  </si>
  <si>
    <t>戴莉君</t>
  </si>
  <si>
    <t>王文华</t>
  </si>
  <si>
    <t>仇俊鸾</t>
  </si>
  <si>
    <t>1天</t>
  </si>
  <si>
    <t>巢全里</t>
  </si>
  <si>
    <t>杨国瑞</t>
  </si>
  <si>
    <t>蒋瑛</t>
  </si>
  <si>
    <t>徐才明</t>
  </si>
  <si>
    <t>糖尿病</t>
  </si>
  <si>
    <t>任茜</t>
  </si>
  <si>
    <t>2型糖尿病15年</t>
  </si>
  <si>
    <t>蔡作风</t>
  </si>
  <si>
    <t>脑梗死</t>
  </si>
  <si>
    <t>陈金贵</t>
  </si>
  <si>
    <t>脑梗死10月余</t>
  </si>
  <si>
    <t>周秀芳</t>
  </si>
  <si>
    <t>2型糖尿病20年</t>
  </si>
  <si>
    <t>王国珠</t>
  </si>
  <si>
    <t>邵秋玲</t>
  </si>
  <si>
    <t>是，欠佳</t>
  </si>
  <si>
    <t>常明玉</t>
  </si>
  <si>
    <t>慢性肾功能不全5年余</t>
  </si>
  <si>
    <t>1年余</t>
  </si>
  <si>
    <t>吴志明</t>
  </si>
  <si>
    <t>10余年，3包/天，已戒6年</t>
  </si>
  <si>
    <t>30余年，半斤/天，已戒3月</t>
  </si>
  <si>
    <t>余章勤</t>
  </si>
  <si>
    <t>蔡春年</t>
  </si>
  <si>
    <t>40年，5支/日</t>
  </si>
  <si>
    <t>2型糖尿病8年</t>
  </si>
  <si>
    <t>马秀珍</t>
  </si>
  <si>
    <t>徐大岗</t>
  </si>
  <si>
    <t>刘玉明</t>
  </si>
  <si>
    <t>王为民</t>
  </si>
  <si>
    <t>糖尿病18年</t>
  </si>
  <si>
    <t>马建荣</t>
  </si>
  <si>
    <t>施雪凤</t>
  </si>
  <si>
    <t>丁震</t>
  </si>
  <si>
    <t>王家爱</t>
  </si>
  <si>
    <t>冠心病7年</t>
  </si>
  <si>
    <t>11,20</t>
  </si>
  <si>
    <t>耿如妍</t>
  </si>
  <si>
    <t>周冬根</t>
  </si>
  <si>
    <t>陈为霖</t>
  </si>
  <si>
    <t>2型糖尿病20年，慢性肾衰竭</t>
  </si>
  <si>
    <t>栾静斌</t>
  </si>
  <si>
    <t>4年余</t>
  </si>
  <si>
    <t>刘国华</t>
  </si>
  <si>
    <t>陈荣玲</t>
  </si>
  <si>
    <t>冠心病3年</t>
  </si>
  <si>
    <t>13余年</t>
  </si>
  <si>
    <t>耿善海</t>
  </si>
  <si>
    <t>王忻</t>
  </si>
  <si>
    <t>痛风8年</t>
  </si>
  <si>
    <t>11,30</t>
  </si>
  <si>
    <t>胡武强</t>
  </si>
  <si>
    <t>冠心病2年</t>
  </si>
  <si>
    <t>隙性脑梗死2余年</t>
  </si>
  <si>
    <t>朱兴双</t>
  </si>
  <si>
    <t>2型糖尿病9年</t>
  </si>
  <si>
    <t>朱高魁</t>
  </si>
  <si>
    <t>2型糖尿病7月</t>
  </si>
  <si>
    <t>陈效鸾</t>
  </si>
  <si>
    <t>冠心病病史</t>
  </si>
  <si>
    <t>41年</t>
  </si>
  <si>
    <t>吴卫红</t>
  </si>
  <si>
    <t>刘良彬</t>
  </si>
  <si>
    <t>王美珠</t>
  </si>
  <si>
    <t>朱彤煜</t>
  </si>
  <si>
    <t>罗昔</t>
  </si>
  <si>
    <t>5-6支/天</t>
  </si>
  <si>
    <t>12,20</t>
  </si>
  <si>
    <t>蔡玉芳</t>
  </si>
  <si>
    <t>容成珠</t>
  </si>
  <si>
    <t>徐祥荣</t>
  </si>
  <si>
    <t>腔隙性脑梗死8年</t>
  </si>
  <si>
    <t>魏继红</t>
  </si>
  <si>
    <t>糖尿病10年余</t>
  </si>
  <si>
    <t>半年余</t>
  </si>
  <si>
    <t>未系统治疗</t>
  </si>
  <si>
    <t>苏兴兰</t>
  </si>
  <si>
    <t>慢性肾炎20余年</t>
  </si>
  <si>
    <t>1周</t>
  </si>
  <si>
    <t>张明生</t>
  </si>
  <si>
    <t>1包半/天，50年，现已戒烟</t>
  </si>
  <si>
    <t>1两/日，50年，已戒酒</t>
  </si>
  <si>
    <t>查海</t>
  </si>
  <si>
    <t>2018    1.2</t>
  </si>
  <si>
    <t>杭领娣</t>
  </si>
  <si>
    <t>蒋久平</t>
  </si>
  <si>
    <t>张殿江</t>
  </si>
  <si>
    <t>江林根</t>
  </si>
  <si>
    <t>10支/天，50余年</t>
  </si>
  <si>
    <t>1斤/日，20年，戒酒13年</t>
  </si>
  <si>
    <t>1,10</t>
  </si>
  <si>
    <t>李正茂</t>
  </si>
  <si>
    <t>15支/天，20余年</t>
  </si>
  <si>
    <t>半月</t>
  </si>
  <si>
    <t>李培强</t>
  </si>
  <si>
    <t>100ml/天，30余年</t>
  </si>
  <si>
    <t>2型糖尿病3年</t>
  </si>
  <si>
    <t>蔡美华</t>
  </si>
  <si>
    <t>王美玲</t>
  </si>
  <si>
    <t>季宝瑛</t>
  </si>
  <si>
    <t>脑梗死10年</t>
  </si>
  <si>
    <t>童君初</t>
  </si>
  <si>
    <t>叶大荣</t>
  </si>
  <si>
    <t>李国同</t>
  </si>
  <si>
    <t>20支/天，已戒2年</t>
  </si>
  <si>
    <t>孟念文</t>
  </si>
  <si>
    <t>戴华云</t>
  </si>
  <si>
    <t>慢性肾病1年余</t>
  </si>
  <si>
    <t>王大金</t>
  </si>
  <si>
    <t>半斤酒/天</t>
  </si>
  <si>
    <t>李如森</t>
  </si>
  <si>
    <t>邢华道</t>
  </si>
  <si>
    <t>1-2包/日，30余年，近半年2-3支/日</t>
  </si>
  <si>
    <t>30余年，现已戒半年</t>
  </si>
  <si>
    <t>徐捷</t>
  </si>
  <si>
    <t>顾如道</t>
  </si>
  <si>
    <t>戈家华</t>
  </si>
  <si>
    <t>周忠华</t>
  </si>
  <si>
    <t>2周</t>
  </si>
  <si>
    <t>宋骞</t>
  </si>
  <si>
    <t>每日5支</t>
  </si>
  <si>
    <t>刘家富</t>
  </si>
  <si>
    <t>肖美香</t>
  </si>
  <si>
    <t>张风莲</t>
  </si>
  <si>
    <t>龚齐斌</t>
  </si>
  <si>
    <t>诊断</t>
  </si>
  <si>
    <t>性别（男1，女2）</t>
  </si>
  <si>
    <t xml:space="preserve">身高 </t>
  </si>
  <si>
    <r>
      <rPr>
        <sz val="12"/>
        <color indexed="8"/>
        <rFont val="Verdana"/>
        <family val="2"/>
      </rPr>
      <t>B</t>
    </r>
    <r>
      <rPr>
        <sz val="12"/>
        <color indexed="8"/>
        <rFont val="Verdana"/>
        <family val="2"/>
      </rPr>
      <t>MI</t>
    </r>
  </si>
  <si>
    <t>血压（SBP）血压（DBP）</t>
  </si>
  <si>
    <t>病程（年)</t>
  </si>
  <si>
    <t>Hb</t>
  </si>
  <si>
    <t>hsCRP</t>
  </si>
  <si>
    <t>Scr</t>
  </si>
  <si>
    <t>BUN</t>
  </si>
  <si>
    <t>eGFR</t>
  </si>
  <si>
    <t>白蛋白</t>
  </si>
  <si>
    <t>TC</t>
  </si>
  <si>
    <t>TG</t>
  </si>
  <si>
    <t>胰岛素</t>
  </si>
  <si>
    <t>血糖</t>
  </si>
  <si>
    <t>IR</t>
  </si>
  <si>
    <t>25(OH)D</t>
  </si>
  <si>
    <t>PTH</t>
  </si>
  <si>
    <t>Ca</t>
  </si>
  <si>
    <t>P</t>
  </si>
  <si>
    <t>UA</t>
  </si>
  <si>
    <t>UTP(g/d)</t>
  </si>
  <si>
    <t>HDL</t>
  </si>
  <si>
    <r>
      <rPr>
        <sz val="12"/>
        <color indexed="8"/>
        <rFont val="宋体"/>
        <family val="3"/>
        <charset val="134"/>
      </rPr>
      <t>谷丙转氨酶（</t>
    </r>
    <r>
      <rPr>
        <sz val="12"/>
        <color indexed="8"/>
        <rFont val="Verdana"/>
        <family val="2"/>
      </rPr>
      <t>ALT</t>
    </r>
    <r>
      <rPr>
        <sz val="12"/>
        <color indexed="8"/>
        <rFont val="宋体"/>
        <family val="3"/>
        <charset val="134"/>
      </rPr>
      <t>）</t>
    </r>
  </si>
  <si>
    <t>脉搏波</t>
  </si>
  <si>
    <r>
      <rPr>
        <sz val="12"/>
        <color indexed="8"/>
        <rFont val="Verdana"/>
        <family val="2"/>
      </rPr>
      <t>L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BS(m/s)</t>
    </r>
  </si>
  <si>
    <r>
      <rPr>
        <sz val="12"/>
        <color indexed="8"/>
        <rFont val="Verdana"/>
        <family val="2"/>
      </rPr>
      <t>R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BS</t>
    </r>
  </si>
  <si>
    <r>
      <rPr>
        <sz val="12"/>
        <color indexed="8"/>
        <rFont val="Verdana"/>
        <family val="2"/>
      </rPr>
      <t>L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ES</t>
    </r>
  </si>
  <si>
    <r>
      <rPr>
        <sz val="12"/>
        <color indexed="8"/>
        <rFont val="Verdana"/>
        <family val="2"/>
      </rPr>
      <t>R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ES</t>
    </r>
  </si>
  <si>
    <r>
      <rPr>
        <sz val="12"/>
        <color indexed="8"/>
        <rFont val="Verdana"/>
        <family val="2"/>
      </rPr>
      <t>L-</t>
    </r>
    <r>
      <rPr>
        <sz val="12"/>
        <color indexed="8"/>
        <rFont val="Verdana"/>
        <family val="2"/>
      </rPr>
      <t>IMT</t>
    </r>
    <r>
      <rPr>
        <sz val="12"/>
        <color indexed="8"/>
        <rFont val="Verdana"/>
        <family val="2"/>
      </rPr>
      <t>(cm)</t>
    </r>
  </si>
  <si>
    <r>
      <rPr>
        <sz val="12"/>
        <color indexed="8"/>
        <rFont val="Verdana"/>
        <family val="2"/>
      </rPr>
      <t>L-</t>
    </r>
    <r>
      <rPr>
        <sz val="12"/>
        <color indexed="8"/>
        <rFont val="Verdana"/>
        <family val="2"/>
      </rPr>
      <t>PSV</t>
    </r>
    <r>
      <rPr>
        <sz val="12"/>
        <color indexed="8"/>
        <rFont val="Verdana"/>
        <family val="2"/>
      </rPr>
      <t>(cm/s)</t>
    </r>
  </si>
  <si>
    <r>
      <rPr>
        <sz val="12"/>
        <color indexed="8"/>
        <rFont val="Verdana"/>
        <family val="2"/>
      </rPr>
      <t>L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EDV</t>
    </r>
  </si>
  <si>
    <r>
      <rPr>
        <sz val="12"/>
        <color indexed="8"/>
        <rFont val="Verdana"/>
        <family val="2"/>
      </rPr>
      <t>L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RI</t>
    </r>
  </si>
  <si>
    <r>
      <rPr>
        <sz val="12"/>
        <color indexed="8"/>
        <rFont val="Verdana"/>
        <family val="2"/>
      </rPr>
      <t>L</t>
    </r>
    <r>
      <rPr>
        <sz val="12"/>
        <color indexed="8"/>
        <rFont val="Verdana"/>
        <family val="2"/>
      </rPr>
      <t>-</t>
    </r>
    <r>
      <rPr>
        <sz val="12"/>
        <color indexed="8"/>
        <rFont val="Verdana"/>
        <family val="2"/>
      </rPr>
      <t>PI</t>
    </r>
  </si>
  <si>
    <r>
      <rPr>
        <sz val="12"/>
        <color indexed="8"/>
        <rFont val="Verdana"/>
        <family val="2"/>
      </rPr>
      <t>R-</t>
    </r>
    <r>
      <rPr>
        <sz val="12"/>
        <color indexed="8"/>
        <rFont val="Verdana"/>
        <family val="2"/>
      </rPr>
      <t>IMT</t>
    </r>
    <r>
      <rPr>
        <sz val="12"/>
        <color indexed="8"/>
        <rFont val="Verdana"/>
        <family val="2"/>
      </rPr>
      <t>(cm)</t>
    </r>
  </si>
  <si>
    <r>
      <rPr>
        <sz val="12"/>
        <color indexed="8"/>
        <rFont val="Verdana"/>
        <family val="2"/>
      </rPr>
      <t>R-</t>
    </r>
    <r>
      <rPr>
        <sz val="12"/>
        <color indexed="8"/>
        <rFont val="Verdana"/>
        <family val="2"/>
      </rPr>
      <t>PSV</t>
    </r>
    <r>
      <rPr>
        <sz val="12"/>
        <color indexed="8"/>
        <rFont val="Verdana"/>
        <family val="2"/>
      </rPr>
      <t>(cm/s)</t>
    </r>
  </si>
  <si>
    <r>
      <rPr>
        <sz val="12"/>
        <color indexed="8"/>
        <rFont val="Verdana"/>
        <family val="2"/>
      </rPr>
      <t>R-</t>
    </r>
    <r>
      <rPr>
        <sz val="12"/>
        <color indexed="8"/>
        <rFont val="Verdana"/>
        <family val="2"/>
      </rPr>
      <t>EDV</t>
    </r>
    <r>
      <rPr>
        <sz val="12"/>
        <color indexed="8"/>
        <rFont val="Verdana"/>
        <family val="2"/>
      </rPr>
      <t>(cm/s)</t>
    </r>
  </si>
  <si>
    <r>
      <rPr>
        <sz val="12"/>
        <color indexed="8"/>
        <rFont val="Verdana"/>
        <family val="2"/>
      </rPr>
      <t>R-</t>
    </r>
    <r>
      <rPr>
        <sz val="12"/>
        <color indexed="8"/>
        <rFont val="Verdana"/>
        <family val="2"/>
      </rPr>
      <t>RI</t>
    </r>
  </si>
  <si>
    <r>
      <rPr>
        <sz val="12"/>
        <color indexed="8"/>
        <rFont val="Verdana"/>
        <family val="2"/>
      </rPr>
      <t>R-</t>
    </r>
    <r>
      <rPr>
        <sz val="12"/>
        <color indexed="8"/>
        <rFont val="Verdana"/>
        <family val="2"/>
      </rPr>
      <t>PI</t>
    </r>
  </si>
  <si>
    <t>刘顺华</t>
  </si>
  <si>
    <t>DN4期</t>
  </si>
  <si>
    <t>徐辉</t>
  </si>
  <si>
    <t>尿隐血</t>
  </si>
  <si>
    <t>刘笑雯</t>
  </si>
  <si>
    <r>
      <rPr>
        <sz val="12"/>
        <color indexed="8"/>
        <rFont val="Verdana"/>
        <family val="2"/>
      </rPr>
      <t>C</t>
    </r>
    <r>
      <rPr>
        <sz val="12"/>
        <color indexed="8"/>
        <rFont val="Verdana"/>
        <family val="2"/>
      </rPr>
      <t>GN</t>
    </r>
  </si>
  <si>
    <t>刘瑞清</t>
  </si>
  <si>
    <t>CGN</t>
  </si>
  <si>
    <t>谢旭</t>
  </si>
  <si>
    <t>MN</t>
  </si>
  <si>
    <t>4M</t>
  </si>
  <si>
    <t>蒋定可</t>
  </si>
  <si>
    <t>CRF</t>
  </si>
  <si>
    <t>陆文倩</t>
  </si>
  <si>
    <t>8M</t>
  </si>
  <si>
    <t>陶维萍</t>
  </si>
  <si>
    <t>3D</t>
  </si>
  <si>
    <t>MCD</t>
  </si>
  <si>
    <t>2M</t>
  </si>
  <si>
    <t>水肿待查</t>
  </si>
  <si>
    <t>张鸿</t>
  </si>
  <si>
    <t>3M</t>
  </si>
  <si>
    <t>鸥学锋</t>
  </si>
  <si>
    <t>方月云</t>
  </si>
  <si>
    <t>杨力伟</t>
  </si>
  <si>
    <t>朱广辉</t>
  </si>
  <si>
    <r>
      <rPr>
        <sz val="12"/>
        <color indexed="8"/>
        <rFont val="Verdana"/>
        <family val="2"/>
      </rPr>
      <t>D</t>
    </r>
    <r>
      <rPr>
        <sz val="12"/>
        <color indexed="8"/>
        <rFont val="Verdana"/>
        <family val="2"/>
      </rPr>
      <t>N</t>
    </r>
  </si>
  <si>
    <t>肾囊肿</t>
  </si>
  <si>
    <r>
      <rPr>
        <sz val="12"/>
        <color indexed="8"/>
        <rFont val="Verdana"/>
        <family val="2"/>
      </rPr>
      <t>C</t>
    </r>
    <r>
      <rPr>
        <sz val="12"/>
        <color indexed="8"/>
        <rFont val="Verdana"/>
        <family val="2"/>
      </rPr>
      <t>RF</t>
    </r>
  </si>
  <si>
    <t>刘同春</t>
  </si>
  <si>
    <t>CRF（肾衰竭期）</t>
  </si>
  <si>
    <t>左肾萎缩</t>
  </si>
  <si>
    <t>10月</t>
  </si>
  <si>
    <t>CRF CGN</t>
  </si>
  <si>
    <t>王莉萍</t>
  </si>
  <si>
    <t>IgAN</t>
  </si>
  <si>
    <t>CRF DN</t>
  </si>
  <si>
    <t>李军</t>
  </si>
  <si>
    <t>LN4</t>
  </si>
  <si>
    <t>正</t>
  </si>
  <si>
    <t>常</t>
  </si>
  <si>
    <t>彭凤嫦</t>
  </si>
  <si>
    <t>LN5</t>
  </si>
  <si>
    <t>涂彩明</t>
  </si>
  <si>
    <t>NS</t>
  </si>
  <si>
    <t>正常</t>
  </si>
  <si>
    <t>水肿</t>
  </si>
  <si>
    <t>5M</t>
  </si>
  <si>
    <t>MHD</t>
  </si>
  <si>
    <t>王素华</t>
  </si>
  <si>
    <t>左肾积水</t>
  </si>
  <si>
    <t>孙家明</t>
  </si>
  <si>
    <t>DN</t>
  </si>
  <si>
    <t>62岁</t>
  </si>
  <si>
    <t>53岁</t>
  </si>
  <si>
    <t>狄浩，男，33</t>
  </si>
  <si>
    <t>2016.1.25</t>
  </si>
  <si>
    <t>血红蛋白131</t>
  </si>
  <si>
    <t>44岁</t>
  </si>
  <si>
    <t>印晓春</t>
  </si>
  <si>
    <t>谈俊</t>
  </si>
  <si>
    <r>
      <rPr>
        <sz val="12"/>
        <color rgb="FF006100"/>
        <rFont val="Helvetica"/>
        <family val="2"/>
      </rPr>
      <t>6</t>
    </r>
    <r>
      <rPr>
        <sz val="11"/>
        <color rgb="FF006100"/>
        <rFont val="宋体"/>
        <family val="3"/>
        <charset val="134"/>
      </rPr>
      <t>,30</t>
    </r>
  </si>
  <si>
    <r>
      <rPr>
        <sz val="12"/>
        <color rgb="FF006100"/>
        <rFont val="Helvetica"/>
        <family val="2"/>
      </rPr>
      <t>20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</si>
  <si>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10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</si>
  <si>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3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</si>
  <si>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5</t>
    </r>
    <r>
      <rPr>
        <sz val="11"/>
        <color rgb="FF006100"/>
        <rFont val="宋体"/>
        <family val="3"/>
        <charset val="134"/>
      </rPr>
      <t>支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</si>
  <si>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5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</si>
  <si>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20</t>
    </r>
    <r>
      <rPr>
        <sz val="11"/>
        <color rgb="FF006100"/>
        <rFont val="宋体"/>
        <family val="3"/>
        <charset val="134"/>
      </rPr>
      <t>年</t>
    </r>
  </si>
  <si>
    <t xml:space="preserve"> 未检</t>
  </si>
  <si>
    <r>
      <rPr>
        <sz val="12"/>
        <color rgb="FF006100"/>
        <rFont val="Helvetica"/>
        <family val="2"/>
      </rPr>
      <t>20</t>
    </r>
    <r>
      <rPr>
        <sz val="11"/>
        <color rgb="FF006100"/>
        <rFont val="宋体"/>
        <family val="3"/>
        <charset val="134"/>
      </rPr>
      <t>支/天</t>
    </r>
  </si>
  <si>
    <r>
      <rPr>
        <sz val="12"/>
        <color rgb="FF006100"/>
        <rFont val="Helvetica"/>
        <family val="2"/>
      </rPr>
      <t>2</t>
    </r>
    <r>
      <rPr>
        <sz val="11"/>
        <color rgb="FF006100"/>
        <rFont val="宋体"/>
        <family val="3"/>
        <charset val="134"/>
      </rPr>
      <t>两</t>
    </r>
    <r>
      <rPr>
        <sz val="11"/>
        <color rgb="FF006100"/>
        <rFont val="宋体"/>
        <family val="3"/>
        <charset val="134"/>
      </rPr>
      <t>/</t>
    </r>
    <r>
      <rPr>
        <sz val="11"/>
        <color rgb="FF006100"/>
        <rFont val="宋体"/>
        <family val="3"/>
        <charset val="134"/>
      </rPr>
      <t>天</t>
    </r>
  </si>
  <si>
    <r>
      <rPr>
        <sz val="12"/>
        <color rgb="FF006100"/>
        <rFont val="Helvetica"/>
        <family val="2"/>
      </rPr>
      <t>1</t>
    </r>
    <r>
      <rPr>
        <sz val="11"/>
        <color rgb="FF006100"/>
        <rFont val="宋体"/>
        <family val="3"/>
        <charset val="134"/>
      </rPr>
      <t>5</t>
    </r>
    <r>
      <rPr>
        <sz val="11"/>
        <color rgb="FF006100"/>
        <rFont val="宋体"/>
        <family val="3"/>
        <charset val="134"/>
      </rPr>
      <t>年</t>
    </r>
  </si>
  <si>
    <r>
      <rPr>
        <sz val="12"/>
        <color rgb="FF006100"/>
        <rFont val="Helvetica"/>
        <family val="2"/>
      </rPr>
      <t>10</t>
    </r>
    <r>
      <rPr>
        <sz val="11"/>
        <color rgb="FF006100"/>
        <rFont val="宋体"/>
        <family val="3"/>
        <charset val="134"/>
      </rPr>
      <t>支/天</t>
    </r>
  </si>
  <si>
    <r>
      <rPr>
        <sz val="12"/>
        <color rgb="FF006100"/>
        <rFont val="Helvetica"/>
        <family val="2"/>
      </rPr>
      <t>1.5</t>
    </r>
    <r>
      <rPr>
        <sz val="11"/>
        <color rgb="FF006100"/>
        <rFont val="宋体"/>
        <family val="3"/>
        <charset val="134"/>
      </rPr>
      <t>两/天</t>
    </r>
  </si>
  <si>
    <t>年龄</t>
    <phoneticPr fontId="23" type="noConversion"/>
  </si>
  <si>
    <t>性别（男=1，女=0）</t>
    <phoneticPr fontId="23" type="noConversion"/>
  </si>
  <si>
    <t>体重指数</t>
    <phoneticPr fontId="23" type="noConversion"/>
  </si>
  <si>
    <t>吸烟</t>
    <phoneticPr fontId="23" type="noConversion"/>
  </si>
  <si>
    <t>饮酒</t>
    <phoneticPr fontId="23" type="noConversion"/>
  </si>
  <si>
    <t>高血压</t>
    <phoneticPr fontId="23" type="noConversion"/>
  </si>
  <si>
    <t>糖尿病</t>
    <phoneticPr fontId="23" type="noConversion"/>
  </si>
  <si>
    <t>血红蛋白</t>
    <phoneticPr fontId="23" type="noConversion"/>
  </si>
  <si>
    <t>慢性肾病</t>
    <phoneticPr fontId="23" type="noConversion"/>
  </si>
  <si>
    <t>尿素</t>
    <phoneticPr fontId="23" type="noConversion"/>
  </si>
  <si>
    <t>尿酸</t>
    <phoneticPr fontId="23" type="noConversion"/>
  </si>
  <si>
    <t>总胆固醇</t>
    <phoneticPr fontId="23" type="noConversion"/>
  </si>
  <si>
    <t>甘油三酯</t>
    <phoneticPr fontId="23" type="noConversion"/>
  </si>
  <si>
    <t>LDL</t>
    <phoneticPr fontId="23" type="noConversion"/>
  </si>
  <si>
    <t>HDL</t>
    <phoneticPr fontId="23" type="noConversion"/>
  </si>
  <si>
    <t>eGFR</t>
    <phoneticPr fontId="23" type="noConversion"/>
  </si>
  <si>
    <t>PWV-BS</t>
    <phoneticPr fontId="23" type="noConversion"/>
  </si>
  <si>
    <t>PWV-ES</t>
    <phoneticPr fontId="23" type="noConversion"/>
  </si>
  <si>
    <t>a</t>
    <phoneticPr fontId="23" type="noConversion"/>
  </si>
  <si>
    <t>b</t>
    <phoneticPr fontId="23" type="noConversion"/>
  </si>
  <si>
    <t>c</t>
    <phoneticPr fontId="23" type="noConversion"/>
  </si>
  <si>
    <t>678.0umol/L</t>
    <phoneticPr fontId="23" type="noConversion"/>
  </si>
  <si>
    <t>肌酐（umol/L）</t>
    <phoneticPr fontId="23" type="noConversion"/>
  </si>
  <si>
    <t>肌酐（mg/dL）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</si>
</sst>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 "/>
    <numFmt numFmtId="178" formatCode="0_);[Red]\(0\)"/>
    <numFmt numFmtId="179" formatCode="0_ "/>
  </numFmts>
  <fonts count="24" x14ac:knownFonts="1">
    <font>
      <sz val="11"/>
      <color theme="1"/>
      <name val="宋体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8"/>
      <name val="Verdana"/>
      <family val="2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rgb="FF3F3F76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8"/>
      <name val="Verdana"/>
      <family val="2"/>
    </font>
    <font>
      <sz val="11"/>
      <color indexed="14"/>
      <name val="宋体"/>
      <family val="3"/>
      <charset val="134"/>
    </font>
    <font>
      <sz val="11"/>
      <color indexed="1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2"/>
      <color rgb="FF006100"/>
      <name val="Helvetica"/>
      <family val="2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/>
      <bottom style="thin">
        <color indexed="1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10"/>
      </top>
      <bottom/>
      <diagonal/>
    </border>
    <border>
      <left style="thick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10"/>
      </right>
      <top/>
      <bottom style="thick">
        <color indexed="8"/>
      </bottom>
      <diagonal/>
    </border>
    <border>
      <left style="thin">
        <color indexed="10"/>
      </left>
      <right style="thin">
        <color indexed="10"/>
      </right>
      <top/>
      <bottom style="thick">
        <color indexed="8"/>
      </bottom>
      <diagonal/>
    </border>
    <border>
      <left style="thin">
        <color indexed="10"/>
      </left>
      <right/>
      <top/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ck">
        <color indexed="8"/>
      </bottom>
      <diagonal/>
    </border>
    <border>
      <left/>
      <right/>
      <top/>
      <bottom style="thin">
        <color indexed="10"/>
      </bottom>
      <diagonal/>
    </border>
    <border>
      <left/>
      <right style="thick">
        <color indexed="8"/>
      </right>
      <top/>
      <bottom style="thin">
        <color indexed="10"/>
      </bottom>
      <diagonal/>
    </border>
    <border>
      <left style="thick">
        <color indexed="8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 style="thin">
        <color indexed="10"/>
      </top>
      <bottom/>
      <diagonal/>
    </border>
    <border>
      <left/>
      <right style="thick">
        <color indexed="8"/>
      </right>
      <top style="thin">
        <color indexed="10"/>
      </top>
      <bottom/>
      <diagonal/>
    </border>
    <border>
      <left style="thick">
        <color indexed="8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ck">
        <color indexed="8"/>
      </right>
      <top/>
      <bottom style="thin">
        <color indexed="10"/>
      </bottom>
      <diagonal/>
    </border>
    <border>
      <left style="thick">
        <color indexed="8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ck">
        <color indexed="8"/>
      </bottom>
      <diagonal/>
    </border>
    <border>
      <left/>
      <right/>
      <top style="thick">
        <color indexed="8"/>
      </top>
      <bottom style="thin">
        <color indexed="10"/>
      </bottom>
      <diagonal/>
    </border>
    <border>
      <left/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/>
      <bottom/>
      <diagonal/>
    </border>
    <border>
      <left/>
      <right style="thick">
        <color indexed="8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10"/>
      </left>
      <right/>
      <top style="thick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19" fillId="7" borderId="6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/>
    <xf numFmtId="1" fontId="2" fillId="0" borderId="3" xfId="0" applyNumberFormat="1" applyFont="1" applyFill="1" applyBorder="1" applyAlignment="1"/>
    <xf numFmtId="0" fontId="2" fillId="0" borderId="4" xfId="0" applyFont="1" applyFill="1" applyBorder="1" applyAlignment="1"/>
    <xf numFmtId="0" fontId="2" fillId="0" borderId="4" xfId="0" applyNumberFormat="1" applyFont="1" applyFill="1" applyBorder="1" applyAlignment="1"/>
    <xf numFmtId="1" fontId="2" fillId="0" borderId="4" xfId="0" applyNumberFormat="1" applyFont="1" applyFill="1" applyBorder="1" applyAlignment="1"/>
    <xf numFmtId="0" fontId="2" fillId="0" borderId="5" xfId="0" applyNumberFormat="1" applyFont="1" applyFill="1" applyBorder="1" applyAlignment="1"/>
    <xf numFmtId="1" fontId="2" fillId="0" borderId="5" xfId="0" applyNumberFormat="1" applyFont="1" applyFill="1" applyBorder="1" applyAlignment="1"/>
    <xf numFmtId="0" fontId="2" fillId="0" borderId="6" xfId="0" applyNumberFormat="1" applyFont="1" applyFill="1" applyBorder="1" applyAlignment="1"/>
    <xf numFmtId="0" fontId="2" fillId="0" borderId="6" xfId="0" applyFont="1" applyFill="1" applyBorder="1" applyAlignment="1"/>
    <xf numFmtId="0" fontId="2" fillId="0" borderId="5" xfId="0" applyFont="1" applyFill="1" applyBorder="1" applyAlignment="1"/>
    <xf numFmtId="0" fontId="2" fillId="0" borderId="3" xfId="0" applyNumberFormat="1" applyFont="1" applyFill="1" applyBorder="1" applyAlignment="1"/>
    <xf numFmtId="0" fontId="2" fillId="0" borderId="3" xfId="0" applyFont="1" applyFill="1" applyBorder="1" applyAlignment="1"/>
    <xf numFmtId="1" fontId="1" fillId="0" borderId="3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4" fillId="0" borderId="3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1" fontId="2" fillId="0" borderId="3" xfId="0" applyNumberFormat="1" applyFont="1" applyFill="1" applyBorder="1" applyAlignment="1"/>
    <xf numFmtId="0" fontId="2" fillId="0" borderId="6" xfId="0" applyNumberFormat="1" applyFont="1" applyFill="1" applyBorder="1" applyAlignment="1">
      <alignment vertical="center"/>
    </xf>
    <xf numFmtId="0" fontId="6" fillId="0" borderId="3" xfId="0" applyNumberFormat="1" applyFont="1" applyFill="1" applyBorder="1" applyAlignment="1"/>
    <xf numFmtId="1" fontId="6" fillId="0" borderId="3" xfId="0" applyNumberFormat="1" applyFont="1" applyFill="1" applyBorder="1" applyAlignment="1"/>
    <xf numFmtId="0" fontId="1" fillId="0" borderId="6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4" xfId="0" applyNumberFormat="1" applyFont="1" applyFill="1" applyBorder="1" applyAlignment="1"/>
    <xf numFmtId="0" fontId="1" fillId="0" borderId="4" xfId="0" applyFont="1" applyFill="1" applyBorder="1" applyAlignment="1"/>
    <xf numFmtId="0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0" fontId="7" fillId="0" borderId="3" xfId="0" applyNumberFormat="1" applyFont="1" applyFill="1" applyBorder="1" applyAlignment="1"/>
    <xf numFmtId="1" fontId="7" fillId="0" borderId="3" xfId="0" applyNumberFormat="1" applyFont="1" applyFill="1" applyBorder="1" applyAlignment="1"/>
    <xf numFmtId="0" fontId="8" fillId="0" borderId="9" xfId="1" applyNumberFormat="1" applyFont="1" applyFill="1" applyBorder="1" applyAlignment="1"/>
    <xf numFmtId="0" fontId="1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0" fillId="0" borderId="4" xfId="2" applyNumberFormat="1" applyFont="1" applyFill="1" applyBorder="1" applyAlignment="1">
      <alignment vertical="top" wrapText="1"/>
    </xf>
    <xf numFmtId="0" fontId="10" fillId="0" borderId="4" xfId="2" applyFont="1" applyFill="1" applyBorder="1" applyAlignment="1">
      <alignment vertical="top" wrapText="1"/>
    </xf>
    <xf numFmtId="0" fontId="2" fillId="0" borderId="3" xfId="0" applyNumberFormat="1" applyFont="1" applyBorder="1" applyAlignment="1"/>
    <xf numFmtId="0" fontId="2" fillId="0" borderId="4" xfId="0" applyNumberFormat="1" applyFont="1" applyBorder="1" applyAlignment="1"/>
    <xf numFmtId="0" fontId="2" fillId="0" borderId="4" xfId="0" applyFont="1" applyBorder="1" applyAlignment="1"/>
    <xf numFmtId="0" fontId="2" fillId="2" borderId="3" xfId="0" applyNumberFormat="1" applyFont="1" applyFill="1" applyBorder="1" applyAlignment="1"/>
    <xf numFmtId="1" fontId="2" fillId="2" borderId="3" xfId="0" applyNumberFormat="1" applyFont="1" applyFill="1" applyBorder="1" applyAlignment="1"/>
    <xf numFmtId="0" fontId="10" fillId="3" borderId="3" xfId="2" applyNumberFormat="1" applyFont="1" applyFill="1" applyBorder="1" applyAlignment="1"/>
    <xf numFmtId="0" fontId="10" fillId="3" borderId="4" xfId="2" applyNumberFormat="1" applyFont="1" applyFill="1" applyBorder="1" applyAlignment="1"/>
    <xf numFmtId="0" fontId="10" fillId="0" borderId="4" xfId="2" applyNumberFormat="1" applyFont="1" applyFill="1" applyBorder="1" applyAlignment="1"/>
    <xf numFmtId="0" fontId="10" fillId="0" borderId="3" xfId="2" applyNumberFormat="1" applyFont="1" applyFill="1" applyBorder="1" applyAlignment="1">
      <alignment vertical="top" wrapText="1"/>
    </xf>
    <xf numFmtId="0" fontId="10" fillId="3" borderId="4" xfId="2" applyNumberFormat="1" applyFont="1" applyFill="1" applyBorder="1" applyAlignment="1"/>
    <xf numFmtId="0" fontId="1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0" fontId="4" fillId="0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center"/>
    </xf>
    <xf numFmtId="0" fontId="4" fillId="0" borderId="1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10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vertical="center"/>
    </xf>
    <xf numFmtId="177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4" fillId="0" borderId="3" xfId="0" applyNumberFormat="1" applyFont="1" applyBorder="1" applyAlignment="1">
      <alignment vertical="center"/>
    </xf>
    <xf numFmtId="0" fontId="4" fillId="0" borderId="3" xfId="0" applyNumberFormat="1" applyFont="1" applyFill="1" applyBorder="1" applyAlignment="1">
      <alignment vertical="center"/>
    </xf>
    <xf numFmtId="177" fontId="4" fillId="0" borderId="3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3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vertical="center"/>
    </xf>
    <xf numFmtId="0" fontId="1" fillId="4" borderId="2" xfId="0" applyNumberFormat="1" applyFont="1" applyFill="1" applyBorder="1" applyAlignment="1">
      <alignment vertical="center"/>
    </xf>
    <xf numFmtId="0" fontId="12" fillId="0" borderId="4" xfId="0" applyNumberFormat="1" applyFont="1" applyBorder="1" applyAlignment="1"/>
    <xf numFmtId="0" fontId="2" fillId="5" borderId="4" xfId="0" applyNumberFormat="1" applyFont="1" applyFill="1" applyBorder="1" applyAlignment="1"/>
    <xf numFmtId="0" fontId="12" fillId="5" borderId="4" xfId="0" applyNumberFormat="1" applyFont="1" applyFill="1" applyBorder="1" applyAlignment="1"/>
    <xf numFmtId="1" fontId="1" fillId="4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/>
    <xf numFmtId="0" fontId="2" fillId="5" borderId="3" xfId="0" applyNumberFormat="1" applyFont="1" applyFill="1" applyBorder="1" applyAlignment="1"/>
    <xf numFmtId="0" fontId="12" fillId="5" borderId="3" xfId="0" applyNumberFormat="1" applyFont="1" applyFill="1" applyBorder="1" applyAlignment="1"/>
    <xf numFmtId="0" fontId="13" fillId="0" borderId="9" xfId="1" applyNumberFormat="1" applyFont="1" applyFill="1" applyBorder="1" applyAlignment="1"/>
    <xf numFmtId="0" fontId="14" fillId="3" borderId="4" xfId="2" applyNumberFormat="1" applyFont="1" applyFill="1" applyBorder="1" applyAlignment="1"/>
    <xf numFmtId="0" fontId="1" fillId="4" borderId="12" xfId="0" applyNumberFormat="1" applyFont="1" applyFill="1" applyBorder="1" applyAlignment="1">
      <alignment vertical="center"/>
    </xf>
    <xf numFmtId="0" fontId="1" fillId="4" borderId="13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/>
    <xf numFmtId="0" fontId="2" fillId="0" borderId="16" xfId="0" applyNumberFormat="1" applyFont="1" applyBorder="1" applyAlignment="1"/>
    <xf numFmtId="0" fontId="2" fillId="0" borderId="18" xfId="0" applyNumberFormat="1" applyFont="1" applyBorder="1" applyAlignment="1"/>
    <xf numFmtId="0" fontId="2" fillId="0" borderId="19" xfId="0" applyNumberFormat="1" applyFont="1" applyBorder="1" applyAlignment="1"/>
    <xf numFmtId="1" fontId="2" fillId="0" borderId="19" xfId="0" applyNumberFormat="1" applyFont="1" applyBorder="1" applyAlignment="1"/>
    <xf numFmtId="0" fontId="2" fillId="0" borderId="21" xfId="0" applyNumberFormat="1" applyFont="1" applyBorder="1" applyAlignment="1"/>
    <xf numFmtId="0" fontId="2" fillId="0" borderId="22" xfId="0" applyNumberFormat="1" applyFont="1" applyBorder="1" applyAlignment="1"/>
    <xf numFmtId="1" fontId="2" fillId="0" borderId="22" xfId="0" applyNumberFormat="1" applyFont="1" applyBorder="1" applyAlignment="1"/>
    <xf numFmtId="1" fontId="2" fillId="0" borderId="16" xfId="0" applyNumberFormat="1" applyFont="1" applyBorder="1" applyAlignment="1"/>
    <xf numFmtId="0" fontId="2" fillId="0" borderId="16" xfId="0" applyFont="1" applyBorder="1" applyAlignment="1"/>
    <xf numFmtId="0" fontId="2" fillId="0" borderId="19" xfId="0" applyNumberFormat="1" applyFont="1" applyBorder="1" applyAlignment="1">
      <alignment horizontal="left"/>
    </xf>
    <xf numFmtId="0" fontId="2" fillId="0" borderId="23" xfId="0" applyNumberFormat="1" applyFont="1" applyBorder="1" applyAlignment="1"/>
    <xf numFmtId="0" fontId="2" fillId="0" borderId="24" xfId="0" applyNumberFormat="1" applyFont="1" applyBorder="1" applyAlignment="1"/>
    <xf numFmtId="0" fontId="2" fillId="0" borderId="25" xfId="0" applyNumberFormat="1" applyFont="1" applyBorder="1" applyAlignment="1"/>
    <xf numFmtId="0" fontId="15" fillId="4" borderId="13" xfId="0" applyNumberFormat="1" applyFont="1" applyFill="1" applyBorder="1" applyAlignment="1">
      <alignment vertical="center" wrapText="1"/>
    </xf>
    <xf numFmtId="0" fontId="15" fillId="0" borderId="16" xfId="0" applyNumberFormat="1" applyFont="1" applyBorder="1" applyAlignment="1">
      <alignment vertical="top" wrapText="1"/>
    </xf>
    <xf numFmtId="0" fontId="15" fillId="0" borderId="23" xfId="0" applyNumberFormat="1" applyFont="1" applyBorder="1" applyAlignment="1">
      <alignment vertical="top" wrapText="1"/>
    </xf>
    <xf numFmtId="0" fontId="15" fillId="0" borderId="19" xfId="0" applyNumberFormat="1" applyFont="1" applyBorder="1" applyAlignment="1">
      <alignment vertical="top" wrapText="1"/>
    </xf>
    <xf numFmtId="0" fontId="15" fillId="0" borderId="24" xfId="0" applyNumberFormat="1" applyFont="1" applyBorder="1" applyAlignment="1">
      <alignment vertical="top" wrapText="1"/>
    </xf>
    <xf numFmtId="0" fontId="15" fillId="0" borderId="22" xfId="0" applyNumberFormat="1" applyFont="1" applyBorder="1" applyAlignment="1">
      <alignment vertical="top" wrapText="1"/>
    </xf>
    <xf numFmtId="0" fontId="15" fillId="0" borderId="25" xfId="0" applyNumberFormat="1" applyFont="1" applyBorder="1" applyAlignment="1">
      <alignment vertical="top" wrapText="1"/>
    </xf>
    <xf numFmtId="0" fontId="16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" fontId="2" fillId="0" borderId="16" xfId="0" applyNumberFormat="1" applyFont="1" applyBorder="1" applyAlignment="1">
      <alignment vertical="center"/>
    </xf>
    <xf numFmtId="0" fontId="2" fillId="0" borderId="28" xfId="0" applyNumberFormat="1" applyFont="1" applyBorder="1" applyAlignment="1">
      <alignment vertical="center"/>
    </xf>
    <xf numFmtId="0" fontId="16" fillId="0" borderId="29" xfId="0" applyNumberFormat="1" applyFont="1" applyBorder="1" applyAlignment="1">
      <alignment vertical="center"/>
    </xf>
    <xf numFmtId="0" fontId="2" fillId="0" borderId="30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1" fontId="2" fillId="0" borderId="19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16" fillId="0" borderId="32" xfId="0" applyNumberFormat="1" applyFont="1" applyBorder="1" applyAlignment="1">
      <alignment vertical="center"/>
    </xf>
    <xf numFmtId="0" fontId="2" fillId="0" borderId="33" xfId="0" applyNumberFormat="1" applyFont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1" fontId="2" fillId="0" borderId="22" xfId="0" applyNumberFormat="1" applyFont="1" applyBorder="1" applyAlignment="1">
      <alignment vertical="center"/>
    </xf>
    <xf numFmtId="0" fontId="2" fillId="0" borderId="34" xfId="0" applyNumberFormat="1" applyFont="1" applyBorder="1" applyAlignment="1">
      <alignment vertical="center"/>
    </xf>
    <xf numFmtId="1" fontId="2" fillId="0" borderId="31" xfId="0" applyNumberFormat="1" applyFont="1" applyBorder="1" applyAlignment="1">
      <alignment vertical="center"/>
    </xf>
    <xf numFmtId="1" fontId="2" fillId="0" borderId="28" xfId="0" applyNumberFormat="1" applyFont="1" applyBorder="1" applyAlignment="1">
      <alignment vertical="center"/>
    </xf>
    <xf numFmtId="1" fontId="2" fillId="0" borderId="30" xfId="0" applyNumberFormat="1" applyFont="1" applyBorder="1" applyAlignment="1">
      <alignment vertical="center"/>
    </xf>
    <xf numFmtId="1" fontId="2" fillId="0" borderId="34" xfId="0" applyNumberFormat="1" applyFont="1" applyBorder="1" applyAlignment="1">
      <alignment vertical="center"/>
    </xf>
    <xf numFmtId="0" fontId="1" fillId="4" borderId="13" xfId="0" applyNumberFormat="1" applyFont="1" applyFill="1" applyBorder="1" applyAlignment="1">
      <alignment horizontal="right" vertical="center"/>
    </xf>
    <xf numFmtId="0" fontId="2" fillId="0" borderId="16" xfId="0" applyNumberFormat="1" applyFont="1" applyBorder="1" applyAlignment="1">
      <alignment horizontal="right" vertical="center"/>
    </xf>
    <xf numFmtId="0" fontId="2" fillId="0" borderId="19" xfId="0" applyNumberFormat="1" applyFont="1" applyBorder="1" applyAlignment="1">
      <alignment horizontal="right" vertical="center"/>
    </xf>
    <xf numFmtId="0" fontId="2" fillId="0" borderId="22" xfId="0" applyNumberFormat="1" applyFont="1" applyBorder="1" applyAlignment="1">
      <alignment horizontal="right" vertical="center"/>
    </xf>
    <xf numFmtId="1" fontId="2" fillId="0" borderId="33" xfId="0" applyNumberFormat="1" applyFont="1" applyBorder="1" applyAlignment="1">
      <alignment vertical="center"/>
    </xf>
    <xf numFmtId="1" fontId="2" fillId="0" borderId="27" xfId="0" applyNumberFormat="1" applyFont="1" applyBorder="1" applyAlignment="1">
      <alignment vertical="center"/>
    </xf>
    <xf numFmtId="0" fontId="17" fillId="0" borderId="27" xfId="0" applyNumberFormat="1" applyFont="1" applyBorder="1" applyAlignment="1">
      <alignment vertical="center"/>
    </xf>
    <xf numFmtId="0" fontId="17" fillId="0" borderId="16" xfId="0" applyNumberFormat="1" applyFont="1" applyBorder="1" applyAlignment="1">
      <alignment vertical="center"/>
    </xf>
    <xf numFmtId="0" fontId="17" fillId="0" borderId="28" xfId="0" applyNumberFormat="1" applyFont="1" applyBorder="1" applyAlignment="1">
      <alignment vertical="center"/>
    </xf>
    <xf numFmtId="0" fontId="17" fillId="0" borderId="30" xfId="0" applyNumberFormat="1" applyFont="1" applyBorder="1" applyAlignment="1">
      <alignment vertical="center"/>
    </xf>
    <xf numFmtId="0" fontId="17" fillId="0" borderId="19" xfId="0" applyNumberFormat="1" applyFont="1" applyBorder="1" applyAlignment="1">
      <alignment vertical="center"/>
    </xf>
    <xf numFmtId="0" fontId="17" fillId="0" borderId="31" xfId="0" applyNumberFormat="1" applyFont="1" applyBorder="1" applyAlignment="1">
      <alignment vertical="center"/>
    </xf>
    <xf numFmtId="0" fontId="17" fillId="0" borderId="33" xfId="0" applyNumberFormat="1" applyFont="1" applyBorder="1" applyAlignment="1">
      <alignment vertical="center"/>
    </xf>
    <xf numFmtId="0" fontId="17" fillId="0" borderId="22" xfId="0" applyNumberFormat="1" applyFont="1" applyBorder="1" applyAlignment="1">
      <alignment vertical="center"/>
    </xf>
    <xf numFmtId="0" fontId="17" fillId="0" borderId="34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16" fillId="0" borderId="36" xfId="0" applyNumberFormat="1" applyFont="1" applyBorder="1" applyAlignment="1">
      <alignment vertical="center"/>
    </xf>
    <xf numFmtId="0" fontId="2" fillId="0" borderId="37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vertical="center"/>
    </xf>
    <xf numFmtId="0" fontId="2" fillId="0" borderId="39" xfId="0" applyNumberFormat="1" applyFont="1" applyBorder="1" applyAlignment="1">
      <alignment vertical="center"/>
    </xf>
    <xf numFmtId="1" fontId="2" fillId="6" borderId="40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vertical="center"/>
    </xf>
    <xf numFmtId="1" fontId="2" fillId="0" borderId="42" xfId="0" applyNumberFormat="1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1" fontId="2" fillId="0" borderId="43" xfId="0" applyNumberFormat="1" applyFont="1" applyBorder="1" applyAlignment="1">
      <alignment vertical="center"/>
    </xf>
    <xf numFmtId="1" fontId="2" fillId="0" borderId="44" xfId="0" applyNumberFormat="1" applyFont="1" applyBorder="1" applyAlignment="1">
      <alignment vertical="center"/>
    </xf>
    <xf numFmtId="1" fontId="2" fillId="6" borderId="45" xfId="0" applyNumberFormat="1" applyFont="1" applyFill="1" applyBorder="1" applyAlignment="1">
      <alignment horizontal="center" vertical="center"/>
    </xf>
    <xf numFmtId="1" fontId="2" fillId="0" borderId="49" xfId="0" applyNumberFormat="1" applyFont="1" applyBorder="1" applyAlignment="1">
      <alignment vertical="center"/>
    </xf>
    <xf numFmtId="1" fontId="2" fillId="0" borderId="39" xfId="0" applyNumberFormat="1" applyFont="1" applyBorder="1" applyAlignment="1">
      <alignment vertical="center"/>
    </xf>
    <xf numFmtId="1" fontId="2" fillId="0" borderId="37" xfId="0" applyNumberFormat="1" applyFont="1" applyBorder="1" applyAlignment="1">
      <alignment vertical="center"/>
    </xf>
    <xf numFmtId="1" fontId="2" fillId="0" borderId="38" xfId="0" applyNumberFormat="1" applyFont="1" applyBorder="1" applyAlignment="1">
      <alignment vertical="center"/>
    </xf>
    <xf numFmtId="0" fontId="2" fillId="0" borderId="38" xfId="0" applyNumberFormat="1" applyFont="1" applyBorder="1" applyAlignment="1">
      <alignment horizontal="right" vertical="center"/>
    </xf>
    <xf numFmtId="1" fontId="2" fillId="0" borderId="19" xfId="0" applyNumberFormat="1" applyFont="1" applyBorder="1" applyAlignment="1">
      <alignment horizontal="right" vertical="center"/>
    </xf>
    <xf numFmtId="1" fontId="2" fillId="0" borderId="22" xfId="0" applyNumberFormat="1" applyFont="1" applyBorder="1" applyAlignment="1">
      <alignment horizontal="right" vertical="center"/>
    </xf>
    <xf numFmtId="0" fontId="2" fillId="0" borderId="25" xfId="0" applyNumberFormat="1" applyFont="1" applyBorder="1" applyAlignment="1">
      <alignment vertical="center"/>
    </xf>
    <xf numFmtId="0" fontId="2" fillId="0" borderId="27" xfId="0" applyNumberFormat="1" applyFont="1" applyBorder="1" applyAlignment="1"/>
    <xf numFmtId="0" fontId="2" fillId="0" borderId="30" xfId="0" applyNumberFormat="1" applyFont="1" applyBorder="1" applyAlignment="1"/>
    <xf numFmtId="1" fontId="2" fillId="0" borderId="24" xfId="0" applyNumberFormat="1" applyFont="1" applyBorder="1" applyAlignment="1">
      <alignment vertical="center"/>
    </xf>
    <xf numFmtId="1" fontId="2" fillId="0" borderId="25" xfId="0" applyNumberFormat="1" applyFont="1" applyBorder="1" applyAlignment="1">
      <alignment vertical="center"/>
    </xf>
    <xf numFmtId="0" fontId="2" fillId="0" borderId="56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57" xfId="0" applyNumberFormat="1" applyFont="1" applyFill="1" applyBorder="1" applyAlignment="1"/>
    <xf numFmtId="0" fontId="2" fillId="0" borderId="58" xfId="0" applyNumberFormat="1" applyFont="1" applyFill="1" applyBorder="1" applyAlignment="1"/>
    <xf numFmtId="0" fontId="2" fillId="0" borderId="59" xfId="0" applyNumberFormat="1" applyFont="1" applyFill="1" applyBorder="1" applyAlignment="1"/>
    <xf numFmtId="0" fontId="2" fillId="0" borderId="60" xfId="0" applyNumberFormat="1" applyFont="1" applyFill="1" applyBorder="1" applyAlignment="1"/>
    <xf numFmtId="0" fontId="2" fillId="0" borderId="62" xfId="0" applyNumberFormat="1" applyFont="1" applyFill="1" applyBorder="1" applyAlignment="1"/>
    <xf numFmtId="0" fontId="2" fillId="0" borderId="19" xfId="0" applyNumberFormat="1" applyFont="1" applyFill="1" applyBorder="1" applyAlignment="1"/>
    <xf numFmtId="0" fontId="2" fillId="0" borderId="24" xfId="0" applyNumberFormat="1" applyFont="1" applyFill="1" applyBorder="1" applyAlignment="1"/>
    <xf numFmtId="0" fontId="2" fillId="0" borderId="18" xfId="0" applyNumberFormat="1" applyFont="1" applyFill="1" applyBorder="1" applyAlignment="1"/>
    <xf numFmtId="0" fontId="2" fillId="0" borderId="19" xfId="0" applyFont="1" applyFill="1" applyBorder="1" applyAlignment="1"/>
    <xf numFmtId="0" fontId="2" fillId="0" borderId="24" xfId="0" applyFont="1" applyFill="1" applyBorder="1" applyAlignment="1"/>
    <xf numFmtId="0" fontId="2" fillId="0" borderId="49" xfId="0" applyNumberFormat="1" applyFont="1" applyFill="1" applyBorder="1" applyAlignment="1"/>
    <xf numFmtId="0" fontId="2" fillId="0" borderId="22" xfId="0" applyNumberFormat="1" applyFont="1" applyFill="1" applyBorder="1" applyAlignment="1"/>
    <xf numFmtId="0" fontId="2" fillId="0" borderId="25" xfId="0" applyNumberFormat="1" applyFont="1" applyFill="1" applyBorder="1" applyAlignment="1"/>
    <xf numFmtId="0" fontId="2" fillId="0" borderId="21" xfId="0" applyNumberFormat="1" applyFont="1" applyFill="1" applyBorder="1" applyAlignment="1"/>
    <xf numFmtId="0" fontId="2" fillId="0" borderId="65" xfId="0" applyNumberFormat="1" applyFont="1" applyFill="1" applyBorder="1" applyAlignment="1"/>
    <xf numFmtId="0" fontId="2" fillId="0" borderId="16" xfId="0" applyNumberFormat="1" applyFont="1" applyFill="1" applyBorder="1" applyAlignment="1"/>
    <xf numFmtId="0" fontId="2" fillId="0" borderId="23" xfId="0" applyNumberFormat="1" applyFont="1" applyFill="1" applyBorder="1" applyAlignment="1"/>
    <xf numFmtId="0" fontId="2" fillId="0" borderId="15" xfId="0" applyNumberFormat="1" applyFont="1" applyFill="1" applyBorder="1" applyAlignment="1"/>
    <xf numFmtId="0" fontId="2" fillId="0" borderId="67" xfId="0" applyNumberFormat="1" applyFont="1" applyFill="1" applyBorder="1" applyAlignment="1"/>
    <xf numFmtId="1" fontId="2" fillId="0" borderId="15" xfId="0" applyNumberFormat="1" applyFont="1" applyFill="1" applyBorder="1" applyAlignment="1"/>
    <xf numFmtId="1" fontId="2" fillId="0" borderId="16" xfId="0" applyNumberFormat="1" applyFont="1" applyFill="1" applyBorder="1" applyAlignment="1"/>
    <xf numFmtId="1" fontId="2" fillId="0" borderId="18" xfId="0" applyNumberFormat="1" applyFont="1" applyFill="1" applyBorder="1" applyAlignment="1"/>
    <xf numFmtId="1" fontId="2" fillId="0" borderId="19" xfId="0" applyNumberFormat="1" applyFont="1" applyFill="1" applyBorder="1" applyAlignment="1"/>
    <xf numFmtId="1" fontId="2" fillId="0" borderId="21" xfId="0" applyNumberFormat="1" applyFont="1" applyFill="1" applyBorder="1" applyAlignment="1"/>
    <xf numFmtId="1" fontId="2" fillId="0" borderId="25" xfId="0" applyNumberFormat="1" applyFont="1" applyFill="1" applyBorder="1" applyAlignment="1"/>
    <xf numFmtId="0" fontId="18" fillId="0" borderId="0" xfId="0" applyFont="1">
      <alignment vertical="center"/>
    </xf>
    <xf numFmtId="0" fontId="2" fillId="0" borderId="65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49" xfId="0" applyNumberFormat="1" applyFont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178" fontId="10" fillId="3" borderId="3" xfId="2" applyNumberFormat="1" applyFont="1" applyFill="1" applyBorder="1" applyAlignment="1"/>
    <xf numFmtId="178" fontId="10" fillId="3" borderId="4" xfId="2" applyNumberFormat="1" applyFont="1" applyFill="1" applyBorder="1" applyAlignment="1"/>
    <xf numFmtId="178" fontId="0" fillId="0" borderId="0" xfId="0" applyNumberFormat="1">
      <alignment vertical="center"/>
    </xf>
    <xf numFmtId="178" fontId="1" fillId="4" borderId="13" xfId="0" applyNumberFormat="1" applyFont="1" applyFill="1" applyBorder="1" applyAlignment="1">
      <alignment vertical="center"/>
    </xf>
    <xf numFmtId="178" fontId="2" fillId="0" borderId="19" xfId="0" applyNumberFormat="1" applyFont="1" applyBorder="1" applyAlignment="1"/>
    <xf numFmtId="178" fontId="2" fillId="0" borderId="22" xfId="0" applyNumberFormat="1" applyFont="1" applyBorder="1" applyAlignment="1"/>
    <xf numFmtId="178" fontId="2" fillId="0" borderId="16" xfId="0" applyNumberFormat="1" applyFont="1" applyBorder="1" applyAlignment="1"/>
    <xf numFmtId="178" fontId="2" fillId="0" borderId="27" xfId="0" applyNumberFormat="1" applyFont="1" applyBorder="1" applyAlignment="1">
      <alignment vertical="center"/>
    </xf>
    <xf numFmtId="178" fontId="2" fillId="0" borderId="30" xfId="0" applyNumberFormat="1" applyFont="1" applyBorder="1" applyAlignment="1">
      <alignment vertical="center"/>
    </xf>
    <xf numFmtId="178" fontId="2" fillId="0" borderId="33" xfId="0" applyNumberFormat="1" applyFont="1" applyBorder="1" applyAlignment="1">
      <alignment vertical="center"/>
    </xf>
    <xf numFmtId="179" fontId="2" fillId="0" borderId="16" xfId="0" applyNumberFormat="1" applyFont="1" applyBorder="1" applyAlignment="1"/>
    <xf numFmtId="179" fontId="2" fillId="0" borderId="19" xfId="0" applyNumberFormat="1" applyFont="1" applyBorder="1" applyAlignment="1"/>
    <xf numFmtId="179" fontId="2" fillId="0" borderId="22" xfId="0" applyNumberFormat="1" applyFont="1" applyBorder="1" applyAlignment="1"/>
    <xf numFmtId="0" fontId="2" fillId="0" borderId="69" xfId="0" applyNumberFormat="1" applyFont="1" applyBorder="1" applyAlignment="1">
      <alignment vertical="center"/>
    </xf>
    <xf numFmtId="0" fontId="2" fillId="0" borderId="70" xfId="0" applyNumberFormat="1" applyFont="1" applyBorder="1" applyAlignment="1">
      <alignment vertical="center"/>
    </xf>
    <xf numFmtId="0" fontId="2" fillId="0" borderId="71" xfId="0" applyNumberFormat="1" applyFont="1" applyBorder="1" applyAlignment="1">
      <alignment vertical="center"/>
    </xf>
    <xf numFmtId="1" fontId="2" fillId="0" borderId="70" xfId="0" applyNumberFormat="1" applyFont="1" applyBorder="1" applyAlignment="1">
      <alignment vertical="center"/>
    </xf>
    <xf numFmtId="177" fontId="1" fillId="0" borderId="2" xfId="0" applyNumberFormat="1" applyFont="1" applyFill="1" applyBorder="1" applyAlignment="1">
      <alignment vertical="center"/>
    </xf>
    <xf numFmtId="177" fontId="10" fillId="3" borderId="3" xfId="2" applyNumberFormat="1" applyFont="1" applyFill="1" applyBorder="1" applyAlignment="1"/>
    <xf numFmtId="177" fontId="10" fillId="3" borderId="4" xfId="2" applyNumberFormat="1" applyFont="1" applyFill="1" applyBorder="1" applyAlignment="1"/>
    <xf numFmtId="177" fontId="0" fillId="0" borderId="0" xfId="0" applyNumberFormat="1">
      <alignment vertical="center"/>
    </xf>
    <xf numFmtId="177" fontId="1" fillId="4" borderId="13" xfId="0" applyNumberFormat="1" applyFont="1" applyFill="1" applyBorder="1" applyAlignment="1">
      <alignment vertical="center"/>
    </xf>
    <xf numFmtId="177" fontId="2" fillId="0" borderId="19" xfId="0" applyNumberFormat="1" applyFont="1" applyBorder="1" applyAlignment="1"/>
    <xf numFmtId="177" fontId="2" fillId="0" borderId="16" xfId="0" applyNumberFormat="1" applyFont="1" applyBorder="1" applyAlignment="1">
      <alignment vertical="center"/>
    </xf>
    <xf numFmtId="177" fontId="2" fillId="0" borderId="22" xfId="0" applyNumberFormat="1" applyFont="1" applyBorder="1" applyAlignment="1"/>
    <xf numFmtId="177" fontId="2" fillId="0" borderId="16" xfId="0" applyNumberFormat="1" applyFont="1" applyBorder="1" applyAlignment="1"/>
    <xf numFmtId="177" fontId="2" fillId="0" borderId="64" xfId="0" applyNumberFormat="1" applyFont="1" applyBorder="1" applyAlignment="1">
      <alignment vertical="center"/>
    </xf>
    <xf numFmtId="177" fontId="2" fillId="0" borderId="61" xfId="0" applyNumberFormat="1" applyFont="1" applyBorder="1" applyAlignment="1">
      <alignment vertical="center"/>
    </xf>
    <xf numFmtId="177" fontId="2" fillId="0" borderId="63" xfId="0" applyNumberFormat="1" applyFont="1" applyBorder="1" applyAlignment="1">
      <alignment vertical="center"/>
    </xf>
    <xf numFmtId="177" fontId="18" fillId="0" borderId="0" xfId="0" applyNumberFormat="1" applyFont="1">
      <alignment vertical="center"/>
    </xf>
    <xf numFmtId="0" fontId="10" fillId="3" borderId="0" xfId="2" applyNumberFormat="1" applyFont="1" applyFill="1" applyBorder="1" applyAlignment="1"/>
    <xf numFmtId="0" fontId="2" fillId="0" borderId="52" xfId="0" applyNumberFormat="1" applyFont="1" applyFill="1" applyBorder="1" applyAlignment="1">
      <alignment horizontal="center"/>
    </xf>
    <xf numFmtId="1" fontId="2" fillId="0" borderId="53" xfId="0" applyNumberFormat="1" applyFont="1" applyFill="1" applyBorder="1" applyAlignment="1">
      <alignment horizontal="center"/>
    </xf>
    <xf numFmtId="1" fontId="2" fillId="0" borderId="66" xfId="0" applyNumberFormat="1" applyFont="1" applyFill="1" applyBorder="1" applyAlignment="1">
      <alignment horizontal="center"/>
    </xf>
    <xf numFmtId="0" fontId="2" fillId="0" borderId="50" xfId="0" applyNumberFormat="1" applyFont="1" applyFill="1" applyBorder="1" applyAlignment="1">
      <alignment horizontal="center"/>
    </xf>
    <xf numFmtId="1" fontId="2" fillId="0" borderId="54" xfId="0" applyNumberFormat="1" applyFont="1" applyFill="1" applyBorder="1" applyAlignment="1">
      <alignment horizontal="center"/>
    </xf>
    <xf numFmtId="0" fontId="2" fillId="0" borderId="50" xfId="0" applyNumberFormat="1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1" fontId="2" fillId="0" borderId="63" xfId="0" applyNumberFormat="1" applyFont="1" applyFill="1" applyBorder="1" applyAlignment="1">
      <alignment horizontal="center" vertical="center"/>
    </xf>
    <xf numFmtId="0" fontId="2" fillId="0" borderId="64" xfId="0" applyNumberFormat="1" applyFont="1" applyFill="1" applyBorder="1" applyAlignment="1">
      <alignment horizontal="center" vertical="center"/>
    </xf>
    <xf numFmtId="0" fontId="2" fillId="0" borderId="51" xfId="0" applyNumberFormat="1" applyFont="1" applyFill="1" applyBorder="1" applyAlignment="1">
      <alignment horizontal="center"/>
    </xf>
    <xf numFmtId="1" fontId="2" fillId="0" borderId="55" xfId="0" applyNumberFormat="1" applyFont="1" applyFill="1" applyBorder="1" applyAlignment="1">
      <alignment horizontal="center"/>
    </xf>
    <xf numFmtId="0" fontId="2" fillId="6" borderId="14" xfId="0" applyNumberFormat="1" applyFont="1" applyFill="1" applyBorder="1" applyAlignment="1">
      <alignment horizontal="center" vertical="center"/>
    </xf>
    <xf numFmtId="1" fontId="2" fillId="6" borderId="17" xfId="0" applyNumberFormat="1" applyFont="1" applyFill="1" applyBorder="1" applyAlignment="1">
      <alignment horizontal="center" vertical="center"/>
    </xf>
    <xf numFmtId="1" fontId="2" fillId="6" borderId="20" xfId="0" applyNumberFormat="1" applyFont="1" applyFill="1" applyBorder="1" applyAlignment="1">
      <alignment horizontal="center" vertical="center"/>
    </xf>
    <xf numFmtId="0" fontId="2" fillId="6" borderId="46" xfId="0" applyNumberFormat="1" applyFont="1" applyFill="1" applyBorder="1" applyAlignment="1">
      <alignment horizontal="center" vertical="center"/>
    </xf>
    <xf numFmtId="1" fontId="2" fillId="6" borderId="47" xfId="0" applyNumberFormat="1" applyFont="1" applyFill="1" applyBorder="1" applyAlignment="1">
      <alignment horizontal="center" vertical="center"/>
    </xf>
    <xf numFmtId="1" fontId="2" fillId="6" borderId="48" xfId="0" applyNumberFormat="1" applyFont="1" applyFill="1" applyBorder="1" applyAlignment="1">
      <alignment horizontal="center" vertical="center"/>
    </xf>
    <xf numFmtId="1" fontId="2" fillId="6" borderId="35" xfId="0" applyNumberFormat="1" applyFont="1" applyFill="1" applyBorder="1" applyAlignment="1">
      <alignment horizontal="center" vertical="center"/>
    </xf>
  </cellXfs>
  <cellStyles count="3">
    <cellStyle name="常规" xfId="0" builtinId="0"/>
    <cellStyle name="好" xfId="2" builtinId="26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B1" workbookViewId="0">
      <selection activeCell="H13" sqref="H13"/>
    </sheetView>
  </sheetViews>
  <sheetFormatPr defaultColWidth="9" defaultRowHeight="14" x14ac:dyDescent="0.25"/>
  <sheetData>
    <row r="1" spans="1:18" x14ac:dyDescent="0.25">
      <c r="A1" s="224" t="s">
        <v>0</v>
      </c>
      <c r="B1" s="224" t="s">
        <v>1</v>
      </c>
      <c r="C1" s="224" t="s">
        <v>2</v>
      </c>
      <c r="D1" s="224" t="s">
        <v>3</v>
      </c>
      <c r="E1" s="224" t="s">
        <v>4</v>
      </c>
      <c r="F1" s="230" t="s">
        <v>5</v>
      </c>
      <c r="G1" s="221" t="s">
        <v>6</v>
      </c>
      <c r="H1" s="222"/>
      <c r="I1" s="222"/>
      <c r="J1" s="222"/>
      <c r="K1" s="222"/>
      <c r="L1" s="223"/>
      <c r="M1" s="221" t="s">
        <v>7</v>
      </c>
      <c r="N1" s="222"/>
      <c r="O1" s="222"/>
      <c r="P1" s="222"/>
      <c r="Q1" s="222"/>
      <c r="R1" s="223"/>
    </row>
    <row r="2" spans="1:18" x14ac:dyDescent="0.25">
      <c r="A2" s="225"/>
      <c r="B2" s="225"/>
      <c r="C2" s="225"/>
      <c r="D2" s="225"/>
      <c r="E2" s="225"/>
      <c r="F2" s="231"/>
      <c r="G2" s="158" t="s">
        <v>8</v>
      </c>
      <c r="H2" s="159" t="s">
        <v>9</v>
      </c>
      <c r="I2" s="159" t="s">
        <v>10</v>
      </c>
      <c r="J2" s="159" t="s">
        <v>11</v>
      </c>
      <c r="K2" s="159" t="s">
        <v>12</v>
      </c>
      <c r="L2" s="178" t="s">
        <v>13</v>
      </c>
      <c r="M2" s="158" t="s">
        <v>8</v>
      </c>
      <c r="N2" s="159" t="s">
        <v>9</v>
      </c>
      <c r="O2" s="159" t="s">
        <v>10</v>
      </c>
      <c r="P2" s="159" t="s">
        <v>11</v>
      </c>
      <c r="Q2" s="159" t="s">
        <v>12</v>
      </c>
      <c r="R2" s="178" t="s">
        <v>13</v>
      </c>
    </row>
    <row r="3" spans="1:18" x14ac:dyDescent="0.25">
      <c r="A3" s="226" t="s">
        <v>14</v>
      </c>
      <c r="B3" s="160" t="s">
        <v>15</v>
      </c>
      <c r="C3" s="161" t="s">
        <v>16</v>
      </c>
      <c r="D3" s="161">
        <v>33</v>
      </c>
      <c r="E3" s="161">
        <v>160</v>
      </c>
      <c r="F3" s="162">
        <v>50</v>
      </c>
      <c r="G3" s="163">
        <v>4.3999999999999997E-2</v>
      </c>
      <c r="H3" s="161">
        <v>4.8000000000000001E-2</v>
      </c>
      <c r="I3" s="161">
        <v>3.8</v>
      </c>
      <c r="J3" s="161">
        <v>4.4000000000000004</v>
      </c>
      <c r="K3" s="161">
        <v>3.86</v>
      </c>
      <c r="L3" s="162">
        <v>3.88</v>
      </c>
      <c r="M3" s="163">
        <v>4.3999999999999997E-2</v>
      </c>
      <c r="N3" s="161">
        <v>4.2999999999999997E-2</v>
      </c>
      <c r="O3" s="161">
        <v>4.17</v>
      </c>
      <c r="P3" s="161">
        <v>4</v>
      </c>
      <c r="Q3" s="161">
        <v>6.23</v>
      </c>
      <c r="R3" s="162">
        <v>4.45</v>
      </c>
    </row>
    <row r="4" spans="1:18" x14ac:dyDescent="0.25">
      <c r="A4" s="227"/>
      <c r="B4" s="164" t="s">
        <v>17</v>
      </c>
      <c r="C4" s="165" t="s">
        <v>16</v>
      </c>
      <c r="D4" s="165">
        <v>31</v>
      </c>
      <c r="E4" s="165">
        <v>158</v>
      </c>
      <c r="F4" s="166">
        <v>49</v>
      </c>
      <c r="G4" s="167">
        <v>4.2999999999999997E-2</v>
      </c>
      <c r="H4" s="165">
        <v>4.3999999999999997E-2</v>
      </c>
      <c r="I4" s="165">
        <v>4.0199999999999996</v>
      </c>
      <c r="J4" s="165">
        <v>4.9400000000000004</v>
      </c>
      <c r="K4" s="165">
        <v>4.25</v>
      </c>
      <c r="L4" s="166">
        <v>4.9000000000000004</v>
      </c>
      <c r="M4" s="167">
        <v>4.2999999999999997E-2</v>
      </c>
      <c r="N4" s="165">
        <v>4.2999999999999997E-2</v>
      </c>
      <c r="O4" s="165">
        <v>4.5</v>
      </c>
      <c r="P4" s="165">
        <v>5</v>
      </c>
      <c r="Q4" s="165">
        <v>4.6100000000000003</v>
      </c>
      <c r="R4" s="166">
        <v>5.27</v>
      </c>
    </row>
    <row r="5" spans="1:18" x14ac:dyDescent="0.25">
      <c r="A5" s="227"/>
      <c r="B5" s="164" t="s">
        <v>18</v>
      </c>
      <c r="C5" s="165" t="s">
        <v>19</v>
      </c>
      <c r="D5" s="165">
        <v>31</v>
      </c>
      <c r="E5" s="165">
        <v>186</v>
      </c>
      <c r="F5" s="166">
        <v>93</v>
      </c>
      <c r="G5" s="167">
        <v>4.7E-2</v>
      </c>
      <c r="H5" s="165">
        <v>4.5999999999999999E-2</v>
      </c>
      <c r="I5" s="165">
        <v>4.9400000000000004</v>
      </c>
      <c r="J5" s="165">
        <v>4.26</v>
      </c>
      <c r="K5" s="165">
        <v>4.42</v>
      </c>
      <c r="L5" s="166">
        <v>5.0199999999999996</v>
      </c>
      <c r="M5" s="167">
        <v>4.3999999999999997E-2</v>
      </c>
      <c r="N5" s="165">
        <v>4.5999999999999999E-2</v>
      </c>
      <c r="O5" s="165">
        <v>5.6</v>
      </c>
      <c r="P5" s="165">
        <v>5.51</v>
      </c>
      <c r="Q5" s="165">
        <v>4.59</v>
      </c>
      <c r="R5" s="166">
        <v>4.76</v>
      </c>
    </row>
    <row r="6" spans="1:18" x14ac:dyDescent="0.25">
      <c r="A6" s="227"/>
      <c r="B6" s="164" t="s">
        <v>20</v>
      </c>
      <c r="C6" s="165" t="s">
        <v>16</v>
      </c>
      <c r="D6" s="165">
        <v>37</v>
      </c>
      <c r="E6" s="165">
        <v>167</v>
      </c>
      <c r="F6" s="166">
        <v>60</v>
      </c>
      <c r="G6" s="167">
        <v>4.4999999999999998E-2</v>
      </c>
      <c r="H6" s="165">
        <v>4.2999999999999997E-2</v>
      </c>
      <c r="I6" s="165">
        <v>5.33</v>
      </c>
      <c r="J6" s="165">
        <v>4.0599999999999996</v>
      </c>
      <c r="K6" s="165">
        <v>4.83</v>
      </c>
      <c r="L6" s="166">
        <v>5.21</v>
      </c>
      <c r="M6" s="167">
        <v>0.05</v>
      </c>
      <c r="N6" s="165">
        <v>4.2999999999999997E-2</v>
      </c>
      <c r="O6" s="165">
        <v>5.54</v>
      </c>
      <c r="P6" s="165">
        <v>5.04</v>
      </c>
      <c r="Q6" s="165">
        <v>5.71</v>
      </c>
      <c r="R6" s="166">
        <v>5.72</v>
      </c>
    </row>
    <row r="7" spans="1:18" x14ac:dyDescent="0.25">
      <c r="A7" s="227"/>
      <c r="B7" s="164" t="s">
        <v>21</v>
      </c>
      <c r="C7" s="165" t="s">
        <v>19</v>
      </c>
      <c r="D7" s="165">
        <v>32</v>
      </c>
      <c r="E7" s="165">
        <v>168</v>
      </c>
      <c r="F7" s="166">
        <v>62</v>
      </c>
      <c r="G7" s="167">
        <v>4.2999999999999997E-2</v>
      </c>
      <c r="H7" s="165">
        <v>4.5999999999999999E-2</v>
      </c>
      <c r="I7" s="165">
        <v>4.2</v>
      </c>
      <c r="J7" s="165">
        <v>5.2</v>
      </c>
      <c r="K7" s="165">
        <v>3.7</v>
      </c>
      <c r="L7" s="166">
        <v>4.83</v>
      </c>
      <c r="M7" s="167">
        <v>4.2999999999999997E-2</v>
      </c>
      <c r="N7" s="165">
        <v>4.3999999999999997E-2</v>
      </c>
      <c r="O7" s="165">
        <v>5.18</v>
      </c>
      <c r="P7" s="165">
        <v>5.3</v>
      </c>
      <c r="Q7" s="165">
        <v>3.8</v>
      </c>
      <c r="R7" s="166">
        <v>5.33</v>
      </c>
    </row>
    <row r="8" spans="1:18" x14ac:dyDescent="0.25">
      <c r="A8" s="227"/>
      <c r="B8" s="164" t="s">
        <v>22</v>
      </c>
      <c r="C8" s="165" t="s">
        <v>16</v>
      </c>
      <c r="D8" s="165">
        <v>28</v>
      </c>
      <c r="E8" s="165">
        <v>167</v>
      </c>
      <c r="F8" s="166">
        <v>55</v>
      </c>
      <c r="G8" s="167">
        <v>4.5999999999999999E-2</v>
      </c>
      <c r="H8" s="165">
        <v>4.2999999999999997E-2</v>
      </c>
      <c r="I8" s="165">
        <v>5.89</v>
      </c>
      <c r="J8" s="165">
        <v>6.83</v>
      </c>
      <c r="K8" s="165">
        <v>4.79</v>
      </c>
      <c r="L8" s="166">
        <v>5.83</v>
      </c>
      <c r="M8" s="167">
        <v>4.2999999999999997E-2</v>
      </c>
      <c r="N8" s="165">
        <v>4.3999999999999997E-2</v>
      </c>
      <c r="O8" s="165">
        <v>6.89</v>
      </c>
      <c r="P8" s="165">
        <v>5.98</v>
      </c>
      <c r="Q8" s="165">
        <v>6.04</v>
      </c>
      <c r="R8" s="166">
        <v>6.64</v>
      </c>
    </row>
    <row r="9" spans="1:18" x14ac:dyDescent="0.25">
      <c r="A9" s="227"/>
      <c r="B9" s="164" t="s">
        <v>23</v>
      </c>
      <c r="C9" s="165" t="s">
        <v>16</v>
      </c>
      <c r="D9" s="165">
        <v>24</v>
      </c>
      <c r="E9" s="165">
        <v>158</v>
      </c>
      <c r="F9" s="166">
        <v>52</v>
      </c>
      <c r="G9" s="167">
        <v>4.2999999999999997E-2</v>
      </c>
      <c r="H9" s="165">
        <v>4.2999999999999997E-2</v>
      </c>
      <c r="I9" s="165">
        <v>5.95</v>
      </c>
      <c r="J9" s="165">
        <v>7.12</v>
      </c>
      <c r="K9" s="165">
        <v>5.54</v>
      </c>
      <c r="L9" s="166">
        <v>7.55</v>
      </c>
      <c r="M9" s="167">
        <v>4.2999999999999997E-2</v>
      </c>
      <c r="N9" s="165">
        <v>4.2999999999999997E-2</v>
      </c>
      <c r="O9" s="165">
        <v>5.83</v>
      </c>
      <c r="P9" s="165">
        <v>8.4499999999999993</v>
      </c>
      <c r="Q9" s="165">
        <v>5.0599999999999996</v>
      </c>
      <c r="R9" s="166">
        <v>7.02</v>
      </c>
    </row>
    <row r="10" spans="1:18" x14ac:dyDescent="0.25">
      <c r="A10" s="227"/>
      <c r="B10" s="164" t="s">
        <v>24</v>
      </c>
      <c r="C10" s="165" t="s">
        <v>16</v>
      </c>
      <c r="D10" s="165">
        <v>59</v>
      </c>
      <c r="E10" s="165">
        <v>163</v>
      </c>
      <c r="F10" s="166">
        <v>65</v>
      </c>
      <c r="G10" s="167">
        <v>6.3E-2</v>
      </c>
      <c r="H10" s="165">
        <v>4.5999999999999999E-2</v>
      </c>
      <c r="I10" s="165">
        <v>4.2</v>
      </c>
      <c r="J10" s="165">
        <v>9.15</v>
      </c>
      <c r="K10" s="165">
        <v>7.08</v>
      </c>
      <c r="L10" s="166">
        <v>11.69</v>
      </c>
      <c r="M10" s="167">
        <v>4.7E-2</v>
      </c>
      <c r="N10" s="165">
        <v>5.5E-2</v>
      </c>
      <c r="O10" s="165">
        <v>6.05</v>
      </c>
      <c r="P10" s="165">
        <v>10.75</v>
      </c>
      <c r="Q10" s="165">
        <v>8.26</v>
      </c>
      <c r="R10" s="166">
        <v>11.04</v>
      </c>
    </row>
    <row r="11" spans="1:18" x14ac:dyDescent="0.25">
      <c r="A11" s="227"/>
      <c r="B11" s="164" t="s">
        <v>25</v>
      </c>
      <c r="C11" s="165" t="s">
        <v>16</v>
      </c>
      <c r="D11" s="165">
        <v>48</v>
      </c>
      <c r="E11" s="165">
        <v>150</v>
      </c>
      <c r="F11" s="166">
        <v>50</v>
      </c>
      <c r="G11" s="167">
        <v>4.3999999999999997E-2</v>
      </c>
      <c r="H11" s="165">
        <v>4.3999999999999997E-2</v>
      </c>
      <c r="I11" s="165">
        <v>6.26</v>
      </c>
      <c r="J11" s="165">
        <v>8.85</v>
      </c>
      <c r="K11" s="165">
        <v>5.53</v>
      </c>
      <c r="L11" s="166">
        <v>7.49</v>
      </c>
      <c r="M11" s="167">
        <v>4.4999999999999998E-2</v>
      </c>
      <c r="N11" s="165">
        <v>4.2999999999999997E-2</v>
      </c>
      <c r="O11" s="165">
        <v>6.09</v>
      </c>
      <c r="P11" s="165">
        <v>8.4499999999999993</v>
      </c>
      <c r="Q11" s="165">
        <v>5.22</v>
      </c>
      <c r="R11" s="166">
        <v>10.08</v>
      </c>
    </row>
    <row r="12" spans="1:18" x14ac:dyDescent="0.25">
      <c r="A12" s="227"/>
      <c r="B12" s="164" t="s">
        <v>26</v>
      </c>
      <c r="C12" s="165" t="s">
        <v>16</v>
      </c>
      <c r="D12" s="165">
        <v>40</v>
      </c>
      <c r="E12" s="165">
        <v>162</v>
      </c>
      <c r="F12" s="166">
        <v>68</v>
      </c>
      <c r="G12" s="167">
        <v>4.3999999999999997E-2</v>
      </c>
      <c r="H12" s="165">
        <v>4.5999999999999999E-2</v>
      </c>
      <c r="I12" s="165">
        <v>7.09</v>
      </c>
      <c r="J12" s="165">
        <v>7.3</v>
      </c>
      <c r="K12" s="165">
        <v>4.5999999999999996</v>
      </c>
      <c r="L12" s="166">
        <v>6.76</v>
      </c>
      <c r="M12" s="167">
        <v>4.2999999999999997E-2</v>
      </c>
      <c r="N12" s="165">
        <v>4.2999999999999997E-2</v>
      </c>
      <c r="O12" s="165">
        <v>4.17</v>
      </c>
      <c r="P12" s="165">
        <v>7.13</v>
      </c>
      <c r="Q12" s="165">
        <v>4.67</v>
      </c>
      <c r="R12" s="166">
        <v>8.56</v>
      </c>
    </row>
    <row r="13" spans="1:18" x14ac:dyDescent="0.25">
      <c r="A13" s="227"/>
      <c r="B13" s="164" t="s">
        <v>27</v>
      </c>
      <c r="C13" s="165" t="s">
        <v>16</v>
      </c>
      <c r="D13" s="165">
        <v>50</v>
      </c>
      <c r="E13" s="165">
        <v>160</v>
      </c>
      <c r="F13" s="166">
        <v>70</v>
      </c>
      <c r="G13" s="167">
        <v>6.2E-2</v>
      </c>
      <c r="H13" s="165">
        <v>7.0000000000000007E-2</v>
      </c>
      <c r="I13" s="165">
        <v>3.14</v>
      </c>
      <c r="J13" s="165">
        <v>7.56</v>
      </c>
      <c r="K13" s="165">
        <v>3.05</v>
      </c>
      <c r="L13" s="166">
        <v>7.06</v>
      </c>
      <c r="M13" s="167">
        <v>6.9000000000000006E-2</v>
      </c>
      <c r="N13" s="165">
        <v>5.3999999999999999E-2</v>
      </c>
      <c r="O13" s="165">
        <v>4.28</v>
      </c>
      <c r="P13" s="165">
        <v>6.36</v>
      </c>
      <c r="Q13" s="165">
        <v>5.22</v>
      </c>
      <c r="R13" s="166">
        <v>6.89</v>
      </c>
    </row>
    <row r="14" spans="1:18" x14ac:dyDescent="0.25">
      <c r="A14" s="227"/>
      <c r="B14" s="164" t="s">
        <v>28</v>
      </c>
      <c r="C14" s="165" t="s">
        <v>16</v>
      </c>
      <c r="D14" s="165">
        <v>47</v>
      </c>
      <c r="E14" s="165">
        <v>157</v>
      </c>
      <c r="F14" s="166">
        <v>60</v>
      </c>
      <c r="G14" s="167">
        <v>4.2999999999999997E-2</v>
      </c>
      <c r="H14" s="165">
        <v>4.3999999999999997E-2</v>
      </c>
      <c r="I14" s="165">
        <v>5.8</v>
      </c>
      <c r="J14" s="165">
        <v>7.91</v>
      </c>
      <c r="K14" s="165">
        <v>5.62</v>
      </c>
      <c r="L14" s="166">
        <v>6.32</v>
      </c>
      <c r="M14" s="167">
        <v>4.3999999999999997E-2</v>
      </c>
      <c r="N14" s="165">
        <v>4.7E-2</v>
      </c>
      <c r="O14" s="165">
        <v>6.56</v>
      </c>
      <c r="P14" s="165">
        <v>11.69</v>
      </c>
      <c r="Q14" s="165">
        <v>5.22</v>
      </c>
      <c r="R14" s="166">
        <v>7.72</v>
      </c>
    </row>
    <row r="15" spans="1:18" x14ac:dyDescent="0.25">
      <c r="A15" s="227"/>
      <c r="B15" s="164" t="s">
        <v>29</v>
      </c>
      <c r="C15" s="165" t="s">
        <v>19</v>
      </c>
      <c r="D15" s="165">
        <v>31</v>
      </c>
      <c r="E15" s="165">
        <v>181</v>
      </c>
      <c r="F15" s="166">
        <v>71</v>
      </c>
      <c r="G15" s="167">
        <v>4.3999999999999997E-2</v>
      </c>
      <c r="H15" s="165">
        <v>4.2999999999999997E-2</v>
      </c>
      <c r="I15" s="165">
        <v>4.83</v>
      </c>
      <c r="J15" s="165">
        <v>5.58</v>
      </c>
      <c r="K15" s="165">
        <v>4.1900000000000004</v>
      </c>
      <c r="L15" s="166">
        <v>5.16</v>
      </c>
      <c r="M15" s="167">
        <v>4.2999999999999997E-2</v>
      </c>
      <c r="N15" s="165">
        <v>4.2999999999999997E-2</v>
      </c>
      <c r="O15" s="165">
        <v>4.0199999999999996</v>
      </c>
      <c r="P15" s="165">
        <v>4.45</v>
      </c>
      <c r="Q15" s="165">
        <v>6.1</v>
      </c>
      <c r="R15" s="166">
        <v>5.13</v>
      </c>
    </row>
    <row r="16" spans="1:18" x14ac:dyDescent="0.25">
      <c r="A16" s="227"/>
      <c r="B16" s="164" t="s">
        <v>30</v>
      </c>
      <c r="C16" s="165" t="s">
        <v>16</v>
      </c>
      <c r="D16" s="165">
        <v>30</v>
      </c>
      <c r="E16" s="165">
        <v>159</v>
      </c>
      <c r="F16" s="166">
        <v>48</v>
      </c>
      <c r="G16" s="167">
        <v>4.3999999999999997E-2</v>
      </c>
      <c r="H16" s="165">
        <v>4.2999999999999997E-2</v>
      </c>
      <c r="I16" s="165">
        <v>5.35</v>
      </c>
      <c r="J16" s="165">
        <v>5.07</v>
      </c>
      <c r="K16" s="165">
        <v>4.2699999999999996</v>
      </c>
      <c r="L16" s="166">
        <v>5.66</v>
      </c>
      <c r="M16" s="167">
        <v>4.2999999999999997E-2</v>
      </c>
      <c r="N16" s="165">
        <v>4.3999999999999997E-2</v>
      </c>
      <c r="O16" s="165">
        <v>4.67</v>
      </c>
      <c r="P16" s="165">
        <v>4.97</v>
      </c>
      <c r="Q16" s="165">
        <v>3.87</v>
      </c>
      <c r="R16" s="166">
        <v>4.13</v>
      </c>
    </row>
    <row r="17" spans="1:18" x14ac:dyDescent="0.25">
      <c r="A17" s="227"/>
      <c r="B17" s="164" t="s">
        <v>31</v>
      </c>
      <c r="C17" s="165" t="s">
        <v>19</v>
      </c>
      <c r="D17" s="165">
        <v>40</v>
      </c>
      <c r="E17" s="165">
        <v>175</v>
      </c>
      <c r="F17" s="166">
        <v>65</v>
      </c>
      <c r="G17" s="167">
        <v>4.7E-2</v>
      </c>
      <c r="H17" s="165">
        <v>4.8000000000000001E-2</v>
      </c>
      <c r="I17" s="165">
        <v>4.71</v>
      </c>
      <c r="J17" s="165">
        <v>4.54</v>
      </c>
      <c r="K17" s="165">
        <v>5.19</v>
      </c>
      <c r="L17" s="166">
        <v>5.16</v>
      </c>
      <c r="M17" s="167">
        <v>4.7E-2</v>
      </c>
      <c r="N17" s="165">
        <v>4.2999999999999997E-2</v>
      </c>
      <c r="O17" s="165">
        <v>5.25</v>
      </c>
      <c r="P17" s="165">
        <v>5.32</v>
      </c>
      <c r="Q17" s="165">
        <v>5.08</v>
      </c>
      <c r="R17" s="166">
        <v>5.35</v>
      </c>
    </row>
    <row r="18" spans="1:18" x14ac:dyDescent="0.25">
      <c r="A18" s="227"/>
      <c r="B18" s="164" t="s">
        <v>32</v>
      </c>
      <c r="C18" s="165" t="s">
        <v>16</v>
      </c>
      <c r="D18" s="165">
        <v>25</v>
      </c>
      <c r="E18" s="165">
        <v>167</v>
      </c>
      <c r="F18" s="166">
        <v>60</v>
      </c>
      <c r="G18" s="167">
        <v>4.3999999999999997E-2</v>
      </c>
      <c r="H18" s="165">
        <v>4.4999999999999998E-2</v>
      </c>
      <c r="I18" s="165">
        <v>4.4000000000000004</v>
      </c>
      <c r="J18" s="165">
        <v>5.81</v>
      </c>
      <c r="K18" s="165">
        <v>4.12</v>
      </c>
      <c r="L18" s="166">
        <v>7.52</v>
      </c>
      <c r="M18" s="167">
        <v>4.2999999999999997E-2</v>
      </c>
      <c r="N18" s="165">
        <v>4.2999999999999997E-2</v>
      </c>
      <c r="O18" s="165">
        <v>4.41</v>
      </c>
      <c r="P18" s="165">
        <v>6.21</v>
      </c>
      <c r="Q18" s="165">
        <v>5.4</v>
      </c>
      <c r="R18" s="166">
        <v>6.63</v>
      </c>
    </row>
    <row r="19" spans="1:18" x14ac:dyDescent="0.25">
      <c r="A19" s="227"/>
      <c r="B19" s="164" t="s">
        <v>33</v>
      </c>
      <c r="C19" s="165" t="s">
        <v>16</v>
      </c>
      <c r="D19" s="165">
        <v>31</v>
      </c>
      <c r="E19" s="165">
        <v>166</v>
      </c>
      <c r="F19" s="166">
        <v>57</v>
      </c>
      <c r="G19" s="167">
        <v>4.3999999999999997E-2</v>
      </c>
      <c r="H19" s="165">
        <v>4.2999999999999997E-2</v>
      </c>
      <c r="I19" s="165">
        <v>4.5599999999999996</v>
      </c>
      <c r="J19" s="165">
        <v>5.85</v>
      </c>
      <c r="K19" s="165">
        <v>3.58</v>
      </c>
      <c r="L19" s="166">
        <v>5.2</v>
      </c>
      <c r="M19" s="167">
        <v>4.5999999999999999E-2</v>
      </c>
      <c r="N19" s="165">
        <v>4.3999999999999997E-2</v>
      </c>
      <c r="O19" s="165">
        <v>3.54</v>
      </c>
      <c r="P19" s="165">
        <v>5.89</v>
      </c>
      <c r="Q19" s="165">
        <v>5.64</v>
      </c>
      <c r="R19" s="166">
        <v>6.47</v>
      </c>
    </row>
    <row r="20" spans="1:18" x14ac:dyDescent="0.25">
      <c r="A20" s="227"/>
      <c r="B20" s="164" t="s">
        <v>7</v>
      </c>
      <c r="C20" s="165" t="s">
        <v>19</v>
      </c>
      <c r="D20" s="165">
        <v>36</v>
      </c>
      <c r="E20" s="165">
        <v>180</v>
      </c>
      <c r="F20" s="166">
        <v>77</v>
      </c>
      <c r="G20" s="167">
        <v>4.2999999999999997E-2</v>
      </c>
      <c r="H20" s="165">
        <v>4.5999999999999999E-2</v>
      </c>
      <c r="I20" s="165">
        <v>5.66</v>
      </c>
      <c r="J20" s="165">
        <v>5.52</v>
      </c>
      <c r="K20" s="165">
        <v>4.97</v>
      </c>
      <c r="L20" s="166">
        <v>6.11</v>
      </c>
      <c r="M20" s="167">
        <v>4.2999999999999997E-2</v>
      </c>
      <c r="N20" s="165">
        <v>4.2999999999999997E-2</v>
      </c>
      <c r="O20" s="165">
        <v>5.56</v>
      </c>
      <c r="P20" s="165">
        <v>5.05</v>
      </c>
      <c r="Q20" s="165">
        <v>4.8600000000000003</v>
      </c>
      <c r="R20" s="166">
        <v>6.22</v>
      </c>
    </row>
    <row r="21" spans="1:18" x14ac:dyDescent="0.25">
      <c r="A21" s="227"/>
      <c r="B21" s="164" t="s">
        <v>6</v>
      </c>
      <c r="C21" s="165" t="s">
        <v>16</v>
      </c>
      <c r="D21" s="165">
        <v>37</v>
      </c>
      <c r="E21" s="165">
        <v>164</v>
      </c>
      <c r="F21" s="166">
        <v>64</v>
      </c>
      <c r="G21" s="167">
        <v>4.5999999999999999E-2</v>
      </c>
      <c r="H21" s="165">
        <v>4.2999999999999997E-2</v>
      </c>
      <c r="I21" s="165">
        <v>5.72</v>
      </c>
      <c r="J21" s="165">
        <v>6.16</v>
      </c>
      <c r="K21" s="165">
        <v>4.43</v>
      </c>
      <c r="L21" s="166">
        <v>4.68</v>
      </c>
      <c r="M21" s="167">
        <v>4.4999999999999998E-2</v>
      </c>
      <c r="N21" s="165">
        <v>4.3999999999999997E-2</v>
      </c>
      <c r="O21" s="165">
        <v>7.76</v>
      </c>
      <c r="P21" s="165">
        <v>7.76</v>
      </c>
      <c r="Q21" s="165">
        <v>4.26</v>
      </c>
      <c r="R21" s="166">
        <v>7.26</v>
      </c>
    </row>
    <row r="22" spans="1:18" x14ac:dyDescent="0.25">
      <c r="A22" s="227"/>
      <c r="B22" s="164" t="s">
        <v>34</v>
      </c>
      <c r="C22" s="165" t="s">
        <v>19</v>
      </c>
      <c r="D22" s="165">
        <v>29</v>
      </c>
      <c r="E22" s="165">
        <v>178</v>
      </c>
      <c r="F22" s="166">
        <v>87</v>
      </c>
      <c r="G22" s="167">
        <v>6.3E-2</v>
      </c>
      <c r="H22" s="165">
        <v>4.7E-2</v>
      </c>
      <c r="I22" s="165">
        <v>5.79</v>
      </c>
      <c r="J22" s="165">
        <v>7.51</v>
      </c>
      <c r="K22" s="165">
        <v>5.22</v>
      </c>
      <c r="L22" s="166">
        <v>7.75</v>
      </c>
      <c r="M22" s="167">
        <v>6.4000000000000001E-2</v>
      </c>
      <c r="N22" s="165">
        <v>4.4999999999999998E-2</v>
      </c>
      <c r="O22" s="165">
        <v>5.61</v>
      </c>
      <c r="P22" s="165">
        <v>7.03</v>
      </c>
      <c r="Q22" s="165">
        <v>4.76</v>
      </c>
      <c r="R22" s="166">
        <v>7.46</v>
      </c>
    </row>
    <row r="23" spans="1:18" x14ac:dyDescent="0.25">
      <c r="A23" s="227"/>
      <c r="B23" s="164" t="s">
        <v>35</v>
      </c>
      <c r="C23" s="165" t="s">
        <v>16</v>
      </c>
      <c r="D23" s="165">
        <v>35</v>
      </c>
      <c r="E23" s="165">
        <v>160</v>
      </c>
      <c r="F23" s="166">
        <v>53</v>
      </c>
      <c r="G23" s="167">
        <v>4.3999999999999997E-2</v>
      </c>
      <c r="H23" s="165">
        <v>4.2999999999999997E-2</v>
      </c>
      <c r="I23" s="165">
        <v>5.29</v>
      </c>
      <c r="J23" s="165">
        <v>5.14</v>
      </c>
      <c r="K23" s="165">
        <v>4.91</v>
      </c>
      <c r="L23" s="166">
        <v>4.7300000000000004</v>
      </c>
      <c r="M23" s="167">
        <v>4.2999999999999997E-2</v>
      </c>
      <c r="N23" s="165">
        <v>4.2999999999999997E-2</v>
      </c>
      <c r="O23" s="165">
        <v>7.51</v>
      </c>
      <c r="P23" s="165">
        <v>5.17</v>
      </c>
      <c r="Q23" s="165">
        <v>7.43</v>
      </c>
      <c r="R23" s="166">
        <v>5.13</v>
      </c>
    </row>
    <row r="24" spans="1:18" x14ac:dyDescent="0.25">
      <c r="A24" s="227"/>
      <c r="B24" s="164" t="s">
        <v>36</v>
      </c>
      <c r="C24" s="165" t="s">
        <v>19</v>
      </c>
      <c r="D24" s="165">
        <v>37</v>
      </c>
      <c r="E24" s="168"/>
      <c r="F24" s="169"/>
      <c r="G24" s="167">
        <v>4.9000000000000002E-2</v>
      </c>
      <c r="H24" s="165">
        <v>4.4999999999999998E-2</v>
      </c>
      <c r="I24" s="165">
        <v>5.55</v>
      </c>
      <c r="J24" s="165">
        <v>6.39</v>
      </c>
      <c r="K24" s="165">
        <v>6.14</v>
      </c>
      <c r="L24" s="166">
        <v>6.52</v>
      </c>
      <c r="M24" s="167">
        <v>4.2999999999999997E-2</v>
      </c>
      <c r="N24" s="165">
        <v>4.4999999999999998E-2</v>
      </c>
      <c r="O24" s="165">
        <v>6.51</v>
      </c>
      <c r="P24" s="165">
        <v>7.06</v>
      </c>
      <c r="Q24" s="165">
        <v>5.13</v>
      </c>
      <c r="R24" s="166">
        <v>6.57</v>
      </c>
    </row>
    <row r="25" spans="1:18" x14ac:dyDescent="0.25">
      <c r="A25" s="227"/>
      <c r="B25" s="164" t="s">
        <v>37</v>
      </c>
      <c r="C25" s="165" t="s">
        <v>16</v>
      </c>
      <c r="D25" s="165">
        <v>27</v>
      </c>
      <c r="E25" s="165">
        <v>165</v>
      </c>
      <c r="F25" s="166">
        <v>52</v>
      </c>
      <c r="G25" s="167">
        <v>4.3999999999999997E-2</v>
      </c>
      <c r="H25" s="165">
        <v>4.5999999999999999E-2</v>
      </c>
      <c r="I25" s="165">
        <v>4.42</v>
      </c>
      <c r="J25" s="165">
        <v>6.39</v>
      </c>
      <c r="K25" s="165">
        <v>5.05</v>
      </c>
      <c r="L25" s="166">
        <v>5.51</v>
      </c>
      <c r="M25" s="167">
        <v>4.2999999999999997E-2</v>
      </c>
      <c r="N25" s="165">
        <v>4.4999999999999998E-2</v>
      </c>
      <c r="O25" s="165">
        <v>3.95</v>
      </c>
      <c r="P25" s="165">
        <v>6.11</v>
      </c>
      <c r="Q25" s="165">
        <v>4.78</v>
      </c>
      <c r="R25" s="166">
        <v>5.82</v>
      </c>
    </row>
    <row r="26" spans="1:18" x14ac:dyDescent="0.25">
      <c r="A26" s="227"/>
      <c r="B26" s="164" t="s">
        <v>38</v>
      </c>
      <c r="C26" s="165" t="s">
        <v>16</v>
      </c>
      <c r="D26" s="165">
        <v>51</v>
      </c>
      <c r="E26" s="165">
        <v>157</v>
      </c>
      <c r="F26" s="166">
        <v>65</v>
      </c>
      <c r="G26" s="167">
        <v>5.2999999999999999E-2</v>
      </c>
      <c r="H26" s="165">
        <v>5.5E-2</v>
      </c>
      <c r="I26" s="165">
        <v>6.25</v>
      </c>
      <c r="J26" s="165">
        <v>10.31</v>
      </c>
      <c r="K26" s="165">
        <v>7.79</v>
      </c>
      <c r="L26" s="166">
        <v>11.42</v>
      </c>
      <c r="M26" s="167">
        <v>5.0999999999999997E-2</v>
      </c>
      <c r="N26" s="165">
        <v>5.0999999999999997E-2</v>
      </c>
      <c r="O26" s="165">
        <v>6.67</v>
      </c>
      <c r="P26" s="165">
        <v>10.52</v>
      </c>
      <c r="Q26" s="165">
        <v>8.25</v>
      </c>
      <c r="R26" s="166">
        <v>11.59</v>
      </c>
    </row>
    <row r="27" spans="1:18" x14ac:dyDescent="0.25">
      <c r="A27" s="227"/>
      <c r="B27" s="164" t="s">
        <v>39</v>
      </c>
      <c r="C27" s="165" t="s">
        <v>16</v>
      </c>
      <c r="D27" s="165">
        <v>34</v>
      </c>
      <c r="E27" s="165">
        <v>160</v>
      </c>
      <c r="F27" s="166">
        <v>63</v>
      </c>
      <c r="G27" s="167">
        <v>4.5999999999999999E-2</v>
      </c>
      <c r="H27" s="165">
        <v>4.8000000000000001E-2</v>
      </c>
      <c r="I27" s="165">
        <v>5.1100000000000003</v>
      </c>
      <c r="J27" s="165">
        <v>7.84</v>
      </c>
      <c r="K27" s="165">
        <v>5.39</v>
      </c>
      <c r="L27" s="166">
        <v>7.87</v>
      </c>
      <c r="M27" s="167">
        <v>4.2999999999999997E-2</v>
      </c>
      <c r="N27" s="165">
        <v>4.7E-2</v>
      </c>
      <c r="O27" s="165">
        <v>5.75</v>
      </c>
      <c r="P27" s="165">
        <v>7.67</v>
      </c>
      <c r="Q27" s="165">
        <v>5.65</v>
      </c>
      <c r="R27" s="166">
        <v>7.52</v>
      </c>
    </row>
    <row r="28" spans="1:18" x14ac:dyDescent="0.25">
      <c r="A28" s="227"/>
      <c r="B28" s="164" t="s">
        <v>40</v>
      </c>
      <c r="C28" s="165" t="s">
        <v>19</v>
      </c>
      <c r="D28" s="165">
        <v>22</v>
      </c>
      <c r="E28" s="165">
        <v>172</v>
      </c>
      <c r="F28" s="166">
        <v>60</v>
      </c>
      <c r="G28" s="167">
        <v>4.2999999999999997E-2</v>
      </c>
      <c r="H28" s="165">
        <v>4.2999999999999997E-2</v>
      </c>
      <c r="I28" s="165">
        <v>4.9000000000000004</v>
      </c>
      <c r="J28" s="165">
        <v>5.0199999999999996</v>
      </c>
      <c r="K28" s="165">
        <v>5.1100000000000003</v>
      </c>
      <c r="L28" s="166">
        <v>4.79</v>
      </c>
      <c r="M28" s="167">
        <v>4.2999999999999997E-2</v>
      </c>
      <c r="N28" s="165">
        <v>4.2999999999999997E-2</v>
      </c>
      <c r="O28" s="165">
        <v>4.03</v>
      </c>
      <c r="P28" s="165">
        <v>4.5199999999999996</v>
      </c>
      <c r="Q28" s="165">
        <v>4.53</v>
      </c>
      <c r="R28" s="166">
        <v>4.34</v>
      </c>
    </row>
    <row r="29" spans="1:18" x14ac:dyDescent="0.25">
      <c r="A29" s="227"/>
      <c r="B29" s="164" t="s">
        <v>41</v>
      </c>
      <c r="C29" s="165" t="s">
        <v>16</v>
      </c>
      <c r="D29" s="165">
        <v>28</v>
      </c>
      <c r="E29" s="165">
        <v>160</v>
      </c>
      <c r="F29" s="166">
        <v>50</v>
      </c>
      <c r="G29" s="167">
        <v>4.2999999999999997E-2</v>
      </c>
      <c r="H29" s="165">
        <v>4.3999999999999997E-2</v>
      </c>
      <c r="I29" s="165">
        <v>5.57</v>
      </c>
      <c r="J29" s="165">
        <v>6.12</v>
      </c>
      <c r="K29" s="165">
        <v>5.25</v>
      </c>
      <c r="L29" s="166">
        <v>4.9000000000000004</v>
      </c>
      <c r="M29" s="167">
        <v>4.4999999999999998E-2</v>
      </c>
      <c r="N29" s="165">
        <v>4.3999999999999997E-2</v>
      </c>
      <c r="O29" s="165">
        <v>5.4</v>
      </c>
      <c r="P29" s="165">
        <v>5.09</v>
      </c>
      <c r="Q29" s="165">
        <v>5.87</v>
      </c>
      <c r="R29" s="166">
        <v>4.7</v>
      </c>
    </row>
    <row r="30" spans="1:18" x14ac:dyDescent="0.25">
      <c r="A30" s="227"/>
      <c r="B30" s="164" t="s">
        <v>42</v>
      </c>
      <c r="C30" s="165" t="s">
        <v>16</v>
      </c>
      <c r="D30" s="165">
        <v>20</v>
      </c>
      <c r="E30" s="165">
        <v>164</v>
      </c>
      <c r="F30" s="166">
        <v>45</v>
      </c>
      <c r="G30" s="167">
        <v>4.2999999999999997E-2</v>
      </c>
      <c r="H30" s="165">
        <v>4.2999999999999997E-2</v>
      </c>
      <c r="I30" s="165">
        <v>4.13</v>
      </c>
      <c r="J30" s="165">
        <v>4.97</v>
      </c>
      <c r="K30" s="165">
        <v>3.72</v>
      </c>
      <c r="L30" s="166">
        <v>4.45</v>
      </c>
      <c r="M30" s="167">
        <v>4.2999999999999997E-2</v>
      </c>
      <c r="N30" s="165">
        <v>4.3999999999999997E-2</v>
      </c>
      <c r="O30" s="165">
        <v>3.44</v>
      </c>
      <c r="P30" s="165">
        <v>5.07</v>
      </c>
      <c r="Q30" s="165">
        <v>4.54</v>
      </c>
      <c r="R30" s="166">
        <v>5.0199999999999996</v>
      </c>
    </row>
    <row r="31" spans="1:18" x14ac:dyDescent="0.25">
      <c r="A31" s="227"/>
      <c r="B31" s="164" t="s">
        <v>43</v>
      </c>
      <c r="C31" s="165" t="s">
        <v>16</v>
      </c>
      <c r="D31" s="165">
        <v>27</v>
      </c>
      <c r="E31" s="165">
        <v>160</v>
      </c>
      <c r="F31" s="166">
        <v>50</v>
      </c>
      <c r="G31" s="167">
        <v>4.2999999999999997E-2</v>
      </c>
      <c r="H31" s="165">
        <v>4.3999999999999997E-2</v>
      </c>
      <c r="I31" s="165">
        <v>4.21</v>
      </c>
      <c r="J31" s="165">
        <v>6.01</v>
      </c>
      <c r="K31" s="165">
        <v>3.15</v>
      </c>
      <c r="L31" s="166">
        <v>5.41</v>
      </c>
      <c r="M31" s="167">
        <v>4.2999999999999997E-2</v>
      </c>
      <c r="N31" s="165">
        <v>4.2999999999999997E-2</v>
      </c>
      <c r="O31" s="165">
        <v>4.5599999999999996</v>
      </c>
      <c r="P31" s="165">
        <v>5.85</v>
      </c>
      <c r="Q31" s="165">
        <v>3.67</v>
      </c>
      <c r="R31" s="166">
        <v>5.47</v>
      </c>
    </row>
    <row r="32" spans="1:18" x14ac:dyDescent="0.25">
      <c r="A32" s="227"/>
      <c r="B32" s="164" t="s">
        <v>44</v>
      </c>
      <c r="C32" s="165" t="s">
        <v>16</v>
      </c>
      <c r="D32" s="165">
        <v>23</v>
      </c>
      <c r="E32" s="165">
        <v>164</v>
      </c>
      <c r="F32" s="166">
        <v>55</v>
      </c>
      <c r="G32" s="167">
        <v>4.2999999999999997E-2</v>
      </c>
      <c r="H32" s="165">
        <v>4.3999999999999997E-2</v>
      </c>
      <c r="I32" s="165">
        <v>3.79</v>
      </c>
      <c r="J32" s="165">
        <v>4.24</v>
      </c>
      <c r="K32" s="165">
        <v>4.1500000000000004</v>
      </c>
      <c r="L32" s="166">
        <v>4.6500000000000004</v>
      </c>
      <c r="M32" s="167">
        <v>4.2999999999999997E-2</v>
      </c>
      <c r="N32" s="165">
        <v>4.2999999999999997E-2</v>
      </c>
      <c r="O32" s="165">
        <v>4.3600000000000003</v>
      </c>
      <c r="P32" s="165">
        <v>5.01</v>
      </c>
      <c r="Q32" s="165">
        <v>4.6100000000000003</v>
      </c>
      <c r="R32" s="166">
        <v>4.76</v>
      </c>
    </row>
    <row r="33" spans="1:18" x14ac:dyDescent="0.25">
      <c r="A33" s="227"/>
      <c r="B33" s="164" t="s">
        <v>45</v>
      </c>
      <c r="C33" s="165" t="s">
        <v>16</v>
      </c>
      <c r="D33" s="165">
        <v>24</v>
      </c>
      <c r="E33" s="165">
        <v>158</v>
      </c>
      <c r="F33" s="166">
        <v>48</v>
      </c>
      <c r="G33" s="167">
        <v>4.7E-2</v>
      </c>
      <c r="H33" s="165">
        <v>4.2999999999999997E-2</v>
      </c>
      <c r="I33" s="165">
        <v>4.2300000000000004</v>
      </c>
      <c r="J33" s="165">
        <v>4.8499999999999996</v>
      </c>
      <c r="K33" s="165">
        <v>4.99</v>
      </c>
      <c r="L33" s="166">
        <v>3.99</v>
      </c>
      <c r="M33" s="167">
        <v>4.2999999999999997E-2</v>
      </c>
      <c r="N33" s="165">
        <v>4.2999999999999997E-2</v>
      </c>
      <c r="O33" s="165">
        <v>4.32</v>
      </c>
      <c r="P33" s="165">
        <v>4.8899999999999997</v>
      </c>
      <c r="Q33" s="165">
        <v>5.03</v>
      </c>
      <c r="R33" s="166">
        <v>4.54</v>
      </c>
    </row>
    <row r="34" spans="1:18" x14ac:dyDescent="0.25">
      <c r="A34" s="228"/>
      <c r="B34" s="170" t="s">
        <v>46</v>
      </c>
      <c r="C34" s="171" t="s">
        <v>16</v>
      </c>
      <c r="D34" s="171">
        <v>24</v>
      </c>
      <c r="E34" s="171">
        <v>167</v>
      </c>
      <c r="F34" s="172">
        <v>54</v>
      </c>
      <c r="G34" s="173">
        <v>4.5999999999999999E-2</v>
      </c>
      <c r="H34" s="171">
        <v>4.2999999999999997E-2</v>
      </c>
      <c r="I34" s="171">
        <v>3.47</v>
      </c>
      <c r="J34" s="171">
        <v>5.31</v>
      </c>
      <c r="K34" s="171">
        <v>3.53</v>
      </c>
      <c r="L34" s="172">
        <v>4.01</v>
      </c>
      <c r="M34" s="173">
        <v>4.2999999999999997E-2</v>
      </c>
      <c r="N34" s="171">
        <v>4.2999999999999997E-2</v>
      </c>
      <c r="O34" s="171">
        <v>3.47</v>
      </c>
      <c r="P34" s="171">
        <v>5.31</v>
      </c>
      <c r="Q34" s="171">
        <v>3.26</v>
      </c>
      <c r="R34" s="172">
        <v>4.72</v>
      </c>
    </row>
    <row r="35" spans="1:18" x14ac:dyDescent="0.25">
      <c r="A35" s="229" t="s">
        <v>47</v>
      </c>
      <c r="B35" s="174" t="s">
        <v>48</v>
      </c>
      <c r="C35" s="175" t="s">
        <v>16</v>
      </c>
      <c r="D35" s="175">
        <v>59</v>
      </c>
      <c r="E35" s="175">
        <v>158</v>
      </c>
      <c r="F35" s="176">
        <v>66</v>
      </c>
      <c r="G35" s="177">
        <v>5.1999999999999998E-2</v>
      </c>
      <c r="H35" s="175">
        <v>4.4999999999999998E-2</v>
      </c>
      <c r="I35" s="175">
        <v>5.81</v>
      </c>
      <c r="J35" s="175">
        <v>11.74</v>
      </c>
      <c r="K35" s="175">
        <v>4.76</v>
      </c>
      <c r="L35" s="176">
        <v>8.66</v>
      </c>
      <c r="M35" s="179"/>
      <c r="N35" s="180"/>
      <c r="O35" s="180"/>
      <c r="P35" s="180"/>
      <c r="Q35" s="180"/>
      <c r="R35" s="180"/>
    </row>
    <row r="36" spans="1:18" x14ac:dyDescent="0.25">
      <c r="A36" s="227"/>
      <c r="B36" s="164" t="s">
        <v>49</v>
      </c>
      <c r="C36" s="165" t="s">
        <v>16</v>
      </c>
      <c r="D36" s="165">
        <v>44</v>
      </c>
      <c r="E36" s="165">
        <v>157</v>
      </c>
      <c r="F36" s="166">
        <v>64</v>
      </c>
      <c r="G36" s="167">
        <v>4.7E-2</v>
      </c>
      <c r="H36" s="165">
        <v>4.5999999999999999E-2</v>
      </c>
      <c r="I36" s="165">
        <v>8.4499999999999993</v>
      </c>
      <c r="J36" s="165">
        <v>8.84</v>
      </c>
      <c r="K36" s="165">
        <v>4.8600000000000003</v>
      </c>
      <c r="L36" s="166">
        <v>7.75</v>
      </c>
      <c r="M36" s="181"/>
      <c r="N36" s="182"/>
      <c r="O36" s="182"/>
      <c r="P36" s="182"/>
      <c r="Q36" s="182"/>
      <c r="R36" s="182"/>
    </row>
    <row r="37" spans="1:18" x14ac:dyDescent="0.25">
      <c r="A37" s="227"/>
      <c r="B37" s="164" t="s">
        <v>50</v>
      </c>
      <c r="C37" s="165" t="s">
        <v>16</v>
      </c>
      <c r="D37" s="165">
        <v>57</v>
      </c>
      <c r="E37" s="165">
        <v>160</v>
      </c>
      <c r="F37" s="166">
        <v>70</v>
      </c>
      <c r="G37" s="167">
        <v>4.2999999999999997E-2</v>
      </c>
      <c r="H37" s="165">
        <v>4.9000000000000002E-2</v>
      </c>
      <c r="I37" s="165">
        <v>6.83</v>
      </c>
      <c r="J37" s="165">
        <v>13.43</v>
      </c>
      <c r="K37" s="165">
        <v>9.23</v>
      </c>
      <c r="L37" s="166">
        <v>11.68</v>
      </c>
      <c r="M37" s="181"/>
      <c r="N37" s="182"/>
      <c r="O37" s="182"/>
      <c r="P37" s="182"/>
      <c r="Q37" s="182"/>
      <c r="R37" s="182"/>
    </row>
    <row r="38" spans="1:18" x14ac:dyDescent="0.25">
      <c r="A38" s="227"/>
      <c r="B38" s="164" t="s">
        <v>51</v>
      </c>
      <c r="C38" s="165" t="s">
        <v>19</v>
      </c>
      <c r="D38" s="165">
        <v>38</v>
      </c>
      <c r="E38" s="165">
        <v>171</v>
      </c>
      <c r="F38" s="166">
        <v>72</v>
      </c>
      <c r="G38" s="167">
        <v>4.3999999999999997E-2</v>
      </c>
      <c r="H38" s="165">
        <v>4.7E-2</v>
      </c>
      <c r="I38" s="165">
        <v>7.58</v>
      </c>
      <c r="J38" s="165">
        <v>8.82</v>
      </c>
      <c r="K38" s="165">
        <v>7.6</v>
      </c>
      <c r="L38" s="166">
        <v>10.45</v>
      </c>
      <c r="M38" s="181"/>
      <c r="N38" s="182"/>
      <c r="O38" s="182"/>
      <c r="P38" s="182"/>
      <c r="Q38" s="182"/>
      <c r="R38" s="182"/>
    </row>
    <row r="39" spans="1:18" x14ac:dyDescent="0.25">
      <c r="A39" s="227"/>
      <c r="B39" s="164" t="s">
        <v>52</v>
      </c>
      <c r="C39" s="165" t="s">
        <v>16</v>
      </c>
      <c r="D39" s="165">
        <v>22</v>
      </c>
      <c r="E39" s="165">
        <v>160</v>
      </c>
      <c r="F39" s="166">
        <v>52</v>
      </c>
      <c r="G39" s="167">
        <v>4.2999999999999997E-2</v>
      </c>
      <c r="H39" s="165">
        <v>4.3999999999999997E-2</v>
      </c>
      <c r="I39" s="165">
        <v>6.93</v>
      </c>
      <c r="J39" s="165">
        <v>7.93</v>
      </c>
      <c r="K39" s="165">
        <v>4.42</v>
      </c>
      <c r="L39" s="166">
        <v>5.65</v>
      </c>
      <c r="M39" s="181"/>
      <c r="N39" s="182"/>
      <c r="O39" s="182"/>
      <c r="P39" s="182"/>
      <c r="Q39" s="182"/>
      <c r="R39" s="182"/>
    </row>
    <row r="40" spans="1:18" x14ac:dyDescent="0.25">
      <c r="A40" s="227"/>
      <c r="B40" s="164" t="s">
        <v>53</v>
      </c>
      <c r="C40" s="165" t="s">
        <v>16</v>
      </c>
      <c r="D40" s="165">
        <v>24</v>
      </c>
      <c r="E40" s="165">
        <v>158</v>
      </c>
      <c r="F40" s="166">
        <v>50</v>
      </c>
      <c r="G40" s="167">
        <v>4.2999999999999997E-2</v>
      </c>
      <c r="H40" s="165">
        <v>4.2999999999999997E-2</v>
      </c>
      <c r="I40" s="165">
        <v>5.05</v>
      </c>
      <c r="J40" s="165">
        <v>6.33</v>
      </c>
      <c r="K40" s="165">
        <v>3.18</v>
      </c>
      <c r="L40" s="166">
        <v>7.12</v>
      </c>
      <c r="M40" s="181"/>
      <c r="N40" s="182"/>
      <c r="O40" s="182"/>
      <c r="P40" s="182"/>
      <c r="Q40" s="182"/>
      <c r="R40" s="182"/>
    </row>
    <row r="41" spans="1:18" x14ac:dyDescent="0.25">
      <c r="A41" s="227"/>
      <c r="B41" s="164" t="s">
        <v>54</v>
      </c>
      <c r="C41" s="165" t="s">
        <v>16</v>
      </c>
      <c r="D41" s="165">
        <v>26</v>
      </c>
      <c r="E41" s="165">
        <v>163</v>
      </c>
      <c r="F41" s="166">
        <v>52</v>
      </c>
      <c r="G41" s="167">
        <v>4.2999999999999997E-2</v>
      </c>
      <c r="H41" s="165">
        <v>4.2999999999999997E-2</v>
      </c>
      <c r="I41" s="165">
        <v>5.6</v>
      </c>
      <c r="J41" s="165">
        <v>6.05</v>
      </c>
      <c r="K41" s="165">
        <v>4.42</v>
      </c>
      <c r="L41" s="166">
        <v>7.73</v>
      </c>
      <c r="M41" s="181"/>
      <c r="N41" s="182"/>
      <c r="O41" s="182"/>
      <c r="P41" s="182"/>
      <c r="Q41" s="182"/>
      <c r="R41" s="182"/>
    </row>
    <row r="42" spans="1:18" x14ac:dyDescent="0.25">
      <c r="A42" s="227"/>
      <c r="B42" s="164" t="s">
        <v>55</v>
      </c>
      <c r="C42" s="165" t="s">
        <v>16</v>
      </c>
      <c r="D42" s="165">
        <v>24</v>
      </c>
      <c r="E42" s="165">
        <v>161</v>
      </c>
      <c r="F42" s="166">
        <v>50</v>
      </c>
      <c r="G42" s="167">
        <v>4.2999999999999997E-2</v>
      </c>
      <c r="H42" s="165">
        <v>4.3999999999999997E-2</v>
      </c>
      <c r="I42" s="165">
        <v>3.69</v>
      </c>
      <c r="J42" s="165">
        <v>4.34</v>
      </c>
      <c r="K42" s="165">
        <v>4</v>
      </c>
      <c r="L42" s="166">
        <v>4.6500000000000004</v>
      </c>
      <c r="M42" s="181"/>
      <c r="N42" s="182"/>
      <c r="O42" s="182"/>
      <c r="P42" s="182"/>
      <c r="Q42" s="182"/>
      <c r="R42" s="182"/>
    </row>
    <row r="43" spans="1:18" x14ac:dyDescent="0.25">
      <c r="A43" s="227"/>
      <c r="B43" s="164" t="s">
        <v>56</v>
      </c>
      <c r="C43" s="165" t="s">
        <v>16</v>
      </c>
      <c r="D43" s="165">
        <v>22</v>
      </c>
      <c r="E43" s="165">
        <v>162</v>
      </c>
      <c r="F43" s="166">
        <v>55</v>
      </c>
      <c r="G43" s="167">
        <v>4.2999999999999997E-2</v>
      </c>
      <c r="H43" s="165">
        <v>4.2999999999999997E-2</v>
      </c>
      <c r="I43" s="165">
        <v>3.96</v>
      </c>
      <c r="J43" s="165">
        <v>5.1100000000000003</v>
      </c>
      <c r="K43" s="165">
        <v>4.5999999999999996</v>
      </c>
      <c r="L43" s="166">
        <v>4.9400000000000004</v>
      </c>
      <c r="M43" s="181"/>
      <c r="N43" s="182"/>
      <c r="O43" s="182"/>
      <c r="P43" s="182"/>
      <c r="Q43" s="182"/>
      <c r="R43" s="182"/>
    </row>
    <row r="44" spans="1:18" x14ac:dyDescent="0.25">
      <c r="A44" s="227"/>
      <c r="B44" s="164" t="s">
        <v>57</v>
      </c>
      <c r="C44" s="165" t="s">
        <v>16</v>
      </c>
      <c r="D44" s="165">
        <v>22</v>
      </c>
      <c r="E44" s="165">
        <v>163</v>
      </c>
      <c r="F44" s="166">
        <v>54</v>
      </c>
      <c r="G44" s="167">
        <v>4.2999999999999997E-2</v>
      </c>
      <c r="H44" s="165">
        <v>4.2999999999999997E-2</v>
      </c>
      <c r="I44" s="165">
        <v>6.32</v>
      </c>
      <c r="J44" s="165">
        <v>6.44</v>
      </c>
      <c r="K44" s="165">
        <v>4.26</v>
      </c>
      <c r="L44" s="166">
        <v>5.0199999999999996</v>
      </c>
      <c r="M44" s="181"/>
      <c r="N44" s="182"/>
      <c r="O44" s="182"/>
      <c r="P44" s="182"/>
      <c r="Q44" s="182"/>
      <c r="R44" s="182"/>
    </row>
    <row r="45" spans="1:18" x14ac:dyDescent="0.25">
      <c r="A45" s="227"/>
      <c r="B45" s="164" t="s">
        <v>58</v>
      </c>
      <c r="C45" s="165" t="s">
        <v>16</v>
      </c>
      <c r="D45" s="165">
        <v>24</v>
      </c>
      <c r="E45" s="165">
        <v>158</v>
      </c>
      <c r="F45" s="166">
        <v>55</v>
      </c>
      <c r="G45" s="167">
        <v>0.05</v>
      </c>
      <c r="H45" s="165">
        <v>4.2999999999999997E-2</v>
      </c>
      <c r="I45" s="165">
        <v>4.7699999999999996</v>
      </c>
      <c r="J45" s="165">
        <v>5.9</v>
      </c>
      <c r="K45" s="165">
        <v>4.76</v>
      </c>
      <c r="L45" s="166">
        <v>4.95</v>
      </c>
      <c r="M45" s="181"/>
      <c r="N45" s="182"/>
      <c r="O45" s="182"/>
      <c r="P45" s="182"/>
      <c r="Q45" s="182"/>
      <c r="R45" s="182"/>
    </row>
    <row r="46" spans="1:18" x14ac:dyDescent="0.25">
      <c r="A46" s="227"/>
      <c r="B46" s="164" t="s">
        <v>59</v>
      </c>
      <c r="C46" s="165" t="s">
        <v>16</v>
      </c>
      <c r="D46" s="165">
        <v>64</v>
      </c>
      <c r="E46" s="165">
        <v>166</v>
      </c>
      <c r="F46" s="166">
        <v>62</v>
      </c>
      <c r="G46" s="167">
        <v>0.06</v>
      </c>
      <c r="H46" s="165">
        <v>6.7000000000000004E-2</v>
      </c>
      <c r="I46" s="165">
        <v>7.51</v>
      </c>
      <c r="J46" s="165">
        <v>10.11</v>
      </c>
      <c r="K46" s="165">
        <v>8.34</v>
      </c>
      <c r="L46" s="166">
        <v>14.34</v>
      </c>
      <c r="M46" s="181"/>
      <c r="N46" s="182"/>
      <c r="O46" s="182"/>
      <c r="P46" s="182"/>
      <c r="Q46" s="182"/>
      <c r="R46" s="182"/>
    </row>
    <row r="47" spans="1:18" x14ac:dyDescent="0.25">
      <c r="A47" s="227"/>
      <c r="B47" s="164" t="s">
        <v>60</v>
      </c>
      <c r="C47" s="165" t="s">
        <v>19</v>
      </c>
      <c r="D47" s="165">
        <v>49</v>
      </c>
      <c r="E47" s="165">
        <v>178</v>
      </c>
      <c r="F47" s="166">
        <v>70</v>
      </c>
      <c r="G47" s="167">
        <v>6.0999999999999999E-2</v>
      </c>
      <c r="H47" s="165">
        <v>4.9000000000000002E-2</v>
      </c>
      <c r="I47" s="165">
        <v>7.39</v>
      </c>
      <c r="J47" s="165">
        <v>9.7799999999999994</v>
      </c>
      <c r="K47" s="165">
        <v>4.0999999999999996</v>
      </c>
      <c r="L47" s="166">
        <v>9.26</v>
      </c>
      <c r="M47" s="181"/>
      <c r="N47" s="182"/>
      <c r="O47" s="182"/>
      <c r="P47" s="182"/>
      <c r="Q47" s="182"/>
      <c r="R47" s="182"/>
    </row>
    <row r="48" spans="1:18" x14ac:dyDescent="0.25">
      <c r="A48" s="227"/>
      <c r="B48" s="164" t="s">
        <v>61</v>
      </c>
      <c r="C48" s="165" t="s">
        <v>19</v>
      </c>
      <c r="D48" s="165">
        <v>63</v>
      </c>
      <c r="E48" s="165">
        <v>175</v>
      </c>
      <c r="F48" s="166">
        <v>71</v>
      </c>
      <c r="G48" s="167">
        <v>5.1999999999999998E-2</v>
      </c>
      <c r="H48" s="165">
        <v>4.2999999999999997E-2</v>
      </c>
      <c r="I48" s="165">
        <v>8.68</v>
      </c>
      <c r="J48" s="165">
        <v>10.17</v>
      </c>
      <c r="K48" s="165">
        <v>8.34</v>
      </c>
      <c r="L48" s="166">
        <v>7.84</v>
      </c>
      <c r="M48" s="181"/>
      <c r="N48" s="182"/>
      <c r="O48" s="182"/>
      <c r="P48" s="182"/>
      <c r="Q48" s="182"/>
      <c r="R48" s="182"/>
    </row>
    <row r="49" spans="1:18" x14ac:dyDescent="0.25">
      <c r="A49" s="227"/>
      <c r="B49" s="164" t="s">
        <v>62</v>
      </c>
      <c r="C49" s="165" t="s">
        <v>19</v>
      </c>
      <c r="D49" s="165">
        <v>69</v>
      </c>
      <c r="E49" s="165">
        <v>168</v>
      </c>
      <c r="F49" s="166">
        <v>65</v>
      </c>
      <c r="G49" s="167">
        <v>5.5E-2</v>
      </c>
      <c r="H49" s="165">
        <v>5.8999999999999997E-2</v>
      </c>
      <c r="I49" s="165">
        <v>5.34</v>
      </c>
      <c r="J49" s="165">
        <v>11.1</v>
      </c>
      <c r="K49" s="165">
        <v>6.34</v>
      </c>
      <c r="L49" s="166">
        <v>9.1300000000000008</v>
      </c>
      <c r="M49" s="181"/>
      <c r="N49" s="182"/>
      <c r="O49" s="182"/>
      <c r="P49" s="182"/>
      <c r="Q49" s="182"/>
      <c r="R49" s="182"/>
    </row>
    <row r="50" spans="1:18" x14ac:dyDescent="0.25">
      <c r="A50" s="227"/>
      <c r="B50" s="164" t="s">
        <v>63</v>
      </c>
      <c r="C50" s="165" t="s">
        <v>19</v>
      </c>
      <c r="D50" s="165">
        <v>70</v>
      </c>
      <c r="E50" s="165">
        <v>170</v>
      </c>
      <c r="F50" s="166">
        <v>74</v>
      </c>
      <c r="G50" s="167">
        <v>6.0999999999999999E-2</v>
      </c>
      <c r="H50" s="165">
        <v>8.1000000000000003E-2</v>
      </c>
      <c r="I50" s="165">
        <v>4.08</v>
      </c>
      <c r="J50" s="165">
        <v>11.88</v>
      </c>
      <c r="K50" s="165">
        <v>7.86</v>
      </c>
      <c r="L50" s="166">
        <v>10.99</v>
      </c>
      <c r="M50" s="181"/>
      <c r="N50" s="182"/>
      <c r="O50" s="182"/>
      <c r="P50" s="182"/>
      <c r="Q50" s="182"/>
      <c r="R50" s="182"/>
    </row>
    <row r="51" spans="1:18" x14ac:dyDescent="0.25">
      <c r="A51" s="227"/>
      <c r="B51" s="164" t="s">
        <v>64</v>
      </c>
      <c r="C51" s="165" t="s">
        <v>19</v>
      </c>
      <c r="D51" s="165">
        <v>47</v>
      </c>
      <c r="E51" s="165">
        <v>172</v>
      </c>
      <c r="F51" s="166">
        <v>74</v>
      </c>
      <c r="G51" s="167">
        <v>6.2E-2</v>
      </c>
      <c r="H51" s="165">
        <v>7.0999999999999994E-2</v>
      </c>
      <c r="I51" s="165">
        <v>5.14</v>
      </c>
      <c r="J51" s="165">
        <v>9.7899999999999991</v>
      </c>
      <c r="K51" s="165">
        <v>7.16</v>
      </c>
      <c r="L51" s="166">
        <v>7.21</v>
      </c>
      <c r="M51" s="181"/>
      <c r="N51" s="182"/>
      <c r="O51" s="182"/>
      <c r="P51" s="182"/>
      <c r="Q51" s="182"/>
      <c r="R51" s="182"/>
    </row>
    <row r="52" spans="1:18" x14ac:dyDescent="0.25">
      <c r="A52" s="227"/>
      <c r="B52" s="164" t="s">
        <v>65</v>
      </c>
      <c r="C52" s="165" t="s">
        <v>16</v>
      </c>
      <c r="D52" s="165">
        <v>76</v>
      </c>
      <c r="E52" s="165">
        <v>158</v>
      </c>
      <c r="F52" s="166">
        <v>60</v>
      </c>
      <c r="G52" s="167">
        <v>8.2000000000000003E-2</v>
      </c>
      <c r="H52" s="165">
        <v>8.7999999999999995E-2</v>
      </c>
      <c r="I52" s="165">
        <v>7.61</v>
      </c>
      <c r="J52" s="165">
        <v>9.9600000000000009</v>
      </c>
      <c r="K52" s="165">
        <v>6.4</v>
      </c>
      <c r="L52" s="166">
        <v>10.15</v>
      </c>
      <c r="M52" s="181"/>
      <c r="N52" s="182"/>
      <c r="O52" s="182"/>
      <c r="P52" s="182"/>
      <c r="Q52" s="182"/>
      <c r="R52" s="182"/>
    </row>
    <row r="53" spans="1:18" x14ac:dyDescent="0.25">
      <c r="A53" s="227"/>
      <c r="B53" s="164" t="s">
        <v>66</v>
      </c>
      <c r="C53" s="165" t="s">
        <v>19</v>
      </c>
      <c r="D53" s="165">
        <v>74</v>
      </c>
      <c r="E53" s="165">
        <v>170</v>
      </c>
      <c r="F53" s="166">
        <v>70</v>
      </c>
      <c r="G53" s="167">
        <v>7.0999999999999994E-2</v>
      </c>
      <c r="H53" s="165">
        <v>5.5E-2</v>
      </c>
      <c r="I53" s="165">
        <v>9.51</v>
      </c>
      <c r="J53" s="165">
        <v>10.6</v>
      </c>
      <c r="K53" s="165">
        <v>7.73</v>
      </c>
      <c r="L53" s="166">
        <v>12.31</v>
      </c>
      <c r="M53" s="181"/>
      <c r="N53" s="182"/>
      <c r="O53" s="182"/>
      <c r="P53" s="182"/>
      <c r="Q53" s="182"/>
      <c r="R53" s="182"/>
    </row>
    <row r="54" spans="1:18" x14ac:dyDescent="0.25">
      <c r="A54" s="227"/>
      <c r="B54" s="164" t="s">
        <v>67</v>
      </c>
      <c r="C54" s="165" t="s">
        <v>16</v>
      </c>
      <c r="D54" s="165">
        <v>63</v>
      </c>
      <c r="E54" s="165">
        <v>160</v>
      </c>
      <c r="F54" s="166">
        <v>67</v>
      </c>
      <c r="G54" s="167">
        <v>0.06</v>
      </c>
      <c r="H54" s="165">
        <v>6.7000000000000004E-2</v>
      </c>
      <c r="I54" s="165">
        <v>4.74</v>
      </c>
      <c r="J54" s="165">
        <v>10.51</v>
      </c>
      <c r="K54" s="165">
        <v>5.51</v>
      </c>
      <c r="L54" s="166">
        <v>8.92</v>
      </c>
      <c r="M54" s="181"/>
      <c r="N54" s="182"/>
      <c r="O54" s="182"/>
      <c r="P54" s="182"/>
      <c r="Q54" s="182"/>
      <c r="R54" s="182"/>
    </row>
    <row r="55" spans="1:18" x14ac:dyDescent="0.25">
      <c r="A55" s="227"/>
      <c r="B55" s="164" t="s">
        <v>68</v>
      </c>
      <c r="C55" s="165" t="s">
        <v>16</v>
      </c>
      <c r="D55" s="165">
        <v>61</v>
      </c>
      <c r="E55" s="165">
        <v>152</v>
      </c>
      <c r="F55" s="166">
        <v>45</v>
      </c>
      <c r="G55" s="167">
        <v>5.1999999999999998E-2</v>
      </c>
      <c r="H55" s="165">
        <v>4.9000000000000002E-2</v>
      </c>
      <c r="I55" s="165">
        <v>6.19</v>
      </c>
      <c r="J55" s="165">
        <v>10.34</v>
      </c>
      <c r="K55" s="165">
        <v>5.15</v>
      </c>
      <c r="L55" s="166">
        <v>9.82</v>
      </c>
      <c r="M55" s="181"/>
      <c r="N55" s="182"/>
      <c r="O55" s="182"/>
      <c r="P55" s="182"/>
      <c r="Q55" s="182"/>
      <c r="R55" s="182"/>
    </row>
    <row r="56" spans="1:18" x14ac:dyDescent="0.25">
      <c r="A56" s="227"/>
      <c r="B56" s="164" t="s">
        <v>69</v>
      </c>
      <c r="C56" s="165" t="s">
        <v>19</v>
      </c>
      <c r="D56" s="165">
        <v>64</v>
      </c>
      <c r="E56" s="165">
        <v>160</v>
      </c>
      <c r="F56" s="166">
        <v>80</v>
      </c>
      <c r="G56" s="167">
        <v>4.8000000000000001E-2</v>
      </c>
      <c r="H56" s="165">
        <v>4.5999999999999999E-2</v>
      </c>
      <c r="I56" s="165">
        <v>4.2699999999999996</v>
      </c>
      <c r="J56" s="165">
        <v>9.27</v>
      </c>
      <c r="K56" s="165">
        <v>6.46</v>
      </c>
      <c r="L56" s="166">
        <v>8.94</v>
      </c>
      <c r="M56" s="181"/>
      <c r="N56" s="182"/>
      <c r="O56" s="182"/>
      <c r="P56" s="182"/>
      <c r="Q56" s="182"/>
      <c r="R56" s="182"/>
    </row>
    <row r="57" spans="1:18" x14ac:dyDescent="0.25">
      <c r="A57" s="227"/>
      <c r="B57" s="164" t="s">
        <v>70</v>
      </c>
      <c r="C57" s="165" t="s">
        <v>19</v>
      </c>
      <c r="D57" s="165">
        <v>61</v>
      </c>
      <c r="E57" s="165">
        <v>165</v>
      </c>
      <c r="F57" s="166">
        <v>60</v>
      </c>
      <c r="G57" s="167">
        <v>7.5999999999999998E-2</v>
      </c>
      <c r="H57" s="165">
        <v>5.6000000000000001E-2</v>
      </c>
      <c r="I57" s="165">
        <v>3.72</v>
      </c>
      <c r="J57" s="165">
        <v>9.27</v>
      </c>
      <c r="K57" s="165">
        <v>3.88</v>
      </c>
      <c r="L57" s="166">
        <v>9.31</v>
      </c>
      <c r="M57" s="181"/>
      <c r="N57" s="182"/>
      <c r="O57" s="182"/>
      <c r="P57" s="182"/>
      <c r="Q57" s="182"/>
      <c r="R57" s="182"/>
    </row>
    <row r="58" spans="1:18" x14ac:dyDescent="0.25">
      <c r="A58" s="227"/>
      <c r="B58" s="164" t="s">
        <v>71</v>
      </c>
      <c r="C58" s="165" t="s">
        <v>19</v>
      </c>
      <c r="D58" s="165">
        <v>64</v>
      </c>
      <c r="E58" s="165">
        <v>154</v>
      </c>
      <c r="F58" s="166">
        <v>64</v>
      </c>
      <c r="G58" s="167">
        <v>6.6000000000000003E-2</v>
      </c>
      <c r="H58" s="165">
        <v>7.1999999999999995E-2</v>
      </c>
      <c r="I58" s="165">
        <v>6.52</v>
      </c>
      <c r="J58" s="165">
        <v>8.2100000000000009</v>
      </c>
      <c r="K58" s="165">
        <v>6.2</v>
      </c>
      <c r="L58" s="166">
        <v>9.06</v>
      </c>
      <c r="M58" s="181"/>
      <c r="N58" s="182"/>
      <c r="O58" s="182"/>
      <c r="P58" s="182"/>
      <c r="Q58" s="182"/>
      <c r="R58" s="182"/>
    </row>
    <row r="59" spans="1:18" x14ac:dyDescent="0.25">
      <c r="A59" s="227"/>
      <c r="B59" s="164" t="s">
        <v>72</v>
      </c>
      <c r="C59" s="165" t="s">
        <v>19</v>
      </c>
      <c r="D59" s="165">
        <v>62</v>
      </c>
      <c r="E59" s="165">
        <v>176</v>
      </c>
      <c r="F59" s="166">
        <v>65</v>
      </c>
      <c r="G59" s="167">
        <v>5.0999999999999997E-2</v>
      </c>
      <c r="H59" s="165">
        <v>6.3E-2</v>
      </c>
      <c r="I59" s="165">
        <v>7.89</v>
      </c>
      <c r="J59" s="165">
        <v>13.88</v>
      </c>
      <c r="K59" s="165">
        <v>6.2</v>
      </c>
      <c r="L59" s="166">
        <v>10.92</v>
      </c>
      <c r="M59" s="181"/>
      <c r="N59" s="182"/>
      <c r="O59" s="182"/>
      <c r="P59" s="182"/>
      <c r="Q59" s="182"/>
      <c r="R59" s="182"/>
    </row>
    <row r="60" spans="1:18" x14ac:dyDescent="0.25">
      <c r="A60" s="228"/>
      <c r="B60" s="170" t="s">
        <v>73</v>
      </c>
      <c r="C60" s="171" t="s">
        <v>19</v>
      </c>
      <c r="D60" s="171">
        <v>17</v>
      </c>
      <c r="E60" s="171">
        <v>171</v>
      </c>
      <c r="F60" s="172">
        <v>108</v>
      </c>
      <c r="G60" s="173">
        <v>4.3999999999999997E-2</v>
      </c>
      <c r="H60" s="171">
        <v>4.3999999999999997E-2</v>
      </c>
      <c r="I60" s="171">
        <v>3.98</v>
      </c>
      <c r="J60" s="171">
        <v>4.17</v>
      </c>
      <c r="K60" s="171">
        <v>4.2300000000000004</v>
      </c>
      <c r="L60" s="172">
        <v>4.9400000000000004</v>
      </c>
      <c r="M60" s="183"/>
      <c r="N60" s="168"/>
      <c r="O60" s="168"/>
      <c r="P60" s="168"/>
      <c r="Q60" s="168"/>
      <c r="R60" s="184"/>
    </row>
  </sheetData>
  <mergeCells count="10">
    <mergeCell ref="G1:L1"/>
    <mergeCell ref="M1:R1"/>
    <mergeCell ref="A1:A2"/>
    <mergeCell ref="A3:A34"/>
    <mergeCell ref="A35:A60"/>
    <mergeCell ref="B1:B2"/>
    <mergeCell ref="C1:C2"/>
    <mergeCell ref="D1:D2"/>
    <mergeCell ref="E1:E2"/>
    <mergeCell ref="F1:F2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E08A-3A67-044A-8C22-C946720FF03F}">
  <dimension ref="A1:BC99"/>
  <sheetViews>
    <sheetView topLeftCell="AM1" zoomScale="115" workbookViewId="0">
      <pane ySplit="1" topLeftCell="A71" activePane="bottomLeft" state="frozen"/>
      <selection pane="bottomLeft" activeCell="G78" sqref="G78:G98"/>
    </sheetView>
  </sheetViews>
  <sheetFormatPr defaultColWidth="9" defaultRowHeight="14" x14ac:dyDescent="0.25"/>
  <cols>
    <col min="4" max="4" width="22.6328125" customWidth="1"/>
    <col min="7" max="7" width="12.7265625" bestFit="1" customWidth="1"/>
  </cols>
  <sheetData>
    <row r="1" spans="1:53" ht="15" x14ac:dyDescent="0.25">
      <c r="A1" s="54" t="s">
        <v>76</v>
      </c>
      <c r="B1" s="56" t="s">
        <v>1</v>
      </c>
      <c r="C1" s="56" t="s">
        <v>1931</v>
      </c>
      <c r="D1" s="56" t="s">
        <v>1932</v>
      </c>
      <c r="E1" s="56" t="s">
        <v>3</v>
      </c>
      <c r="F1" s="56" t="s">
        <v>1933</v>
      </c>
      <c r="G1" s="56"/>
      <c r="H1" s="56" t="s">
        <v>5</v>
      </c>
      <c r="I1" s="56"/>
      <c r="J1" s="56" t="s">
        <v>1934</v>
      </c>
      <c r="K1" s="56"/>
      <c r="L1" s="56" t="s">
        <v>1935</v>
      </c>
      <c r="M1" s="57"/>
      <c r="N1" s="57" t="s">
        <v>1936</v>
      </c>
      <c r="O1" s="56" t="s">
        <v>1937</v>
      </c>
      <c r="P1" s="56" t="s">
        <v>1938</v>
      </c>
      <c r="Q1" s="56" t="s">
        <v>1939</v>
      </c>
      <c r="R1" s="56" t="s">
        <v>1940</v>
      </c>
      <c r="S1" s="56" t="s">
        <v>1941</v>
      </c>
      <c r="T1" s="57" t="s">
        <v>1942</v>
      </c>
      <c r="U1" s="56" t="s">
        <v>1943</v>
      </c>
      <c r="V1" s="56" t="s">
        <v>1944</v>
      </c>
      <c r="W1" s="56" t="s">
        <v>1945</v>
      </c>
      <c r="X1" s="56" t="s">
        <v>1946</v>
      </c>
      <c r="Y1" s="56" t="s">
        <v>1947</v>
      </c>
      <c r="Z1" s="56" t="s">
        <v>1948</v>
      </c>
      <c r="AA1" s="60" t="s">
        <v>1949</v>
      </c>
      <c r="AB1" s="64" t="s">
        <v>1950</v>
      </c>
      <c r="AC1" s="64" t="s">
        <v>1951</v>
      </c>
      <c r="AD1" s="62" t="s">
        <v>1952</v>
      </c>
      <c r="AE1" s="64" t="s">
        <v>1953</v>
      </c>
      <c r="AF1" s="54" t="s">
        <v>102</v>
      </c>
      <c r="AG1" s="54" t="s">
        <v>1954</v>
      </c>
      <c r="AH1" s="54" t="s">
        <v>96</v>
      </c>
      <c r="AI1" s="54" t="s">
        <v>97</v>
      </c>
      <c r="AJ1" s="54" t="s">
        <v>98</v>
      </c>
      <c r="AK1" s="54" t="s">
        <v>1955</v>
      </c>
      <c r="AL1" s="54" t="s">
        <v>1755</v>
      </c>
      <c r="AM1" s="64" t="s">
        <v>1956</v>
      </c>
      <c r="AN1" s="64" t="s">
        <v>1957</v>
      </c>
      <c r="AO1" s="64" t="s">
        <v>1958</v>
      </c>
      <c r="AP1" s="64" t="s">
        <v>1959</v>
      </c>
      <c r="AQ1" s="64" t="s">
        <v>1960</v>
      </c>
      <c r="AR1" s="54" t="s">
        <v>1961</v>
      </c>
      <c r="AS1" s="54" t="s">
        <v>1962</v>
      </c>
      <c r="AT1" s="54" t="s">
        <v>1963</v>
      </c>
      <c r="AU1" s="54" t="s">
        <v>1964</v>
      </c>
      <c r="AV1" s="54" t="s">
        <v>1965</v>
      </c>
      <c r="AW1" s="54" t="s">
        <v>1966</v>
      </c>
      <c r="AX1" s="54" t="s">
        <v>1967</v>
      </c>
      <c r="AY1" s="54" t="s">
        <v>1968</v>
      </c>
      <c r="AZ1" s="54" t="s">
        <v>1969</v>
      </c>
      <c r="BA1" s="54" t="s">
        <v>1970</v>
      </c>
    </row>
    <row r="2" spans="1:53" ht="15" x14ac:dyDescent="0.25">
      <c r="A2" s="54">
        <v>824438</v>
      </c>
      <c r="B2" s="53" t="s">
        <v>1971</v>
      </c>
      <c r="C2" s="54" t="s">
        <v>1972</v>
      </c>
      <c r="D2" s="54">
        <v>1</v>
      </c>
      <c r="E2" s="54">
        <v>63</v>
      </c>
      <c r="F2" s="54">
        <v>171</v>
      </c>
      <c r="G2" s="54">
        <f t="shared" ref="G2:G65" si="0">F2/100</f>
        <v>1.71</v>
      </c>
      <c r="H2" s="54">
        <v>78.400000000000006</v>
      </c>
      <c r="I2" s="54"/>
      <c r="J2" s="59">
        <f t="shared" ref="J2:J65" si="1">H2/(G2*G2)</f>
        <v>26.811668547587296</v>
      </c>
      <c r="K2" s="59"/>
      <c r="L2" s="54">
        <v>148</v>
      </c>
      <c r="M2" s="54">
        <v>74</v>
      </c>
      <c r="N2" s="54">
        <v>1</v>
      </c>
      <c r="O2" s="54">
        <v>135</v>
      </c>
      <c r="P2" s="54">
        <v>5</v>
      </c>
      <c r="Q2" s="54">
        <v>82</v>
      </c>
      <c r="R2" s="54">
        <v>5.82</v>
      </c>
      <c r="S2" s="54">
        <v>45.1</v>
      </c>
      <c r="T2" s="54">
        <v>43.1</v>
      </c>
      <c r="U2" s="54">
        <v>4.3499999999999996</v>
      </c>
      <c r="V2" s="54">
        <v>2.39</v>
      </c>
      <c r="W2" s="54"/>
      <c r="X2" s="54">
        <v>4.96</v>
      </c>
      <c r="Y2" s="59">
        <v>2.4500000000000002</v>
      </c>
      <c r="Z2" s="54">
        <v>11.39</v>
      </c>
      <c r="AA2" s="54">
        <v>55.8</v>
      </c>
      <c r="AB2" s="54">
        <v>2.38</v>
      </c>
      <c r="AC2" s="54">
        <v>0.96</v>
      </c>
      <c r="AD2" s="59">
        <v>531.1</v>
      </c>
      <c r="AE2" s="54">
        <v>0.5</v>
      </c>
      <c r="AF2" s="54">
        <v>2.82</v>
      </c>
      <c r="AG2" s="54">
        <v>0.87</v>
      </c>
      <c r="AH2" s="54">
        <v>6.2</v>
      </c>
      <c r="AI2" s="54">
        <v>4.32</v>
      </c>
      <c r="AJ2" s="54">
        <v>172</v>
      </c>
      <c r="AK2" s="54">
        <v>23</v>
      </c>
      <c r="AL2" s="54">
        <v>19</v>
      </c>
      <c r="AM2" s="54">
        <v>12.62</v>
      </c>
      <c r="AN2" s="54">
        <v>4.42</v>
      </c>
      <c r="AO2" s="54">
        <v>6.83</v>
      </c>
      <c r="AP2" s="54">
        <v>12.62</v>
      </c>
      <c r="AQ2" s="54">
        <v>9.9</v>
      </c>
      <c r="AR2" s="54">
        <v>9.4E-2</v>
      </c>
      <c r="AS2" s="54">
        <v>86.54</v>
      </c>
      <c r="AT2" s="54">
        <v>18.760000000000002</v>
      </c>
      <c r="AU2" s="54">
        <v>0.78</v>
      </c>
      <c r="AV2" s="54">
        <v>1.87</v>
      </c>
      <c r="AW2" s="54">
        <v>7.5999999999999998E-2</v>
      </c>
      <c r="AX2" s="54">
        <v>65.28</v>
      </c>
      <c r="AY2" s="54">
        <v>16.510000000000002</v>
      </c>
      <c r="AZ2" s="54">
        <v>0.75</v>
      </c>
      <c r="BA2" s="54">
        <v>1.57</v>
      </c>
    </row>
    <row r="3" spans="1:53" ht="15" x14ac:dyDescent="0.25">
      <c r="A3" s="54">
        <v>824943</v>
      </c>
      <c r="B3" s="54" t="s">
        <v>1973</v>
      </c>
      <c r="C3" s="54" t="s">
        <v>1974</v>
      </c>
      <c r="D3" s="54">
        <v>1</v>
      </c>
      <c r="E3" s="54">
        <v>45</v>
      </c>
      <c r="F3" s="54">
        <v>173</v>
      </c>
      <c r="G3" s="54">
        <f t="shared" si="0"/>
        <v>1.73</v>
      </c>
      <c r="H3" s="54">
        <v>66.5</v>
      </c>
      <c r="I3" s="54"/>
      <c r="J3" s="59">
        <f t="shared" si="1"/>
        <v>22.219252230278325</v>
      </c>
      <c r="K3" s="59"/>
      <c r="L3" s="54">
        <v>145</v>
      </c>
      <c r="M3" s="54">
        <v>93</v>
      </c>
      <c r="N3" s="54">
        <v>3</v>
      </c>
      <c r="O3" s="54">
        <v>154</v>
      </c>
      <c r="P3" s="54">
        <v>1</v>
      </c>
      <c r="Q3" s="54">
        <v>73.3</v>
      </c>
      <c r="R3" s="54">
        <v>4.8899999999999997</v>
      </c>
      <c r="S3" s="54">
        <v>113.52</v>
      </c>
      <c r="T3" s="54">
        <v>46</v>
      </c>
      <c r="U3" s="54">
        <v>6.04</v>
      </c>
      <c r="V3" s="54">
        <v>1.42</v>
      </c>
      <c r="W3" s="54">
        <v>2.8</v>
      </c>
      <c r="X3" s="54">
        <v>7.79</v>
      </c>
      <c r="Y3" s="59">
        <f t="shared" ref="Y3:Y6" si="2">W3*X3/22.5</f>
        <v>0.96942222222222207</v>
      </c>
      <c r="Z3" s="54">
        <v>24.8</v>
      </c>
      <c r="AA3" s="54">
        <v>56.8</v>
      </c>
      <c r="AB3" s="54">
        <v>2.5</v>
      </c>
      <c r="AC3" s="54">
        <v>1.01</v>
      </c>
      <c r="AD3" s="59">
        <v>565.20000000000005</v>
      </c>
      <c r="AE3" s="54">
        <v>0.02</v>
      </c>
      <c r="AF3" s="54">
        <v>3.59</v>
      </c>
      <c r="AG3" s="54">
        <v>1.84</v>
      </c>
      <c r="AH3" s="54">
        <v>6.6</v>
      </c>
      <c r="AI3" s="54">
        <v>4.8</v>
      </c>
      <c r="AJ3" s="54">
        <v>203</v>
      </c>
      <c r="AK3" s="54">
        <v>56</v>
      </c>
      <c r="AL3" s="54">
        <v>28</v>
      </c>
      <c r="AM3" s="54">
        <v>9.01</v>
      </c>
      <c r="AN3" s="54">
        <v>8.8699999999999992</v>
      </c>
      <c r="AO3" s="54">
        <v>6.2</v>
      </c>
      <c r="AP3" s="54">
        <v>9.01</v>
      </c>
      <c r="AQ3" s="54">
        <v>6.32</v>
      </c>
      <c r="AR3" s="54">
        <v>4.2999999999999997E-2</v>
      </c>
      <c r="AS3" s="54">
        <v>105.46</v>
      </c>
      <c r="AT3" s="54">
        <v>24.06</v>
      </c>
      <c r="AU3" s="54">
        <v>0.77</v>
      </c>
      <c r="AV3" s="54">
        <v>1.9</v>
      </c>
      <c r="AW3" s="54">
        <v>4.2999999999999997E-2</v>
      </c>
      <c r="AX3" s="54">
        <v>90.8</v>
      </c>
      <c r="AY3" s="54">
        <v>23.26</v>
      </c>
      <c r="AZ3" s="54">
        <v>0.74</v>
      </c>
      <c r="BA3" s="54">
        <v>1.68</v>
      </c>
    </row>
    <row r="4" spans="1:53" ht="15" x14ac:dyDescent="0.25">
      <c r="A4" s="54">
        <v>823318</v>
      </c>
      <c r="B4" s="54" t="s">
        <v>1975</v>
      </c>
      <c r="C4" s="54" t="s">
        <v>1976</v>
      </c>
      <c r="D4" s="54">
        <v>0</v>
      </c>
      <c r="E4" s="54">
        <v>66</v>
      </c>
      <c r="F4" s="54">
        <v>162</v>
      </c>
      <c r="G4" s="54">
        <f t="shared" si="0"/>
        <v>1.62</v>
      </c>
      <c r="H4" s="54">
        <v>72</v>
      </c>
      <c r="I4" s="54"/>
      <c r="J4" s="59">
        <f t="shared" si="1"/>
        <v>27.434842249657059</v>
      </c>
      <c r="K4" s="59"/>
      <c r="L4" s="54">
        <v>139</v>
      </c>
      <c r="M4" s="54">
        <v>71</v>
      </c>
      <c r="N4" s="54">
        <v>1</v>
      </c>
      <c r="O4" s="54">
        <v>132</v>
      </c>
      <c r="P4" s="54">
        <v>2</v>
      </c>
      <c r="Q4" s="54">
        <v>62.2</v>
      </c>
      <c r="R4" s="54">
        <v>5.78</v>
      </c>
      <c r="S4" s="54">
        <v>37.5</v>
      </c>
      <c r="T4" s="54">
        <v>38.4</v>
      </c>
      <c r="U4" s="54">
        <v>5.69</v>
      </c>
      <c r="V4" s="54">
        <v>1.98</v>
      </c>
      <c r="W4" s="54"/>
      <c r="X4" s="54">
        <v>5.46</v>
      </c>
      <c r="Y4" s="59">
        <v>2.31</v>
      </c>
      <c r="Z4" s="54">
        <v>8.76</v>
      </c>
      <c r="AA4" s="54">
        <v>47.9</v>
      </c>
      <c r="AB4" s="54">
        <v>2.27</v>
      </c>
      <c r="AC4" s="54">
        <v>1.0900000000000001</v>
      </c>
      <c r="AD4" s="59">
        <v>265.8</v>
      </c>
      <c r="AE4" s="54">
        <v>0.05</v>
      </c>
      <c r="AF4" s="54">
        <v>3.4</v>
      </c>
      <c r="AG4" s="54">
        <v>1.21</v>
      </c>
      <c r="AH4" s="54">
        <v>3.4</v>
      </c>
      <c r="AI4" s="54">
        <v>4.33</v>
      </c>
      <c r="AJ4" s="54">
        <v>159</v>
      </c>
      <c r="AK4" s="54">
        <v>46</v>
      </c>
      <c r="AL4" s="54">
        <v>29</v>
      </c>
      <c r="AM4" s="54">
        <v>13.51</v>
      </c>
      <c r="AN4" s="54">
        <v>7.63</v>
      </c>
      <c r="AO4" s="54">
        <v>5.33</v>
      </c>
      <c r="AP4" s="54">
        <v>13.51</v>
      </c>
      <c r="AQ4" s="54">
        <v>4.03</v>
      </c>
      <c r="AR4" s="54">
        <v>8.7999999999999995E-2</v>
      </c>
      <c r="AS4" s="54">
        <v>70.77</v>
      </c>
      <c r="AT4" s="54">
        <v>19.579999999999998</v>
      </c>
      <c r="AU4" s="54">
        <v>0.72</v>
      </c>
      <c r="AV4" s="54">
        <v>1.49</v>
      </c>
      <c r="AW4" s="54">
        <v>0.05</v>
      </c>
      <c r="AX4" s="54">
        <v>62.11</v>
      </c>
      <c r="AY4" s="54">
        <v>16.18</v>
      </c>
      <c r="AZ4" s="54">
        <v>0.73</v>
      </c>
      <c r="BA4" s="54">
        <v>1.81</v>
      </c>
    </row>
    <row r="5" spans="1:53" ht="15" x14ac:dyDescent="0.25">
      <c r="A5" s="54">
        <v>819924</v>
      </c>
      <c r="B5" s="54" t="s">
        <v>1261</v>
      </c>
      <c r="C5" s="54" t="s">
        <v>1972</v>
      </c>
      <c r="D5" s="54">
        <v>1</v>
      </c>
      <c r="E5" s="54">
        <v>77</v>
      </c>
      <c r="F5" s="54">
        <v>170</v>
      </c>
      <c r="G5" s="54">
        <f t="shared" si="0"/>
        <v>1.7</v>
      </c>
      <c r="H5" s="54">
        <v>80.599999999999994</v>
      </c>
      <c r="I5" s="54"/>
      <c r="J5" s="59">
        <f t="shared" si="1"/>
        <v>27.889273356401386</v>
      </c>
      <c r="K5" s="59"/>
      <c r="L5" s="54">
        <v>168</v>
      </c>
      <c r="M5" s="54">
        <v>80</v>
      </c>
      <c r="N5" s="54">
        <v>3</v>
      </c>
      <c r="O5" s="54">
        <v>118</v>
      </c>
      <c r="P5" s="54">
        <v>2</v>
      </c>
      <c r="Q5" s="54">
        <v>312.60000000000002</v>
      </c>
      <c r="R5" s="54">
        <v>15.47</v>
      </c>
      <c r="S5" s="54">
        <v>15.7</v>
      </c>
      <c r="T5" s="54">
        <v>35.700000000000003</v>
      </c>
      <c r="U5" s="54">
        <v>4.88</v>
      </c>
      <c r="V5" s="54">
        <v>1.33</v>
      </c>
      <c r="W5" s="54">
        <v>11.3</v>
      </c>
      <c r="X5" s="54">
        <v>5.81</v>
      </c>
      <c r="Y5" s="59">
        <f t="shared" si="2"/>
        <v>2.9179111111111116</v>
      </c>
      <c r="Z5" s="54">
        <v>9.25</v>
      </c>
      <c r="AA5" s="54">
        <v>129.6</v>
      </c>
      <c r="AB5" s="54">
        <v>2.6</v>
      </c>
      <c r="AC5" s="54">
        <v>1.0740000000000001</v>
      </c>
      <c r="AD5" s="59">
        <v>425.1</v>
      </c>
      <c r="AE5" s="54">
        <v>2.2999999999999998</v>
      </c>
      <c r="AF5" s="54">
        <v>3.54</v>
      </c>
      <c r="AG5" s="54">
        <v>0.82</v>
      </c>
      <c r="AH5" s="54">
        <v>5.7</v>
      </c>
      <c r="AI5" s="54">
        <v>3.51</v>
      </c>
      <c r="AJ5" s="54">
        <v>214</v>
      </c>
      <c r="AK5" s="54">
        <v>30</v>
      </c>
      <c r="AL5" s="54">
        <v>18</v>
      </c>
      <c r="AM5" s="54">
        <v>13.04</v>
      </c>
      <c r="AN5" s="54">
        <v>9.7200000000000006</v>
      </c>
      <c r="AO5" s="54"/>
      <c r="AP5" s="54">
        <v>13.04</v>
      </c>
      <c r="AQ5" s="54"/>
      <c r="AR5" s="54">
        <v>9.6000000000000002E-2</v>
      </c>
      <c r="AS5" s="54">
        <v>67.819999999999993</v>
      </c>
      <c r="AT5" s="54">
        <v>16.420000000000002</v>
      </c>
      <c r="AU5" s="54">
        <v>0.76</v>
      </c>
      <c r="AV5" s="54">
        <v>1.57</v>
      </c>
      <c r="AW5" s="54">
        <v>6.5000000000000002E-2</v>
      </c>
      <c r="AX5" s="54">
        <v>71.89</v>
      </c>
      <c r="AY5" s="54">
        <v>15.39</v>
      </c>
      <c r="AZ5" s="54">
        <v>0.78</v>
      </c>
      <c r="BA5" s="54">
        <v>1.54</v>
      </c>
    </row>
    <row r="6" spans="1:53" ht="15" x14ac:dyDescent="0.25">
      <c r="A6" s="54">
        <v>822635</v>
      </c>
      <c r="B6" s="54" t="s">
        <v>1977</v>
      </c>
      <c r="C6" s="54" t="s">
        <v>1978</v>
      </c>
      <c r="D6" s="54">
        <v>1</v>
      </c>
      <c r="E6" s="54">
        <v>65</v>
      </c>
      <c r="F6" s="54">
        <v>168</v>
      </c>
      <c r="G6" s="54">
        <f t="shared" si="0"/>
        <v>1.68</v>
      </c>
      <c r="H6" s="54">
        <v>68</v>
      </c>
      <c r="I6" s="54"/>
      <c r="J6" s="59">
        <f t="shared" si="1"/>
        <v>24.092970521541954</v>
      </c>
      <c r="K6" s="59"/>
      <c r="L6" s="54">
        <v>132</v>
      </c>
      <c r="M6" s="54">
        <v>71</v>
      </c>
      <c r="N6" s="54">
        <v>1</v>
      </c>
      <c r="O6" s="54">
        <v>143</v>
      </c>
      <c r="P6" s="54">
        <v>1</v>
      </c>
      <c r="Q6" s="54">
        <v>82.4</v>
      </c>
      <c r="R6" s="54">
        <v>8.06</v>
      </c>
      <c r="S6" s="54">
        <v>85.63</v>
      </c>
      <c r="T6" s="54">
        <v>38.700000000000003</v>
      </c>
      <c r="U6" s="54">
        <v>5.28</v>
      </c>
      <c r="V6" s="54">
        <v>0.67</v>
      </c>
      <c r="W6" s="54">
        <v>4.82</v>
      </c>
      <c r="X6" s="54">
        <v>4.66</v>
      </c>
      <c r="Y6" s="59">
        <f t="shared" si="2"/>
        <v>0.99827555555555558</v>
      </c>
      <c r="Z6" s="54">
        <v>17.7</v>
      </c>
      <c r="AA6" s="54">
        <v>30.2</v>
      </c>
      <c r="AB6" s="54">
        <v>2.21</v>
      </c>
      <c r="AC6" s="54">
        <v>0.89</v>
      </c>
      <c r="AD6" s="59">
        <v>230.1</v>
      </c>
      <c r="AE6" s="54">
        <v>0.13</v>
      </c>
      <c r="AF6" s="54">
        <v>3.56</v>
      </c>
      <c r="AG6" s="54">
        <v>1.51</v>
      </c>
      <c r="AH6" s="54">
        <v>4.7300000000000004</v>
      </c>
      <c r="AI6" s="54">
        <v>4.67</v>
      </c>
      <c r="AJ6" s="54">
        <v>223</v>
      </c>
      <c r="AK6" s="54">
        <v>24</v>
      </c>
      <c r="AL6" s="54">
        <v>23</v>
      </c>
      <c r="AM6" s="54">
        <v>12.57</v>
      </c>
      <c r="AN6" s="54">
        <v>63.2</v>
      </c>
      <c r="AO6" s="54">
        <v>8.16</v>
      </c>
      <c r="AP6" s="54">
        <v>9.93</v>
      </c>
      <c r="AQ6" s="54">
        <v>12.57</v>
      </c>
      <c r="AR6" s="54">
        <v>7.9000000000000001E-2</v>
      </c>
      <c r="AS6" s="54">
        <v>95.05</v>
      </c>
      <c r="AT6" s="54">
        <v>27.26</v>
      </c>
      <c r="AU6" s="54">
        <v>0.71</v>
      </c>
      <c r="AV6" s="54">
        <v>1.41</v>
      </c>
      <c r="AW6" s="54">
        <v>5.2999999999999999E-2</v>
      </c>
      <c r="AX6" s="54">
        <v>111.62</v>
      </c>
      <c r="AY6" s="54">
        <v>31.05</v>
      </c>
      <c r="AZ6" s="54">
        <v>0.72</v>
      </c>
      <c r="BA6" s="54">
        <v>1.46</v>
      </c>
    </row>
    <row r="7" spans="1:53" ht="15" x14ac:dyDescent="0.25">
      <c r="A7" s="54">
        <v>821512</v>
      </c>
      <c r="B7" s="54" t="s">
        <v>1979</v>
      </c>
      <c r="C7" s="54" t="s">
        <v>1980</v>
      </c>
      <c r="D7" s="54">
        <v>1</v>
      </c>
      <c r="E7" s="54">
        <v>31</v>
      </c>
      <c r="F7" s="54">
        <v>170</v>
      </c>
      <c r="G7" s="54">
        <f t="shared" si="0"/>
        <v>1.7</v>
      </c>
      <c r="H7" s="54">
        <v>70</v>
      </c>
      <c r="I7" s="54"/>
      <c r="J7" s="59">
        <f t="shared" si="1"/>
        <v>24.221453287197235</v>
      </c>
      <c r="K7" s="59"/>
      <c r="L7" s="54">
        <v>130</v>
      </c>
      <c r="M7" s="54">
        <v>80</v>
      </c>
      <c r="N7" s="54" t="s">
        <v>1981</v>
      </c>
      <c r="O7" s="54">
        <v>147</v>
      </c>
      <c r="P7" s="54">
        <v>3</v>
      </c>
      <c r="Q7" s="54">
        <v>85.4</v>
      </c>
      <c r="R7" s="54">
        <v>4.21</v>
      </c>
      <c r="S7" s="54">
        <v>104.13</v>
      </c>
      <c r="T7" s="54">
        <v>39.200000000000003</v>
      </c>
      <c r="U7" s="54">
        <v>5.49</v>
      </c>
      <c r="V7" s="54">
        <v>1.45</v>
      </c>
      <c r="W7" s="54"/>
      <c r="X7" s="54">
        <v>4.67</v>
      </c>
      <c r="Y7" s="59">
        <v>0.89</v>
      </c>
      <c r="Z7" s="54">
        <v>52.43</v>
      </c>
      <c r="AA7" s="54">
        <v>51.2</v>
      </c>
      <c r="AB7" s="54">
        <v>2.37</v>
      </c>
      <c r="AC7" s="54">
        <v>0.94</v>
      </c>
      <c r="AD7" s="59">
        <v>644.9</v>
      </c>
      <c r="AE7" s="54">
        <v>0.76</v>
      </c>
      <c r="AF7" s="54">
        <v>3.55</v>
      </c>
      <c r="AG7" s="54">
        <v>1.4</v>
      </c>
      <c r="AH7" s="54">
        <v>6.4</v>
      </c>
      <c r="AI7" s="54">
        <v>4.82</v>
      </c>
      <c r="AJ7" s="54">
        <v>262</v>
      </c>
      <c r="AK7" s="54">
        <v>42</v>
      </c>
      <c r="AL7" s="54">
        <v>22</v>
      </c>
      <c r="AM7" s="54">
        <v>4.3499999999999996</v>
      </c>
      <c r="AN7" s="54">
        <v>4.17</v>
      </c>
      <c r="AO7" s="54">
        <v>4.1500000000000004</v>
      </c>
      <c r="AP7" s="54">
        <v>4.3499999999999996</v>
      </c>
      <c r="AQ7" s="54">
        <v>4.1100000000000003</v>
      </c>
      <c r="AR7" s="54">
        <v>4.3999999999999997E-2</v>
      </c>
      <c r="AS7" s="54">
        <v>125.32</v>
      </c>
      <c r="AT7" s="54">
        <v>26.58</v>
      </c>
      <c r="AU7" s="54">
        <v>0.79</v>
      </c>
      <c r="AV7" s="54">
        <v>2.2799999999999998</v>
      </c>
      <c r="AW7" s="54">
        <v>4.2999999999999997E-2</v>
      </c>
      <c r="AX7" s="54">
        <v>96.51</v>
      </c>
      <c r="AY7" s="54">
        <v>17.899999999999999</v>
      </c>
      <c r="AZ7" s="54">
        <v>0.81</v>
      </c>
      <c r="BA7" s="54">
        <v>2.41</v>
      </c>
    </row>
    <row r="8" spans="1:53" ht="15" x14ac:dyDescent="0.25">
      <c r="A8" s="54">
        <v>819908</v>
      </c>
      <c r="B8" s="54" t="s">
        <v>1982</v>
      </c>
      <c r="C8" s="54" t="s">
        <v>1983</v>
      </c>
      <c r="D8" s="54">
        <v>1</v>
      </c>
      <c r="E8" s="54">
        <v>74</v>
      </c>
      <c r="F8" s="54">
        <v>168</v>
      </c>
      <c r="G8" s="54">
        <f t="shared" si="0"/>
        <v>1.68</v>
      </c>
      <c r="H8" s="54">
        <v>47.5</v>
      </c>
      <c r="I8" s="54"/>
      <c r="J8" s="59">
        <f t="shared" si="1"/>
        <v>16.829648526077101</v>
      </c>
      <c r="K8" s="59"/>
      <c r="L8" s="54">
        <v>149</v>
      </c>
      <c r="M8" s="54">
        <v>89</v>
      </c>
      <c r="N8" s="54">
        <v>10</v>
      </c>
      <c r="O8" s="54">
        <v>108</v>
      </c>
      <c r="P8" s="54">
        <v>18</v>
      </c>
      <c r="Q8" s="54">
        <v>119.2</v>
      </c>
      <c r="R8" s="54">
        <v>7.74</v>
      </c>
      <c r="S8" s="54">
        <v>51.44</v>
      </c>
      <c r="T8" s="54">
        <v>38.799999999999997</v>
      </c>
      <c r="U8" s="54">
        <v>3.97</v>
      </c>
      <c r="V8" s="54">
        <v>1.1000000000000001</v>
      </c>
      <c r="W8" s="54">
        <v>1.7</v>
      </c>
      <c r="X8" s="54">
        <v>4.67</v>
      </c>
      <c r="Y8" s="59">
        <f t="shared" ref="Y8:Y12" si="3">W8*X8/22.5</f>
        <v>0.35284444444444446</v>
      </c>
      <c r="Z8" s="54">
        <v>21.2</v>
      </c>
      <c r="AA8" s="54">
        <v>106.7</v>
      </c>
      <c r="AB8" s="54">
        <v>2.46</v>
      </c>
      <c r="AC8" s="54">
        <v>1.06</v>
      </c>
      <c r="AD8" s="59">
        <v>428.8</v>
      </c>
      <c r="AE8" s="54">
        <v>0.3</v>
      </c>
      <c r="AF8" s="54">
        <v>2.77</v>
      </c>
      <c r="AG8" s="54">
        <v>1.1599999999999999</v>
      </c>
      <c r="AH8" s="54">
        <v>6.4</v>
      </c>
      <c r="AI8" s="54">
        <v>3.36</v>
      </c>
      <c r="AJ8" s="54">
        <v>191</v>
      </c>
      <c r="AK8" s="54">
        <v>19</v>
      </c>
      <c r="AL8" s="54">
        <v>26</v>
      </c>
      <c r="AM8" s="54">
        <v>10.88</v>
      </c>
      <c r="AN8" s="54">
        <v>5.67</v>
      </c>
      <c r="AO8" s="54">
        <v>5.35</v>
      </c>
      <c r="AP8" s="54">
        <v>10.88</v>
      </c>
      <c r="AQ8" s="54">
        <v>12.14</v>
      </c>
      <c r="AR8" s="54">
        <v>6.6000000000000003E-2</v>
      </c>
      <c r="AS8" s="54">
        <v>71.33</v>
      </c>
      <c r="AT8" s="54">
        <v>20.420000000000002</v>
      </c>
      <c r="AU8" s="54">
        <v>0.71</v>
      </c>
      <c r="AV8" s="54">
        <v>1.36</v>
      </c>
      <c r="AW8" s="54">
        <v>5.2999999999999999E-2</v>
      </c>
      <c r="AX8" s="54">
        <v>54.07</v>
      </c>
      <c r="AY8" s="54">
        <v>18.63</v>
      </c>
      <c r="AZ8" s="54">
        <v>0.65</v>
      </c>
      <c r="BA8" s="54">
        <v>1.17</v>
      </c>
    </row>
    <row r="9" spans="1:53" ht="15" x14ac:dyDescent="0.25">
      <c r="A9" s="54">
        <v>815682</v>
      </c>
      <c r="B9" s="54" t="s">
        <v>1751</v>
      </c>
      <c r="C9" s="54" t="s">
        <v>1983</v>
      </c>
      <c r="D9" s="54">
        <v>1</v>
      </c>
      <c r="E9" s="54">
        <v>23</v>
      </c>
      <c r="F9" s="54">
        <v>170</v>
      </c>
      <c r="G9" s="54">
        <f t="shared" si="0"/>
        <v>1.7</v>
      </c>
      <c r="H9" s="54">
        <v>57</v>
      </c>
      <c r="I9" s="54"/>
      <c r="J9" s="59">
        <f t="shared" si="1"/>
        <v>19.723183391003463</v>
      </c>
      <c r="K9" s="59"/>
      <c r="L9" s="54">
        <v>145</v>
      </c>
      <c r="M9" s="54">
        <v>60</v>
      </c>
      <c r="N9" s="54">
        <v>3</v>
      </c>
      <c r="O9" s="54">
        <v>115</v>
      </c>
      <c r="P9" s="54">
        <v>3</v>
      </c>
      <c r="Q9" s="54">
        <v>432.7</v>
      </c>
      <c r="R9" s="54">
        <v>14.2</v>
      </c>
      <c r="S9" s="54">
        <v>15.49</v>
      </c>
      <c r="T9" s="54">
        <v>27.9</v>
      </c>
      <c r="U9" s="54">
        <v>3.65</v>
      </c>
      <c r="V9" s="54">
        <v>1.23</v>
      </c>
      <c r="W9" s="54"/>
      <c r="X9" s="54">
        <v>4.1500000000000004</v>
      </c>
      <c r="Y9" s="59">
        <v>1.23</v>
      </c>
      <c r="Z9" s="54">
        <v>49.5</v>
      </c>
      <c r="AA9" s="54">
        <v>49.9</v>
      </c>
      <c r="AB9" s="54">
        <v>2.0699999999999998</v>
      </c>
      <c r="AC9" s="54">
        <v>1.41</v>
      </c>
      <c r="AD9" s="59">
        <v>420.1</v>
      </c>
      <c r="AE9" s="54">
        <v>3.4</v>
      </c>
      <c r="AF9" s="54"/>
      <c r="AG9" s="54"/>
      <c r="AH9" s="54">
        <v>8.8000000000000007</v>
      </c>
      <c r="AI9" s="54">
        <v>3.53</v>
      </c>
      <c r="AJ9" s="54">
        <v>129</v>
      </c>
      <c r="AK9" s="54">
        <v>36</v>
      </c>
      <c r="AL9" s="54">
        <v>15</v>
      </c>
      <c r="AM9" s="54">
        <v>7.34</v>
      </c>
      <c r="AN9" s="54">
        <v>7.34</v>
      </c>
      <c r="AO9" s="54">
        <v>5.36</v>
      </c>
      <c r="AP9" s="54">
        <v>6.3</v>
      </c>
      <c r="AQ9" s="54">
        <v>5.81</v>
      </c>
      <c r="AR9" s="54">
        <v>4.4999999999999998E-2</v>
      </c>
      <c r="AS9" s="54">
        <v>131.12</v>
      </c>
      <c r="AT9" s="54">
        <v>42.69</v>
      </c>
      <c r="AU9" s="54">
        <v>0.67</v>
      </c>
      <c r="AV9" s="54">
        <v>1.34</v>
      </c>
      <c r="AW9" s="54">
        <v>4.2999999999999997E-2</v>
      </c>
      <c r="AX9" s="54">
        <v>139.69999999999999</v>
      </c>
      <c r="AY9" s="54">
        <v>34.22</v>
      </c>
      <c r="AZ9" s="54">
        <v>0.75</v>
      </c>
      <c r="BA9" s="54">
        <v>1.88</v>
      </c>
    </row>
    <row r="10" spans="1:53" ht="15" x14ac:dyDescent="0.25">
      <c r="A10" s="54">
        <v>821585</v>
      </c>
      <c r="B10" s="54" t="s">
        <v>1984</v>
      </c>
      <c r="C10" s="54" t="s">
        <v>1978</v>
      </c>
      <c r="D10" s="54">
        <v>0</v>
      </c>
      <c r="E10" s="54">
        <v>23</v>
      </c>
      <c r="F10" s="54">
        <v>168</v>
      </c>
      <c r="G10" s="54">
        <f t="shared" si="0"/>
        <v>1.68</v>
      </c>
      <c r="H10" s="54">
        <v>56</v>
      </c>
      <c r="I10" s="54"/>
      <c r="J10" s="59">
        <f t="shared" si="1"/>
        <v>19.841269841269845</v>
      </c>
      <c r="K10" s="59"/>
      <c r="L10" s="54">
        <v>125</v>
      </c>
      <c r="M10" s="54">
        <v>70</v>
      </c>
      <c r="N10" s="54" t="s">
        <v>1985</v>
      </c>
      <c r="O10" s="54">
        <v>121</v>
      </c>
      <c r="P10" s="54">
        <v>4</v>
      </c>
      <c r="Q10" s="54">
        <v>52.1</v>
      </c>
      <c r="R10" s="54">
        <v>3.86</v>
      </c>
      <c r="S10" s="54">
        <v>150.88</v>
      </c>
      <c r="T10" s="54">
        <v>39.200000000000003</v>
      </c>
      <c r="U10" s="54">
        <v>4.25</v>
      </c>
      <c r="V10" s="54">
        <v>0.62</v>
      </c>
      <c r="W10" s="54">
        <v>4.5999999999999996</v>
      </c>
      <c r="X10" s="54">
        <v>4.0999999999999996</v>
      </c>
      <c r="Y10" s="59">
        <f t="shared" si="3"/>
        <v>0.83822222222222209</v>
      </c>
      <c r="Z10" s="54">
        <v>19</v>
      </c>
      <c r="AA10" s="54">
        <v>34.799999999999997</v>
      </c>
      <c r="AB10" s="54">
        <v>2.31</v>
      </c>
      <c r="AC10" s="54">
        <v>1.1599999999999999</v>
      </c>
      <c r="AD10" s="59">
        <v>272.5</v>
      </c>
      <c r="AE10" s="54">
        <v>0.18</v>
      </c>
      <c r="AF10" s="54">
        <v>2.35</v>
      </c>
      <c r="AG10" s="54">
        <v>1.55</v>
      </c>
      <c r="AH10" s="54">
        <v>5.9</v>
      </c>
      <c r="AI10" s="54">
        <v>4</v>
      </c>
      <c r="AJ10" s="54">
        <v>191</v>
      </c>
      <c r="AK10" s="54">
        <v>9</v>
      </c>
      <c r="AL10" s="54">
        <v>12</v>
      </c>
      <c r="AM10" s="54">
        <v>6.87</v>
      </c>
      <c r="AN10" s="54">
        <v>6.87</v>
      </c>
      <c r="AO10" s="54">
        <v>4.9400000000000004</v>
      </c>
      <c r="AP10" s="54">
        <v>5.33</v>
      </c>
      <c r="AQ10" s="54">
        <v>4.79</v>
      </c>
      <c r="AR10" s="54">
        <v>4.3999999999999997E-2</v>
      </c>
      <c r="AS10" s="54">
        <v>108.76</v>
      </c>
      <c r="AT10" s="54">
        <v>32.42</v>
      </c>
      <c r="AU10" s="54">
        <v>0.7</v>
      </c>
      <c r="AV10" s="54">
        <v>1.54</v>
      </c>
      <c r="AW10" s="54">
        <v>4.2999999999999997E-2</v>
      </c>
      <c r="AX10" s="54">
        <v>112.4</v>
      </c>
      <c r="AY10" s="54">
        <v>29.69</v>
      </c>
      <c r="AZ10" s="54">
        <v>0.74</v>
      </c>
      <c r="BA10" s="54">
        <v>1.83</v>
      </c>
    </row>
    <row r="11" spans="1:53" ht="15" x14ac:dyDescent="0.25">
      <c r="A11" s="54">
        <v>820625</v>
      </c>
      <c r="B11" s="54" t="s">
        <v>1374</v>
      </c>
      <c r="C11" s="54" t="s">
        <v>1983</v>
      </c>
      <c r="D11" s="54">
        <v>1</v>
      </c>
      <c r="E11" s="54">
        <v>53</v>
      </c>
      <c r="F11" s="54">
        <v>169</v>
      </c>
      <c r="G11" s="54">
        <f t="shared" si="0"/>
        <v>1.69</v>
      </c>
      <c r="H11" s="54">
        <v>73</v>
      </c>
      <c r="I11" s="54"/>
      <c r="J11" s="59">
        <f t="shared" si="1"/>
        <v>25.559329155141629</v>
      </c>
      <c r="K11" s="59"/>
      <c r="L11" s="54">
        <v>119</v>
      </c>
      <c r="M11" s="54">
        <v>74</v>
      </c>
      <c r="N11" s="54">
        <v>5</v>
      </c>
      <c r="O11" s="54">
        <v>118</v>
      </c>
      <c r="P11" s="54">
        <v>1</v>
      </c>
      <c r="Q11" s="54">
        <v>280.39999999999998</v>
      </c>
      <c r="R11" s="54">
        <v>24.3</v>
      </c>
      <c r="S11" s="54">
        <v>21.19</v>
      </c>
      <c r="T11" s="54">
        <v>38.700000000000003</v>
      </c>
      <c r="U11" s="54">
        <v>3.14</v>
      </c>
      <c r="V11" s="54">
        <v>1.26</v>
      </c>
      <c r="W11" s="54">
        <v>10.55</v>
      </c>
      <c r="X11" s="54">
        <v>4.6399999999999997</v>
      </c>
      <c r="Y11" s="59">
        <f t="shared" si="3"/>
        <v>2.1756444444444445</v>
      </c>
      <c r="Z11" s="54">
        <v>27.2</v>
      </c>
      <c r="AA11" s="54">
        <v>145.4</v>
      </c>
      <c r="AB11" s="54">
        <v>2.29</v>
      </c>
      <c r="AC11" s="54">
        <v>1.1599999999999999</v>
      </c>
      <c r="AD11" s="59">
        <v>606.79999999999995</v>
      </c>
      <c r="AE11" s="54">
        <v>1.38</v>
      </c>
      <c r="AF11" s="54">
        <v>2.2999999999999998</v>
      </c>
      <c r="AG11" s="54">
        <v>0.72</v>
      </c>
      <c r="AH11" s="54">
        <v>6.3</v>
      </c>
      <c r="AI11" s="54">
        <v>3.55</v>
      </c>
      <c r="AJ11" s="54">
        <v>110</v>
      </c>
      <c r="AK11" s="54">
        <v>21</v>
      </c>
      <c r="AL11" s="54">
        <v>17</v>
      </c>
      <c r="AM11" s="54">
        <v>11.35</v>
      </c>
      <c r="AN11" s="54">
        <v>6.85</v>
      </c>
      <c r="AO11" s="54">
        <v>7.29</v>
      </c>
      <c r="AP11" s="54">
        <v>11.35</v>
      </c>
      <c r="AQ11" s="54">
        <v>9.17</v>
      </c>
      <c r="AR11" s="54">
        <v>6.4000000000000001E-2</v>
      </c>
      <c r="AS11" s="54">
        <v>65.28</v>
      </c>
      <c r="AT11" s="54">
        <v>19.760000000000002</v>
      </c>
      <c r="AU11" s="54">
        <v>0.7</v>
      </c>
      <c r="AV11" s="54">
        <v>1.37</v>
      </c>
      <c r="AW11" s="54">
        <v>6.9000000000000006E-2</v>
      </c>
      <c r="AX11" s="54">
        <v>83.29</v>
      </c>
      <c r="AY11" s="54">
        <v>19.260000000000002</v>
      </c>
      <c r="AZ11" s="54">
        <v>0.77</v>
      </c>
      <c r="BA11" s="54">
        <v>1.82</v>
      </c>
    </row>
    <row r="12" spans="1:53" ht="15" x14ac:dyDescent="0.25">
      <c r="A12" s="54">
        <v>818297</v>
      </c>
      <c r="B12" s="54" t="s">
        <v>1765</v>
      </c>
      <c r="C12" s="54" t="s">
        <v>1983</v>
      </c>
      <c r="D12" s="54">
        <v>1</v>
      </c>
      <c r="E12" s="54">
        <v>51</v>
      </c>
      <c r="F12" s="54">
        <v>179</v>
      </c>
      <c r="G12" s="54">
        <f t="shared" si="0"/>
        <v>1.79</v>
      </c>
      <c r="H12" s="54">
        <v>80</v>
      </c>
      <c r="I12" s="54"/>
      <c r="J12" s="59">
        <f t="shared" si="1"/>
        <v>24.968009737523797</v>
      </c>
      <c r="K12" s="59"/>
      <c r="L12" s="54">
        <v>120</v>
      </c>
      <c r="M12" s="54">
        <v>70</v>
      </c>
      <c r="N12" s="54">
        <v>8</v>
      </c>
      <c r="O12" s="54">
        <v>95</v>
      </c>
      <c r="P12" s="54">
        <v>2</v>
      </c>
      <c r="Q12" s="54">
        <v>334.4</v>
      </c>
      <c r="R12" s="54">
        <v>16.45</v>
      </c>
      <c r="S12" s="54">
        <v>17.37</v>
      </c>
      <c r="T12" s="54">
        <v>43</v>
      </c>
      <c r="U12" s="54">
        <v>3.51</v>
      </c>
      <c r="V12" s="54">
        <v>5.57</v>
      </c>
      <c r="W12" s="54">
        <v>7.39</v>
      </c>
      <c r="X12" s="54">
        <v>4.1399999999999997</v>
      </c>
      <c r="Y12" s="59">
        <f t="shared" si="3"/>
        <v>1.3597599999999999</v>
      </c>
      <c r="Z12" s="54">
        <v>14.8</v>
      </c>
      <c r="AA12" s="54">
        <v>137.19999999999999</v>
      </c>
      <c r="AB12" s="54">
        <v>2.21</v>
      </c>
      <c r="AC12" s="54">
        <v>1.1000000000000001</v>
      </c>
      <c r="AD12" s="59">
        <v>604.70000000000005</v>
      </c>
      <c r="AE12" s="54">
        <v>0.23</v>
      </c>
      <c r="AF12" s="54">
        <v>1.62</v>
      </c>
      <c r="AG12" s="54">
        <v>0.7</v>
      </c>
      <c r="AH12" s="54">
        <v>5.7</v>
      </c>
      <c r="AI12" s="54">
        <v>3.28</v>
      </c>
      <c r="AJ12" s="54">
        <v>169</v>
      </c>
      <c r="AK12" s="54">
        <v>13</v>
      </c>
      <c r="AL12" s="54">
        <v>15</v>
      </c>
      <c r="AM12" s="54">
        <v>6.53</v>
      </c>
      <c r="AN12" s="54">
        <v>6.53</v>
      </c>
      <c r="AO12" s="54">
        <v>6.14</v>
      </c>
      <c r="AP12" s="54">
        <v>6.1</v>
      </c>
      <c r="AQ12" s="54"/>
      <c r="AR12" s="54">
        <v>4.3999999999999997E-2</v>
      </c>
      <c r="AS12" s="54">
        <v>110.5</v>
      </c>
      <c r="AT12" s="54">
        <v>36.369999999999997</v>
      </c>
      <c r="AU12" s="54">
        <v>0.67</v>
      </c>
      <c r="AV12" s="54">
        <v>1.28</v>
      </c>
      <c r="AW12" s="54">
        <v>5.8999999999999997E-2</v>
      </c>
      <c r="AX12" s="54">
        <v>81.040000000000006</v>
      </c>
      <c r="AY12" s="54">
        <v>26.76</v>
      </c>
      <c r="AZ12" s="54">
        <v>0.67</v>
      </c>
      <c r="BA12" s="54">
        <v>1.29</v>
      </c>
    </row>
    <row r="13" spans="1:53" ht="15" x14ac:dyDescent="0.25">
      <c r="A13" s="54">
        <v>818413</v>
      </c>
      <c r="B13" s="54" t="s">
        <v>1986</v>
      </c>
      <c r="C13" s="54" t="s">
        <v>1976</v>
      </c>
      <c r="D13" s="54">
        <v>0</v>
      </c>
      <c r="E13" s="54">
        <v>29</v>
      </c>
      <c r="F13" s="54">
        <v>168</v>
      </c>
      <c r="G13" s="54">
        <f t="shared" si="0"/>
        <v>1.68</v>
      </c>
      <c r="H13" s="54">
        <v>94</v>
      </c>
      <c r="I13" s="54"/>
      <c r="J13" s="59">
        <f t="shared" si="1"/>
        <v>33.304988662131521</v>
      </c>
      <c r="K13" s="59"/>
      <c r="L13" s="54">
        <v>148</v>
      </c>
      <c r="M13" s="54">
        <v>107</v>
      </c>
      <c r="N13" s="54">
        <v>3</v>
      </c>
      <c r="O13" s="54">
        <v>142</v>
      </c>
      <c r="P13" s="54">
        <v>1</v>
      </c>
      <c r="Q13" s="54">
        <v>62.3</v>
      </c>
      <c r="R13" s="54">
        <v>5.09</v>
      </c>
      <c r="S13" s="54">
        <v>116.53</v>
      </c>
      <c r="T13" s="54">
        <v>43.2</v>
      </c>
      <c r="U13" s="54">
        <v>4.22</v>
      </c>
      <c r="V13" s="54">
        <v>0.94</v>
      </c>
      <c r="W13" s="54"/>
      <c r="X13" s="54">
        <v>4.38</v>
      </c>
      <c r="Y13" s="59">
        <v>0.98</v>
      </c>
      <c r="Z13" s="54">
        <v>55.23</v>
      </c>
      <c r="AA13" s="54">
        <v>53.9</v>
      </c>
      <c r="AB13" s="54">
        <v>2.17</v>
      </c>
      <c r="AC13" s="54">
        <v>1.1200000000000001</v>
      </c>
      <c r="AD13" s="59">
        <v>294.39999999999998</v>
      </c>
      <c r="AE13" s="54">
        <v>0.03</v>
      </c>
      <c r="AF13" s="54">
        <v>2.46</v>
      </c>
      <c r="AG13" s="54">
        <v>1.35</v>
      </c>
      <c r="AH13" s="54">
        <v>7.26</v>
      </c>
      <c r="AI13" s="54">
        <v>4.91</v>
      </c>
      <c r="AJ13" s="54">
        <v>203</v>
      </c>
      <c r="AK13" s="54">
        <v>12</v>
      </c>
      <c r="AL13" s="54">
        <v>24</v>
      </c>
      <c r="AM13" s="54">
        <v>7.93</v>
      </c>
      <c r="AN13" s="54">
        <v>5.65</v>
      </c>
      <c r="AO13" s="54">
        <v>5.38</v>
      </c>
      <c r="AP13" s="54">
        <v>7.66</v>
      </c>
      <c r="AQ13" s="54">
        <v>7.93</v>
      </c>
      <c r="AR13" s="54">
        <v>4.7E-2</v>
      </c>
      <c r="AS13" s="54">
        <v>99.31</v>
      </c>
      <c r="AT13" s="54">
        <v>38.880000000000003</v>
      </c>
      <c r="AU13" s="54">
        <v>0.61</v>
      </c>
      <c r="AV13" s="54">
        <v>1.08</v>
      </c>
      <c r="AW13" s="54">
        <v>4.3999999999999997E-2</v>
      </c>
      <c r="AX13" s="54">
        <v>98.75</v>
      </c>
      <c r="AY13" s="54">
        <v>30.21</v>
      </c>
      <c r="AZ13" s="54">
        <v>0.69</v>
      </c>
      <c r="BA13" s="54">
        <v>1.33</v>
      </c>
    </row>
    <row r="14" spans="1:53" ht="15" x14ac:dyDescent="0.25">
      <c r="A14" s="54">
        <v>815874</v>
      </c>
      <c r="B14" s="54" t="s">
        <v>1750</v>
      </c>
      <c r="C14" s="54" t="s">
        <v>1978</v>
      </c>
      <c r="D14" s="54">
        <v>0</v>
      </c>
      <c r="E14" s="54">
        <v>58</v>
      </c>
      <c r="F14" s="54">
        <v>158</v>
      </c>
      <c r="G14" s="54">
        <f t="shared" si="0"/>
        <v>1.58</v>
      </c>
      <c r="H14" s="54">
        <v>72.3</v>
      </c>
      <c r="I14" s="54"/>
      <c r="J14" s="59">
        <f t="shared" si="1"/>
        <v>28.961704854991183</v>
      </c>
      <c r="K14" s="59"/>
      <c r="L14" s="54">
        <v>150</v>
      </c>
      <c r="M14" s="54">
        <v>95</v>
      </c>
      <c r="N14" s="54">
        <v>4</v>
      </c>
      <c r="O14" s="54">
        <v>125</v>
      </c>
      <c r="P14" s="54">
        <v>1</v>
      </c>
      <c r="Q14" s="54">
        <v>62.5</v>
      </c>
      <c r="R14" s="54">
        <v>7.92</v>
      </c>
      <c r="S14" s="54">
        <v>21.7</v>
      </c>
      <c r="T14" s="54">
        <v>45.3</v>
      </c>
      <c r="U14" s="54">
        <v>4.97</v>
      </c>
      <c r="V14" s="54">
        <v>2.04</v>
      </c>
      <c r="W14" s="54"/>
      <c r="X14" s="54">
        <v>6.84</v>
      </c>
      <c r="Y14" s="59">
        <v>3.12</v>
      </c>
      <c r="Z14" s="54">
        <v>10.4</v>
      </c>
      <c r="AA14" s="54">
        <v>73.63</v>
      </c>
      <c r="AB14" s="54">
        <v>2.5499999999999998</v>
      </c>
      <c r="AC14" s="54">
        <v>1.33</v>
      </c>
      <c r="AD14" s="59">
        <v>262.5</v>
      </c>
      <c r="AE14" s="54">
        <v>0.33</v>
      </c>
      <c r="AF14" s="54">
        <v>3.12</v>
      </c>
      <c r="AG14" s="54">
        <v>1.22</v>
      </c>
      <c r="AH14" s="54">
        <v>5.8</v>
      </c>
      <c r="AI14" s="54">
        <v>4.1100000000000003</v>
      </c>
      <c r="AJ14" s="54">
        <v>278</v>
      </c>
      <c r="AK14" s="54">
        <v>27</v>
      </c>
      <c r="AL14" s="54">
        <v>27</v>
      </c>
      <c r="AM14" s="54">
        <v>12.44</v>
      </c>
      <c r="AN14" s="54">
        <v>5.98</v>
      </c>
      <c r="AO14" s="54">
        <v>7.15</v>
      </c>
      <c r="AP14" s="54">
        <v>12.22</v>
      </c>
      <c r="AQ14" s="54">
        <v>12.44</v>
      </c>
      <c r="AR14" s="54">
        <v>5.0999999999999997E-2</v>
      </c>
      <c r="AS14" s="54">
        <v>78.540000000000006</v>
      </c>
      <c r="AT14" s="54">
        <v>27.26</v>
      </c>
      <c r="AU14" s="54">
        <v>0.65</v>
      </c>
      <c r="AV14" s="54">
        <v>1.22</v>
      </c>
      <c r="AW14" s="54">
        <v>5.8000000000000003E-2</v>
      </c>
      <c r="AX14" s="54">
        <v>61.76</v>
      </c>
      <c r="AY14" s="54">
        <v>25.34</v>
      </c>
      <c r="AZ14" s="54">
        <v>0.59</v>
      </c>
      <c r="BA14" s="54">
        <v>1</v>
      </c>
    </row>
    <row r="15" spans="1:53" ht="15" x14ac:dyDescent="0.25">
      <c r="A15" s="54">
        <v>812643</v>
      </c>
      <c r="B15" s="54" t="s">
        <v>1741</v>
      </c>
      <c r="C15" s="54" t="s">
        <v>1976</v>
      </c>
      <c r="D15" s="54">
        <v>0</v>
      </c>
      <c r="E15" s="54">
        <v>50</v>
      </c>
      <c r="F15" s="54">
        <v>167</v>
      </c>
      <c r="G15" s="54">
        <f t="shared" si="0"/>
        <v>1.67</v>
      </c>
      <c r="H15" s="54">
        <v>63</v>
      </c>
      <c r="I15" s="54"/>
      <c r="J15" s="59">
        <f t="shared" si="1"/>
        <v>22.589551436050055</v>
      </c>
      <c r="K15" s="59"/>
      <c r="L15" s="54">
        <v>120</v>
      </c>
      <c r="M15" s="54">
        <v>70</v>
      </c>
      <c r="N15" s="54" t="s">
        <v>1987</v>
      </c>
      <c r="O15" s="54">
        <v>106</v>
      </c>
      <c r="P15" s="54">
        <v>30</v>
      </c>
      <c r="Q15" s="54">
        <v>72.400000000000006</v>
      </c>
      <c r="R15" s="54">
        <v>3.6</v>
      </c>
      <c r="S15" s="54">
        <v>83.85</v>
      </c>
      <c r="T15" s="54">
        <v>45.2</v>
      </c>
      <c r="U15" s="54">
        <v>5.34</v>
      </c>
      <c r="V15" s="54">
        <v>1.27</v>
      </c>
      <c r="W15" s="54">
        <v>8.43</v>
      </c>
      <c r="X15" s="54">
        <v>5.42</v>
      </c>
      <c r="Y15" s="59">
        <f>W15*X15/22.5</f>
        <v>2.0306933333333332</v>
      </c>
      <c r="Z15" s="54">
        <v>24.4</v>
      </c>
      <c r="AA15" s="54">
        <v>46.8</v>
      </c>
      <c r="AB15" s="54">
        <v>2.4300000000000002</v>
      </c>
      <c r="AC15" s="54">
        <v>1.24</v>
      </c>
      <c r="AD15" s="59">
        <v>263.2</v>
      </c>
      <c r="AE15" s="54">
        <v>0.08</v>
      </c>
      <c r="AF15" s="54">
        <v>2.78</v>
      </c>
      <c r="AG15" s="54">
        <v>1.71</v>
      </c>
      <c r="AH15" s="54">
        <v>3.5</v>
      </c>
      <c r="AI15" s="54">
        <v>3.67</v>
      </c>
      <c r="AJ15" s="54">
        <v>221</v>
      </c>
      <c r="AK15" s="54">
        <v>82</v>
      </c>
      <c r="AL15" s="54">
        <v>68</v>
      </c>
      <c r="AM15" s="54">
        <v>12.83</v>
      </c>
      <c r="AN15" s="54">
        <v>7.24</v>
      </c>
      <c r="AO15" s="54">
        <v>6.94</v>
      </c>
      <c r="AP15" s="54">
        <v>11.36</v>
      </c>
      <c r="AQ15" s="54">
        <v>12.83</v>
      </c>
      <c r="AR15" s="54">
        <v>4.2999999999999997E-2</v>
      </c>
      <c r="AS15" s="54">
        <v>78.33</v>
      </c>
      <c r="AT15" s="54">
        <v>25.18</v>
      </c>
      <c r="AU15" s="54">
        <v>0.68</v>
      </c>
      <c r="AV15" s="54">
        <v>1.34</v>
      </c>
      <c r="AW15" s="54">
        <v>4.2999999999999997E-2</v>
      </c>
      <c r="AX15" s="54">
        <v>59.07</v>
      </c>
      <c r="AY15" s="54">
        <v>19.77</v>
      </c>
      <c r="AZ15" s="54">
        <v>0.67</v>
      </c>
      <c r="BA15" s="54">
        <v>1.31</v>
      </c>
    </row>
    <row r="16" spans="1:53" ht="15" x14ac:dyDescent="0.25">
      <c r="A16" s="54">
        <v>816036</v>
      </c>
      <c r="B16" s="54" t="s">
        <v>1752</v>
      </c>
      <c r="C16" s="54" t="s">
        <v>1988</v>
      </c>
      <c r="D16" s="54">
        <v>1</v>
      </c>
      <c r="E16" s="54">
        <v>51</v>
      </c>
      <c r="F16" s="54">
        <v>180</v>
      </c>
      <c r="G16" s="54">
        <f t="shared" si="0"/>
        <v>1.8</v>
      </c>
      <c r="H16" s="54">
        <v>75</v>
      </c>
      <c r="I16" s="54"/>
      <c r="J16" s="59">
        <f t="shared" si="1"/>
        <v>23.148148148148145</v>
      </c>
      <c r="K16" s="59"/>
      <c r="L16" s="54">
        <v>140</v>
      </c>
      <c r="M16" s="54">
        <v>80</v>
      </c>
      <c r="N16" s="54">
        <v>1</v>
      </c>
      <c r="O16" s="54">
        <v>153</v>
      </c>
      <c r="P16" s="54">
        <v>1</v>
      </c>
      <c r="Q16" s="54">
        <v>83</v>
      </c>
      <c r="R16" s="54">
        <v>6.23</v>
      </c>
      <c r="S16" s="54">
        <v>93.65</v>
      </c>
      <c r="T16" s="54">
        <v>44.2</v>
      </c>
      <c r="U16" s="54">
        <v>4.75</v>
      </c>
      <c r="V16" s="54">
        <v>1.96</v>
      </c>
      <c r="W16" s="54">
        <v>7.03</v>
      </c>
      <c r="X16" s="54">
        <v>5.71</v>
      </c>
      <c r="Y16" s="59">
        <f>W16*X16/22.5</f>
        <v>1.7840577777777777</v>
      </c>
      <c r="Z16" s="54">
        <v>26</v>
      </c>
      <c r="AA16" s="54">
        <v>52.2</v>
      </c>
      <c r="AB16" s="54">
        <v>2.36</v>
      </c>
      <c r="AC16" s="54">
        <v>1.1499999999999999</v>
      </c>
      <c r="AD16" s="59">
        <v>554.79999999999995</v>
      </c>
      <c r="AE16" s="54">
        <v>0.05</v>
      </c>
      <c r="AF16" s="54">
        <v>2.88</v>
      </c>
      <c r="AG16" s="54">
        <v>1.07</v>
      </c>
      <c r="AH16" s="54">
        <v>8.1</v>
      </c>
      <c r="AI16" s="54">
        <v>4.9000000000000004</v>
      </c>
      <c r="AJ16" s="54">
        <v>194</v>
      </c>
      <c r="AK16" s="54">
        <v>31</v>
      </c>
      <c r="AL16" s="54">
        <v>30</v>
      </c>
      <c r="AM16" s="54">
        <v>10.49</v>
      </c>
      <c r="AN16" s="54">
        <v>7.46</v>
      </c>
      <c r="AO16" s="54">
        <v>6.88</v>
      </c>
      <c r="AP16" s="54">
        <v>10.49</v>
      </c>
      <c r="AQ16" s="54">
        <v>9.9700000000000006</v>
      </c>
      <c r="AR16" s="54">
        <v>5.5E-2</v>
      </c>
      <c r="AS16" s="54">
        <v>92.03</v>
      </c>
      <c r="AT16" s="54">
        <v>28.81</v>
      </c>
      <c r="AU16" s="54">
        <v>0.69</v>
      </c>
      <c r="AV16" s="54">
        <v>1.39</v>
      </c>
      <c r="AW16" s="54">
        <v>4.4999999999999998E-2</v>
      </c>
      <c r="AX16" s="54">
        <v>92.12</v>
      </c>
      <c r="AY16" s="54">
        <v>26.66</v>
      </c>
      <c r="AZ16" s="54">
        <v>0.71</v>
      </c>
      <c r="BA16" s="54">
        <v>1.53</v>
      </c>
    </row>
    <row r="17" spans="1:53" ht="15" x14ac:dyDescent="0.25">
      <c r="A17" s="54">
        <v>810516</v>
      </c>
      <c r="B17" s="54" t="s">
        <v>1666</v>
      </c>
      <c r="C17" s="54" t="s">
        <v>1983</v>
      </c>
      <c r="D17" s="54">
        <v>1</v>
      </c>
      <c r="E17" s="54">
        <v>47</v>
      </c>
      <c r="F17" s="54">
        <v>180</v>
      </c>
      <c r="G17" s="54">
        <f t="shared" si="0"/>
        <v>1.8</v>
      </c>
      <c r="H17" s="54">
        <v>85</v>
      </c>
      <c r="I17" s="54"/>
      <c r="J17" s="59">
        <f t="shared" si="1"/>
        <v>26.234567901234566</v>
      </c>
      <c r="K17" s="59"/>
      <c r="L17" s="54">
        <v>120</v>
      </c>
      <c r="M17" s="54">
        <v>75</v>
      </c>
      <c r="N17" s="54">
        <v>2</v>
      </c>
      <c r="O17" s="54">
        <v>135</v>
      </c>
      <c r="P17" s="54">
        <v>3</v>
      </c>
      <c r="Q17" s="54">
        <v>105</v>
      </c>
      <c r="R17" s="54">
        <v>6.75</v>
      </c>
      <c r="S17" s="54">
        <v>72.489999999999995</v>
      </c>
      <c r="T17" s="54">
        <v>39.799999999999997</v>
      </c>
      <c r="U17" s="54">
        <v>3.98</v>
      </c>
      <c r="V17" s="54">
        <v>3.29</v>
      </c>
      <c r="W17" s="54"/>
      <c r="X17" s="54">
        <v>4.83</v>
      </c>
      <c r="Y17" s="59">
        <v>2.12</v>
      </c>
      <c r="Z17" s="54">
        <v>37.89</v>
      </c>
      <c r="AA17" s="54">
        <v>125.9</v>
      </c>
      <c r="AB17" s="54">
        <v>2.35</v>
      </c>
      <c r="AC17" s="54">
        <v>1.23</v>
      </c>
      <c r="AD17" s="59">
        <v>641.70000000000005</v>
      </c>
      <c r="AE17" s="54">
        <v>1.2</v>
      </c>
      <c r="AF17" s="54">
        <v>1.55</v>
      </c>
      <c r="AG17" s="54">
        <v>1.03</v>
      </c>
      <c r="AH17" s="54">
        <v>8.6999999999999993</v>
      </c>
      <c r="AI17" s="54">
        <v>4.51</v>
      </c>
      <c r="AJ17" s="54">
        <v>117</v>
      </c>
      <c r="AK17" s="54">
        <v>15</v>
      </c>
      <c r="AL17" s="54">
        <v>18</v>
      </c>
      <c r="AM17" s="54">
        <v>10.79</v>
      </c>
      <c r="AN17" s="54">
        <v>8.15</v>
      </c>
      <c r="AO17" s="54">
        <v>10.79</v>
      </c>
      <c r="AP17" s="54">
        <v>6.8</v>
      </c>
      <c r="AQ17" s="54">
        <v>9.35</v>
      </c>
      <c r="AR17" s="54">
        <v>5.5E-2</v>
      </c>
      <c r="AS17" s="54">
        <v>87.28</v>
      </c>
      <c r="AT17" s="54">
        <v>28.53</v>
      </c>
      <c r="AU17" s="54">
        <v>0.67</v>
      </c>
      <c r="AV17" s="54">
        <v>1.43</v>
      </c>
      <c r="AW17" s="54">
        <v>4.4999999999999998E-2</v>
      </c>
      <c r="AX17" s="54">
        <v>99.24</v>
      </c>
      <c r="AY17" s="54">
        <v>27.19</v>
      </c>
      <c r="AZ17" s="54">
        <v>0.73</v>
      </c>
      <c r="BA17" s="54">
        <v>1.78</v>
      </c>
    </row>
    <row r="18" spans="1:53" ht="15" x14ac:dyDescent="0.25">
      <c r="A18" s="54">
        <v>808078</v>
      </c>
      <c r="B18" s="54" t="s">
        <v>1595</v>
      </c>
      <c r="C18" s="54" t="s">
        <v>1976</v>
      </c>
      <c r="D18" s="54">
        <v>0</v>
      </c>
      <c r="E18" s="54">
        <v>45</v>
      </c>
      <c r="F18" s="54">
        <v>160</v>
      </c>
      <c r="G18" s="54">
        <f t="shared" si="0"/>
        <v>1.6</v>
      </c>
      <c r="H18" s="54">
        <v>66.5</v>
      </c>
      <c r="I18" s="54"/>
      <c r="J18" s="59">
        <f t="shared" si="1"/>
        <v>25.976562499999996</v>
      </c>
      <c r="K18" s="59"/>
      <c r="L18" s="54">
        <v>120</v>
      </c>
      <c r="M18" s="54">
        <v>80</v>
      </c>
      <c r="N18" s="54" t="s">
        <v>1987</v>
      </c>
      <c r="O18" s="54">
        <v>108</v>
      </c>
      <c r="P18" s="54">
        <v>156</v>
      </c>
      <c r="Q18" s="54">
        <v>59</v>
      </c>
      <c r="R18" s="54">
        <v>2.56</v>
      </c>
      <c r="S18" s="54">
        <v>111.23</v>
      </c>
      <c r="T18" s="54">
        <v>36</v>
      </c>
      <c r="U18" s="54">
        <v>4.16</v>
      </c>
      <c r="V18" s="54">
        <v>0.76</v>
      </c>
      <c r="W18" s="54"/>
      <c r="X18" s="54">
        <v>5.54</v>
      </c>
      <c r="Y18" s="59">
        <v>1.78</v>
      </c>
      <c r="Z18" s="54">
        <v>11.25</v>
      </c>
      <c r="AA18" s="54">
        <v>41.2</v>
      </c>
      <c r="AB18" s="54">
        <v>2.38</v>
      </c>
      <c r="AC18" s="54">
        <v>1.1100000000000001</v>
      </c>
      <c r="AD18" s="59">
        <v>197.4</v>
      </c>
      <c r="AE18" s="54">
        <v>0.5</v>
      </c>
      <c r="AF18" s="54">
        <v>2.35</v>
      </c>
      <c r="AG18" s="54">
        <v>1.28</v>
      </c>
      <c r="AH18" s="54">
        <v>8.6999999999999993</v>
      </c>
      <c r="AI18" s="54">
        <v>3.26</v>
      </c>
      <c r="AJ18" s="54">
        <v>328</v>
      </c>
      <c r="AK18" s="54">
        <v>59</v>
      </c>
      <c r="AL18" s="54">
        <v>49</v>
      </c>
      <c r="AM18" s="54">
        <v>10.94</v>
      </c>
      <c r="AN18" s="54">
        <v>6.5</v>
      </c>
      <c r="AO18" s="54">
        <v>4.96</v>
      </c>
      <c r="AP18" s="54">
        <v>10.94</v>
      </c>
      <c r="AQ18" s="54">
        <v>7.62</v>
      </c>
      <c r="AR18" s="54">
        <v>4.3999999999999997E-2</v>
      </c>
      <c r="AS18" s="54">
        <v>103.47</v>
      </c>
      <c r="AT18" s="54">
        <v>36.42</v>
      </c>
      <c r="AU18" s="54">
        <v>0.65</v>
      </c>
      <c r="AV18" s="54">
        <v>1.1200000000000001</v>
      </c>
      <c r="AW18" s="54">
        <v>4.4999999999999998E-2</v>
      </c>
      <c r="AX18" s="54">
        <v>98.98</v>
      </c>
      <c r="AY18" s="54">
        <v>25.07</v>
      </c>
      <c r="AZ18" s="54">
        <v>0.75</v>
      </c>
      <c r="BA18" s="54">
        <v>1.58</v>
      </c>
    </row>
    <row r="19" spans="1:53" ht="15" x14ac:dyDescent="0.25">
      <c r="A19" s="54">
        <v>806606</v>
      </c>
      <c r="B19" s="54" t="s">
        <v>1576</v>
      </c>
      <c r="C19" s="54" t="s">
        <v>1976</v>
      </c>
      <c r="D19" s="54">
        <v>0</v>
      </c>
      <c r="E19" s="54">
        <v>52</v>
      </c>
      <c r="F19" s="54">
        <v>165</v>
      </c>
      <c r="G19" s="54">
        <f t="shared" si="0"/>
        <v>1.65</v>
      </c>
      <c r="H19" s="54">
        <v>65</v>
      </c>
      <c r="I19" s="54"/>
      <c r="J19" s="59">
        <f t="shared" si="1"/>
        <v>23.875114784205696</v>
      </c>
      <c r="K19" s="59"/>
      <c r="L19" s="54">
        <v>131</v>
      </c>
      <c r="M19" s="54">
        <v>85</v>
      </c>
      <c r="N19" s="54">
        <v>3</v>
      </c>
      <c r="O19" s="54">
        <v>141</v>
      </c>
      <c r="P19" s="54">
        <v>1</v>
      </c>
      <c r="Q19" s="54">
        <v>50.1</v>
      </c>
      <c r="R19" s="54">
        <v>4.1100000000000003</v>
      </c>
      <c r="S19" s="54">
        <v>129.03</v>
      </c>
      <c r="T19" s="54">
        <v>47.9</v>
      </c>
      <c r="U19" s="54">
        <v>5.92</v>
      </c>
      <c r="V19" s="54">
        <v>2.15</v>
      </c>
      <c r="W19" s="54"/>
      <c r="X19" s="54">
        <v>5.7</v>
      </c>
      <c r="Y19" s="59">
        <v>1.56</v>
      </c>
      <c r="Z19" s="54">
        <v>43.21</v>
      </c>
      <c r="AA19" s="54">
        <v>78.2</v>
      </c>
      <c r="AB19" s="54">
        <v>2.4700000000000002</v>
      </c>
      <c r="AC19" s="54">
        <v>1.1000000000000001</v>
      </c>
      <c r="AD19" s="59">
        <v>300.3</v>
      </c>
      <c r="AE19" s="54">
        <v>0.02</v>
      </c>
      <c r="AF19" s="54">
        <v>3.76</v>
      </c>
      <c r="AG19" s="54">
        <v>1.22</v>
      </c>
      <c r="AH19" s="54">
        <v>4</v>
      </c>
      <c r="AI19" s="54">
        <v>4.6500000000000004</v>
      </c>
      <c r="AJ19" s="54">
        <v>229</v>
      </c>
      <c r="AK19" s="54">
        <v>42</v>
      </c>
      <c r="AL19" s="54">
        <v>25</v>
      </c>
      <c r="AM19" s="54">
        <v>8.57</v>
      </c>
      <c r="AN19" s="54">
        <v>4.8899999999999997</v>
      </c>
      <c r="AO19" s="54">
        <v>4.71</v>
      </c>
      <c r="AP19" s="54">
        <v>8.57</v>
      </c>
      <c r="AQ19" s="54">
        <v>7.44</v>
      </c>
      <c r="AR19" s="54">
        <v>5.3999999999999999E-2</v>
      </c>
      <c r="AS19" s="54">
        <v>64.900000000000006</v>
      </c>
      <c r="AT19" s="54">
        <v>21.82</v>
      </c>
      <c r="AU19" s="54">
        <v>0.66</v>
      </c>
      <c r="AV19" s="54">
        <v>1.27</v>
      </c>
      <c r="AW19" s="54">
        <v>5.3999999999999999E-2</v>
      </c>
      <c r="AX19" s="54">
        <v>81.12</v>
      </c>
      <c r="AY19" s="54">
        <v>22.1</v>
      </c>
      <c r="AZ19" s="54">
        <v>0.73</v>
      </c>
      <c r="BA19" s="54">
        <v>1.44</v>
      </c>
    </row>
    <row r="20" spans="1:53" ht="15" x14ac:dyDescent="0.25">
      <c r="A20" s="54">
        <v>808451</v>
      </c>
      <c r="B20" s="54" t="s">
        <v>1591</v>
      </c>
      <c r="C20" s="54" t="s">
        <v>1983</v>
      </c>
      <c r="D20" s="54">
        <v>1</v>
      </c>
      <c r="E20" s="54">
        <v>46</v>
      </c>
      <c r="F20" s="54">
        <v>170</v>
      </c>
      <c r="G20" s="54">
        <f t="shared" si="0"/>
        <v>1.7</v>
      </c>
      <c r="H20" s="54">
        <v>61.6</v>
      </c>
      <c r="I20" s="54"/>
      <c r="J20" s="59">
        <f t="shared" si="1"/>
        <v>21.314878892733567</v>
      </c>
      <c r="K20" s="59"/>
      <c r="L20" s="54">
        <v>130</v>
      </c>
      <c r="M20" s="54">
        <v>80</v>
      </c>
      <c r="N20" s="54">
        <v>5</v>
      </c>
      <c r="O20" s="54">
        <v>119</v>
      </c>
      <c r="P20" s="54">
        <v>1</v>
      </c>
      <c r="Q20" s="54">
        <v>145.19999999999999</v>
      </c>
      <c r="R20" s="54">
        <v>17.34</v>
      </c>
      <c r="S20" s="54">
        <v>49.41</v>
      </c>
      <c r="T20" s="54">
        <v>46.3</v>
      </c>
      <c r="U20" s="54">
        <v>5.16</v>
      </c>
      <c r="V20" s="54">
        <v>1.19</v>
      </c>
      <c r="W20" s="54"/>
      <c r="X20" s="54">
        <v>6.39</v>
      </c>
      <c r="Y20" s="59">
        <v>3.12</v>
      </c>
      <c r="Z20" s="54">
        <v>37.9</v>
      </c>
      <c r="AA20" s="54">
        <v>189.3</v>
      </c>
      <c r="AB20" s="54">
        <v>2.4300000000000002</v>
      </c>
      <c r="AC20" s="54">
        <v>1.1399999999999999</v>
      </c>
      <c r="AD20" s="59">
        <v>634.70000000000005</v>
      </c>
      <c r="AE20" s="54">
        <v>0.09</v>
      </c>
      <c r="AF20" s="54">
        <v>3.26</v>
      </c>
      <c r="AG20" s="54">
        <v>1.17</v>
      </c>
      <c r="AH20" s="54">
        <v>5.2</v>
      </c>
      <c r="AI20" s="54">
        <v>3.98</v>
      </c>
      <c r="AJ20" s="54">
        <v>171</v>
      </c>
      <c r="AK20" s="54">
        <v>21</v>
      </c>
      <c r="AL20" s="54">
        <v>17</v>
      </c>
      <c r="AM20" s="54">
        <v>12.36</v>
      </c>
      <c r="AN20" s="54">
        <v>8.1</v>
      </c>
      <c r="AO20" s="54">
        <v>7.65</v>
      </c>
      <c r="AP20" s="54">
        <v>12.36</v>
      </c>
      <c r="AQ20" s="54">
        <v>11.92</v>
      </c>
      <c r="AR20" s="54">
        <v>0.05</v>
      </c>
      <c r="AS20" s="54">
        <v>86.54</v>
      </c>
      <c r="AT20" s="54">
        <v>32.020000000000003</v>
      </c>
      <c r="AU20" s="54">
        <v>0.63</v>
      </c>
      <c r="AV20" s="54">
        <v>1.1499999999999999</v>
      </c>
      <c r="AW20" s="54">
        <v>4.3999999999999997E-2</v>
      </c>
      <c r="AX20" s="54">
        <v>72.040000000000006</v>
      </c>
      <c r="AY20" s="54">
        <v>23.26</v>
      </c>
      <c r="AZ20" s="54">
        <v>0.68</v>
      </c>
      <c r="BA20" s="54">
        <v>1.38</v>
      </c>
    </row>
    <row r="21" spans="1:53" ht="15" x14ac:dyDescent="0.25">
      <c r="A21" s="54">
        <v>805946</v>
      </c>
      <c r="B21" s="54" t="s">
        <v>1565</v>
      </c>
      <c r="C21" s="54" t="s">
        <v>1988</v>
      </c>
      <c r="D21" s="54">
        <v>0</v>
      </c>
      <c r="E21" s="54">
        <v>46</v>
      </c>
      <c r="F21" s="54">
        <v>158</v>
      </c>
      <c r="G21" s="54">
        <f t="shared" si="0"/>
        <v>1.58</v>
      </c>
      <c r="H21" s="54">
        <v>55</v>
      </c>
      <c r="I21" s="54"/>
      <c r="J21" s="59">
        <f t="shared" si="1"/>
        <v>22.031725684986377</v>
      </c>
      <c r="K21" s="59"/>
      <c r="L21" s="54">
        <v>100</v>
      </c>
      <c r="M21" s="54">
        <v>60</v>
      </c>
      <c r="N21" s="54">
        <v>1</v>
      </c>
      <c r="O21" s="54">
        <v>131</v>
      </c>
      <c r="P21" s="54">
        <v>24</v>
      </c>
      <c r="Q21" s="54">
        <v>47.6</v>
      </c>
      <c r="R21" s="54">
        <v>2.94</v>
      </c>
      <c r="S21" s="54">
        <v>143.18</v>
      </c>
      <c r="T21" s="54">
        <v>45.6</v>
      </c>
      <c r="U21" s="54">
        <v>5.0199999999999996</v>
      </c>
      <c r="V21" s="54">
        <v>2.91</v>
      </c>
      <c r="W21" s="54">
        <v>9.23</v>
      </c>
      <c r="X21" s="54">
        <v>4.9000000000000004</v>
      </c>
      <c r="Y21" s="59">
        <f t="shared" ref="Y21:Y23" si="4">W21*X21/22.5</f>
        <v>2.0100888888888893</v>
      </c>
      <c r="Z21" s="54">
        <v>7.03</v>
      </c>
      <c r="AA21" s="54">
        <v>30.4</v>
      </c>
      <c r="AB21" s="54">
        <v>2.4700000000000002</v>
      </c>
      <c r="AC21" s="54">
        <v>0.96</v>
      </c>
      <c r="AD21" s="59">
        <v>203.1</v>
      </c>
      <c r="AE21" s="54">
        <v>0.06</v>
      </c>
      <c r="AF21" s="54">
        <v>2.65</v>
      </c>
      <c r="AG21" s="54">
        <v>1.1200000000000001</v>
      </c>
      <c r="AH21" s="54">
        <v>5.6</v>
      </c>
      <c r="AI21" s="54">
        <v>4.24</v>
      </c>
      <c r="AJ21" s="54">
        <v>141</v>
      </c>
      <c r="AK21" s="54">
        <v>52</v>
      </c>
      <c r="AL21" s="54">
        <v>35</v>
      </c>
      <c r="AM21" s="54">
        <v>10.08</v>
      </c>
      <c r="AN21" s="54">
        <v>5.86</v>
      </c>
      <c r="AO21" s="54">
        <v>4.45</v>
      </c>
      <c r="AP21" s="54">
        <v>10.08</v>
      </c>
      <c r="AQ21" s="54">
        <v>3.89</v>
      </c>
      <c r="AR21" s="54">
        <v>4.8000000000000001E-2</v>
      </c>
      <c r="AS21" s="54">
        <v>82.52</v>
      </c>
      <c r="AT21" s="54">
        <v>19.3</v>
      </c>
      <c r="AU21" s="54">
        <v>0.77</v>
      </c>
      <c r="AV21" s="54">
        <v>1.69</v>
      </c>
      <c r="AW21" s="54">
        <v>4.4999999999999998E-2</v>
      </c>
      <c r="AX21" s="54">
        <v>74.56</v>
      </c>
      <c r="AY21" s="54">
        <v>18.52</v>
      </c>
      <c r="AZ21" s="54">
        <v>0.75</v>
      </c>
      <c r="BA21" s="54">
        <v>1.61</v>
      </c>
    </row>
    <row r="22" spans="1:53" ht="15" x14ac:dyDescent="0.25">
      <c r="A22" s="54">
        <v>664014</v>
      </c>
      <c r="B22" s="55" t="s">
        <v>1552</v>
      </c>
      <c r="C22" s="54" t="s">
        <v>1983</v>
      </c>
      <c r="D22" s="54">
        <v>1</v>
      </c>
      <c r="E22" s="54">
        <v>84</v>
      </c>
      <c r="F22" s="54">
        <v>169</v>
      </c>
      <c r="G22" s="54">
        <f t="shared" si="0"/>
        <v>1.69</v>
      </c>
      <c r="H22" s="54">
        <v>64.3</v>
      </c>
      <c r="I22" s="54"/>
      <c r="J22" s="59">
        <f t="shared" si="1"/>
        <v>22.513217324323382</v>
      </c>
      <c r="K22" s="59"/>
      <c r="L22" s="54">
        <v>141</v>
      </c>
      <c r="M22" s="54">
        <v>88</v>
      </c>
      <c r="N22" s="54" t="s">
        <v>1989</v>
      </c>
      <c r="O22" s="54">
        <v>146</v>
      </c>
      <c r="P22" s="54">
        <v>3</v>
      </c>
      <c r="Q22" s="54">
        <v>121</v>
      </c>
      <c r="R22" s="54">
        <v>8.85</v>
      </c>
      <c r="S22" s="54">
        <v>47.09</v>
      </c>
      <c r="T22" s="54">
        <v>44.1</v>
      </c>
      <c r="U22" s="54">
        <v>5.97</v>
      </c>
      <c r="V22" s="54">
        <v>0.7</v>
      </c>
      <c r="W22" s="54">
        <v>2.74</v>
      </c>
      <c r="X22" s="54">
        <v>7.87</v>
      </c>
      <c r="Y22" s="59">
        <f t="shared" si="4"/>
        <v>0.95839111111111108</v>
      </c>
      <c r="Z22" s="54">
        <v>63.2</v>
      </c>
      <c r="AA22" s="54">
        <v>2.63</v>
      </c>
      <c r="AB22" s="54">
        <v>1.1299999999999999</v>
      </c>
      <c r="AC22" s="54">
        <v>1.1299999999999999</v>
      </c>
      <c r="AD22" s="59">
        <v>373.3</v>
      </c>
      <c r="AE22" s="54">
        <v>7.8E-2</v>
      </c>
      <c r="AF22" s="54">
        <v>2.86</v>
      </c>
      <c r="AG22" s="54">
        <v>2.2799999999999998</v>
      </c>
      <c r="AH22" s="54">
        <v>4.9000000000000004</v>
      </c>
      <c r="AI22" s="54">
        <v>4.6100000000000003</v>
      </c>
      <c r="AJ22" s="54">
        <v>84</v>
      </c>
      <c r="AK22" s="54">
        <v>20</v>
      </c>
      <c r="AL22" s="54">
        <v>29</v>
      </c>
      <c r="AM22" s="54">
        <v>13.14</v>
      </c>
      <c r="AN22" s="54">
        <v>6.77</v>
      </c>
      <c r="AO22" s="54">
        <v>6.22</v>
      </c>
      <c r="AP22" s="54">
        <v>13.34</v>
      </c>
      <c r="AQ22" s="54">
        <v>11.49</v>
      </c>
      <c r="AR22" s="54">
        <v>0.115</v>
      </c>
      <c r="AS22" s="54">
        <v>67.14</v>
      </c>
      <c r="AT22" s="54">
        <v>22.38</v>
      </c>
      <c r="AU22" s="54">
        <v>0.67</v>
      </c>
      <c r="AV22" s="54">
        <v>1.21</v>
      </c>
      <c r="AW22" s="54">
        <v>6.0999999999999999E-2</v>
      </c>
      <c r="AX22" s="54">
        <v>67</v>
      </c>
      <c r="AY22" s="54">
        <v>25.37</v>
      </c>
      <c r="AZ22" s="54">
        <v>0.62</v>
      </c>
      <c r="BA22" s="54">
        <v>1.06</v>
      </c>
    </row>
    <row r="23" spans="1:53" ht="15" x14ac:dyDescent="0.25">
      <c r="A23" s="54">
        <v>662955</v>
      </c>
      <c r="B23" s="55" t="s">
        <v>1511</v>
      </c>
      <c r="C23" s="54" t="s">
        <v>1990</v>
      </c>
      <c r="D23" s="54">
        <v>0</v>
      </c>
      <c r="E23" s="54">
        <v>67</v>
      </c>
      <c r="F23" s="54">
        <v>158</v>
      </c>
      <c r="G23" s="54">
        <f t="shared" si="0"/>
        <v>1.58</v>
      </c>
      <c r="H23" s="54">
        <v>79.3</v>
      </c>
      <c r="I23" s="54"/>
      <c r="J23" s="59">
        <f t="shared" si="1"/>
        <v>31.765742669443995</v>
      </c>
      <c r="K23" s="59"/>
      <c r="L23" s="54">
        <v>137</v>
      </c>
      <c r="M23" s="54">
        <v>82</v>
      </c>
      <c r="N23" s="54"/>
      <c r="O23" s="54">
        <v>138</v>
      </c>
      <c r="P23" s="54">
        <v>7</v>
      </c>
      <c r="Q23" s="54">
        <v>81.599999999999994</v>
      </c>
      <c r="R23" s="54">
        <v>7.26</v>
      </c>
      <c r="S23" s="54">
        <v>64.39</v>
      </c>
      <c r="T23" s="54">
        <v>43.9</v>
      </c>
      <c r="U23" s="54">
        <v>5.61</v>
      </c>
      <c r="V23" s="54">
        <v>0.94</v>
      </c>
      <c r="W23" s="54">
        <v>6.9</v>
      </c>
      <c r="X23" s="54">
        <v>6.2</v>
      </c>
      <c r="Y23" s="59">
        <f t="shared" si="4"/>
        <v>1.9013333333333333</v>
      </c>
      <c r="Z23" s="54">
        <v>6.78</v>
      </c>
      <c r="AA23" s="54">
        <v>34.200000000000003</v>
      </c>
      <c r="AB23" s="54">
        <v>2.35</v>
      </c>
      <c r="AC23" s="54">
        <v>1.07</v>
      </c>
      <c r="AD23" s="59">
        <v>381.6</v>
      </c>
      <c r="AE23" s="54">
        <v>0.03</v>
      </c>
      <c r="AF23" s="54">
        <v>3.24</v>
      </c>
      <c r="AG23" s="54">
        <v>1.63</v>
      </c>
      <c r="AH23" s="54">
        <v>7.2</v>
      </c>
      <c r="AI23" s="54">
        <v>4.95</v>
      </c>
      <c r="AJ23" s="54">
        <v>264</v>
      </c>
      <c r="AK23" s="54">
        <v>28</v>
      </c>
      <c r="AL23" s="54">
        <v>24</v>
      </c>
      <c r="AM23" s="54">
        <v>12.73</v>
      </c>
      <c r="AN23" s="54">
        <v>10.78</v>
      </c>
      <c r="AO23" s="54">
        <v>5.93</v>
      </c>
      <c r="AP23" s="54">
        <v>12.73</v>
      </c>
      <c r="AQ23" s="54">
        <v>7.3</v>
      </c>
      <c r="AR23" s="54">
        <v>6.5000000000000002E-2</v>
      </c>
      <c r="AS23" s="54">
        <v>63.78</v>
      </c>
      <c r="AT23" s="54">
        <v>21.82</v>
      </c>
      <c r="AU23" s="54">
        <v>0.66</v>
      </c>
      <c r="AV23" s="54">
        <v>1.24</v>
      </c>
      <c r="AW23" s="54">
        <v>0.08</v>
      </c>
      <c r="AX23" s="54">
        <v>74.69</v>
      </c>
      <c r="AY23" s="54">
        <v>25.18</v>
      </c>
      <c r="AZ23" s="54">
        <v>0.66</v>
      </c>
      <c r="BA23" s="54">
        <v>1.25</v>
      </c>
    </row>
    <row r="24" spans="1:53" ht="15" x14ac:dyDescent="0.25">
      <c r="A24" s="54">
        <v>661448</v>
      </c>
      <c r="B24" s="54" t="s">
        <v>1482</v>
      </c>
      <c r="C24" s="54" t="s">
        <v>1976</v>
      </c>
      <c r="D24" s="54">
        <v>1</v>
      </c>
      <c r="E24" s="54">
        <v>36</v>
      </c>
      <c r="F24" s="54">
        <v>175</v>
      </c>
      <c r="G24" s="54">
        <f t="shared" si="0"/>
        <v>1.75</v>
      </c>
      <c r="H24" s="54">
        <v>75</v>
      </c>
      <c r="I24" s="54"/>
      <c r="J24" s="59">
        <f t="shared" si="1"/>
        <v>24.489795918367346</v>
      </c>
      <c r="K24" s="59"/>
      <c r="L24" s="54">
        <v>120</v>
      </c>
      <c r="M24" s="54">
        <v>70</v>
      </c>
      <c r="N24" s="54">
        <v>2</v>
      </c>
      <c r="O24" s="54">
        <v>172</v>
      </c>
      <c r="P24" s="54">
        <v>1</v>
      </c>
      <c r="Q24" s="54">
        <v>75.900000000000006</v>
      </c>
      <c r="R24" s="54">
        <v>52.1</v>
      </c>
      <c r="S24" s="54">
        <v>115.94</v>
      </c>
      <c r="T24" s="54">
        <v>44.7</v>
      </c>
      <c r="U24" s="54">
        <v>5.0999999999999996</v>
      </c>
      <c r="V24" s="54">
        <v>1.1200000000000001</v>
      </c>
      <c r="W24" s="54"/>
      <c r="X24" s="54">
        <v>5.21</v>
      </c>
      <c r="Y24" s="59">
        <v>0.67</v>
      </c>
      <c r="Z24" s="54">
        <v>58.23</v>
      </c>
      <c r="AA24" s="54">
        <v>67.900000000000006</v>
      </c>
      <c r="AB24" s="54">
        <v>2.29</v>
      </c>
      <c r="AC24" s="54">
        <v>1.1399999999999999</v>
      </c>
      <c r="AD24" s="59">
        <v>372.1</v>
      </c>
      <c r="AE24" s="54">
        <v>0.67</v>
      </c>
      <c r="AF24" s="54">
        <v>2.97</v>
      </c>
      <c r="AG24" s="54">
        <v>1.38</v>
      </c>
      <c r="AH24" s="54">
        <v>4.0999999999999996</v>
      </c>
      <c r="AI24" s="54">
        <v>5.37</v>
      </c>
      <c r="AJ24" s="54">
        <v>327</v>
      </c>
      <c r="AK24" s="54">
        <v>23</v>
      </c>
      <c r="AL24" s="54">
        <v>23</v>
      </c>
      <c r="AM24" s="54">
        <v>6.57</v>
      </c>
      <c r="AN24" s="54">
        <v>5.48</v>
      </c>
      <c r="AO24" s="54">
        <v>5.49</v>
      </c>
      <c r="AP24" s="54">
        <v>6.05</v>
      </c>
      <c r="AQ24" s="54">
        <v>6.57</v>
      </c>
      <c r="AR24" s="54">
        <v>5.1999999999999998E-2</v>
      </c>
      <c r="AS24" s="54">
        <v>102.38</v>
      </c>
      <c r="AT24" s="54">
        <v>19.3</v>
      </c>
      <c r="AU24" s="54">
        <v>0.81</v>
      </c>
      <c r="AV24" s="54">
        <v>2.1800000000000002</v>
      </c>
      <c r="AW24" s="54">
        <v>0.05</v>
      </c>
      <c r="AX24" s="54">
        <v>105.18</v>
      </c>
      <c r="AY24" s="54">
        <v>25.74</v>
      </c>
      <c r="AZ24" s="54">
        <v>0.76</v>
      </c>
      <c r="BA24" s="54">
        <v>1.68</v>
      </c>
    </row>
    <row r="25" spans="1:53" ht="15" x14ac:dyDescent="0.25">
      <c r="A25" s="54">
        <v>659059</v>
      </c>
      <c r="B25" s="54" t="s">
        <v>1991</v>
      </c>
      <c r="C25" s="54" t="s">
        <v>1976</v>
      </c>
      <c r="D25" s="54">
        <v>1</v>
      </c>
      <c r="E25" s="54">
        <v>73</v>
      </c>
      <c r="F25" s="54">
        <v>165</v>
      </c>
      <c r="G25" s="54">
        <f t="shared" si="0"/>
        <v>1.65</v>
      </c>
      <c r="H25" s="54">
        <v>64</v>
      </c>
      <c r="I25" s="54"/>
      <c r="J25" s="59">
        <f t="shared" si="1"/>
        <v>23.507805325987146</v>
      </c>
      <c r="K25" s="59"/>
      <c r="L25" s="54">
        <v>115</v>
      </c>
      <c r="M25" s="54">
        <v>70</v>
      </c>
      <c r="N25" s="54" t="s">
        <v>1992</v>
      </c>
      <c r="O25" s="54">
        <v>97</v>
      </c>
      <c r="P25" s="54">
        <v>22</v>
      </c>
      <c r="Q25" s="54">
        <v>64</v>
      </c>
      <c r="R25" s="54">
        <v>6.15</v>
      </c>
      <c r="S25" s="54">
        <v>34.799999999999997</v>
      </c>
      <c r="T25" s="54">
        <v>37.200000000000003</v>
      </c>
      <c r="U25" s="54">
        <v>3.02</v>
      </c>
      <c r="V25" s="54">
        <v>1.1000000000000001</v>
      </c>
      <c r="W25" s="54">
        <v>4.3899999999999997</v>
      </c>
      <c r="X25" s="54">
        <v>10</v>
      </c>
      <c r="Y25" s="59">
        <f t="shared" ref="Y25:Y38" si="5">W25*X25/22.5</f>
        <v>1.951111111111111</v>
      </c>
      <c r="Z25" s="54">
        <v>11.32</v>
      </c>
      <c r="AA25" s="54">
        <v>32.9</v>
      </c>
      <c r="AB25" s="54">
        <v>2.12</v>
      </c>
      <c r="AC25" s="54">
        <v>0.91</v>
      </c>
      <c r="AD25" s="59">
        <v>202.5</v>
      </c>
      <c r="AE25" s="54">
        <v>0.3</v>
      </c>
      <c r="AF25" s="54">
        <v>1.59</v>
      </c>
      <c r="AG25" s="54">
        <v>1.02</v>
      </c>
      <c r="AH25" s="54">
        <v>3.3</v>
      </c>
      <c r="AI25" s="54">
        <v>2.9</v>
      </c>
      <c r="AJ25" s="54">
        <v>122</v>
      </c>
      <c r="AK25" s="54">
        <v>19</v>
      </c>
      <c r="AL25" s="54">
        <v>28</v>
      </c>
      <c r="AM25" s="54">
        <v>12.38</v>
      </c>
      <c r="AN25" s="54">
        <v>6.14</v>
      </c>
      <c r="AO25" s="54">
        <v>6.03</v>
      </c>
      <c r="AP25" s="54">
        <v>12.38</v>
      </c>
      <c r="AQ25" s="54">
        <v>9.4499999999999993</v>
      </c>
      <c r="AR25" s="54">
        <v>6.3E-2</v>
      </c>
      <c r="AS25" s="54">
        <v>89.24</v>
      </c>
      <c r="AT25" s="54">
        <v>20.98</v>
      </c>
      <c r="AU25" s="54">
        <v>0.76</v>
      </c>
      <c r="AV25" s="54">
        <v>1.75</v>
      </c>
      <c r="AW25" s="54">
        <v>6.0999999999999999E-2</v>
      </c>
      <c r="AX25" s="54">
        <v>73.849999999999994</v>
      </c>
      <c r="AY25" s="54">
        <v>18.18</v>
      </c>
      <c r="AZ25" s="54">
        <v>0.75</v>
      </c>
      <c r="BA25" s="54">
        <v>1.75</v>
      </c>
    </row>
    <row r="26" spans="1:53" ht="15" x14ac:dyDescent="0.25">
      <c r="A26" s="54">
        <v>655874</v>
      </c>
      <c r="B26" s="54" t="s">
        <v>1993</v>
      </c>
      <c r="C26" s="54" t="s">
        <v>1978</v>
      </c>
      <c r="D26" s="54">
        <v>1</v>
      </c>
      <c r="E26" s="54">
        <v>41</v>
      </c>
      <c r="F26" s="54">
        <v>178</v>
      </c>
      <c r="G26" s="54">
        <f t="shared" si="0"/>
        <v>1.78</v>
      </c>
      <c r="H26" s="54">
        <v>91.6</v>
      </c>
      <c r="I26" s="54"/>
      <c r="J26" s="59">
        <f t="shared" si="1"/>
        <v>28.910491099608631</v>
      </c>
      <c r="K26" s="59"/>
      <c r="L26" s="54">
        <v>142</v>
      </c>
      <c r="M26" s="54">
        <v>90</v>
      </c>
      <c r="N26" s="54">
        <v>9</v>
      </c>
      <c r="O26" s="54">
        <v>127</v>
      </c>
      <c r="P26" s="54">
        <v>4</v>
      </c>
      <c r="Q26" s="54">
        <v>391.9</v>
      </c>
      <c r="R26" s="54">
        <v>14.42</v>
      </c>
      <c r="S26" s="54">
        <v>15.38</v>
      </c>
      <c r="T26" s="54">
        <v>44.6</v>
      </c>
      <c r="U26" s="54">
        <v>6.17</v>
      </c>
      <c r="V26" s="54">
        <v>6.27</v>
      </c>
      <c r="W26" s="54"/>
      <c r="X26" s="54">
        <v>5.2</v>
      </c>
      <c r="Y26" s="59">
        <v>1.1200000000000001</v>
      </c>
      <c r="Z26" s="54">
        <v>61.3</v>
      </c>
      <c r="AA26" s="54">
        <v>232.7</v>
      </c>
      <c r="AB26" s="54">
        <v>2.12</v>
      </c>
      <c r="AC26" s="54">
        <v>1.4</v>
      </c>
      <c r="AD26" s="59">
        <v>561</v>
      </c>
      <c r="AE26" s="54">
        <v>2.1</v>
      </c>
      <c r="AF26" s="54">
        <v>2.69</v>
      </c>
      <c r="AG26" s="54">
        <v>1.02</v>
      </c>
      <c r="AH26" s="54">
        <v>6.8</v>
      </c>
      <c r="AI26" s="54">
        <v>4.0199999999999996</v>
      </c>
      <c r="AJ26" s="54">
        <v>244</v>
      </c>
      <c r="AK26" s="54">
        <v>17</v>
      </c>
      <c r="AL26" s="54">
        <v>15</v>
      </c>
      <c r="AM26" s="54">
        <v>7.25</v>
      </c>
      <c r="AN26" s="54">
        <v>6.1</v>
      </c>
      <c r="AO26" s="54">
        <v>5.59</v>
      </c>
      <c r="AP26" s="54">
        <v>7.25</v>
      </c>
      <c r="AQ26" s="54">
        <v>6.79</v>
      </c>
      <c r="AR26" s="54">
        <v>7.3999999999999996E-2</v>
      </c>
      <c r="AS26" s="54">
        <v>106.58</v>
      </c>
      <c r="AT26" s="54">
        <v>33.57</v>
      </c>
      <c r="AU26" s="54">
        <v>0.68</v>
      </c>
      <c r="AV26" s="54"/>
      <c r="AW26" s="54">
        <v>5.3999999999999999E-2</v>
      </c>
      <c r="AX26" s="54">
        <v>123.45</v>
      </c>
      <c r="AY26" s="54">
        <v>30.95</v>
      </c>
      <c r="AZ26" s="54">
        <v>0.75</v>
      </c>
      <c r="BA26" s="54"/>
    </row>
    <row r="27" spans="1:53" ht="15" x14ac:dyDescent="0.25">
      <c r="A27" s="54">
        <v>653450</v>
      </c>
      <c r="B27" s="54" t="s">
        <v>1994</v>
      </c>
      <c r="C27" s="54" t="s">
        <v>1988</v>
      </c>
      <c r="D27" s="54">
        <v>0</v>
      </c>
      <c r="E27" s="54">
        <v>53</v>
      </c>
      <c r="F27" s="54">
        <v>162</v>
      </c>
      <c r="G27" s="54">
        <f t="shared" si="0"/>
        <v>1.62</v>
      </c>
      <c r="H27" s="54">
        <v>70</v>
      </c>
      <c r="I27" s="54"/>
      <c r="J27" s="59">
        <f t="shared" si="1"/>
        <v>26.672763298277697</v>
      </c>
      <c r="K27" s="59"/>
      <c r="L27" s="54">
        <v>135</v>
      </c>
      <c r="M27" s="54">
        <v>77</v>
      </c>
      <c r="N27" s="54">
        <v>3</v>
      </c>
      <c r="O27" s="54">
        <v>123</v>
      </c>
      <c r="P27" s="54">
        <v>4</v>
      </c>
      <c r="Q27" s="54">
        <v>61.9</v>
      </c>
      <c r="R27" s="54">
        <v>7.88</v>
      </c>
      <c r="S27" s="54">
        <v>99.22</v>
      </c>
      <c r="T27" s="54">
        <v>42.5</v>
      </c>
      <c r="U27" s="54">
        <v>4.5199999999999996</v>
      </c>
      <c r="V27" s="54">
        <v>1.46</v>
      </c>
      <c r="W27" s="54">
        <v>14.15</v>
      </c>
      <c r="X27" s="54">
        <v>5.76</v>
      </c>
      <c r="Y27" s="59">
        <f t="shared" si="5"/>
        <v>3.6224000000000003</v>
      </c>
      <c r="Z27" s="54">
        <v>50.45</v>
      </c>
      <c r="AA27" s="54">
        <v>72.099999999999994</v>
      </c>
      <c r="AB27" s="54">
        <v>2.37</v>
      </c>
      <c r="AC27" s="54">
        <v>1.47</v>
      </c>
      <c r="AD27" s="59">
        <v>377.4</v>
      </c>
      <c r="AE27" s="54">
        <v>0.124</v>
      </c>
      <c r="AF27" s="54">
        <v>2.62</v>
      </c>
      <c r="AG27" s="54">
        <v>1.1200000000000001</v>
      </c>
      <c r="AH27" s="54">
        <v>6.4</v>
      </c>
      <c r="AI27" s="54">
        <v>3.57</v>
      </c>
      <c r="AJ27" s="54">
        <v>159</v>
      </c>
      <c r="AK27" s="54">
        <v>19</v>
      </c>
      <c r="AL27" s="54">
        <v>16</v>
      </c>
      <c r="AM27" s="54">
        <v>7.71</v>
      </c>
      <c r="AN27" s="54">
        <v>5.8</v>
      </c>
      <c r="AO27" s="54">
        <v>6.62</v>
      </c>
      <c r="AP27" s="54">
        <v>7.43</v>
      </c>
      <c r="AQ27" s="54">
        <v>7.71</v>
      </c>
      <c r="AR27" s="54">
        <v>0.08</v>
      </c>
      <c r="AS27" s="54">
        <v>66.83</v>
      </c>
      <c r="AT27" s="54">
        <v>33.07</v>
      </c>
      <c r="AU27" s="54">
        <v>0.51</v>
      </c>
      <c r="AV27" s="54"/>
      <c r="AW27" s="54">
        <v>0.08</v>
      </c>
      <c r="AX27" s="54">
        <v>74.36</v>
      </c>
      <c r="AY27" s="54">
        <v>35.89</v>
      </c>
      <c r="AZ27" s="54">
        <v>0.52</v>
      </c>
      <c r="BA27" s="54"/>
    </row>
    <row r="28" spans="1:53" ht="15" x14ac:dyDescent="0.25">
      <c r="A28" s="54">
        <v>650182</v>
      </c>
      <c r="B28" s="54" t="s">
        <v>1995</v>
      </c>
      <c r="C28" s="54" t="s">
        <v>1983</v>
      </c>
      <c r="D28" s="54">
        <v>1</v>
      </c>
      <c r="E28" s="54">
        <v>63</v>
      </c>
      <c r="F28" s="54">
        <v>170</v>
      </c>
      <c r="G28" s="54">
        <f t="shared" si="0"/>
        <v>1.7</v>
      </c>
      <c r="H28" s="54">
        <v>68</v>
      </c>
      <c r="I28" s="54"/>
      <c r="J28" s="59">
        <f t="shared" si="1"/>
        <v>23.529411764705884</v>
      </c>
      <c r="K28" s="59"/>
      <c r="L28" s="54">
        <v>132</v>
      </c>
      <c r="M28" s="54">
        <v>80</v>
      </c>
      <c r="N28" s="54">
        <v>40</v>
      </c>
      <c r="O28" s="54">
        <v>157</v>
      </c>
      <c r="P28" s="54">
        <v>1</v>
      </c>
      <c r="Q28" s="54">
        <v>110.1</v>
      </c>
      <c r="R28" s="54">
        <v>5.36</v>
      </c>
      <c r="S28" s="54">
        <v>61.17</v>
      </c>
      <c r="T28" s="54">
        <v>38.5</v>
      </c>
      <c r="U28" s="54">
        <v>2.89</v>
      </c>
      <c r="V28" s="54">
        <v>0.97</v>
      </c>
      <c r="W28" s="54">
        <v>7.34</v>
      </c>
      <c r="X28" s="54">
        <v>6.32</v>
      </c>
      <c r="Y28" s="59">
        <f t="shared" si="5"/>
        <v>2.0617244444444447</v>
      </c>
      <c r="Z28" s="54">
        <v>29.3</v>
      </c>
      <c r="AA28" s="54">
        <v>35.299999999999997</v>
      </c>
      <c r="AB28" s="54">
        <v>2.2999999999999998</v>
      </c>
      <c r="AC28" s="54">
        <v>0.91</v>
      </c>
      <c r="AD28" s="59">
        <v>371.4</v>
      </c>
      <c r="AE28" s="54">
        <v>0.13800000000000001</v>
      </c>
      <c r="AF28" s="54">
        <v>1.27</v>
      </c>
      <c r="AG28" s="54">
        <v>1.04</v>
      </c>
      <c r="AH28" s="54">
        <v>4.3</v>
      </c>
      <c r="AI28" s="54">
        <v>5.49</v>
      </c>
      <c r="AJ28" s="54">
        <v>158</v>
      </c>
      <c r="AK28" s="54">
        <v>16</v>
      </c>
      <c r="AL28" s="54">
        <v>16</v>
      </c>
      <c r="AM28" s="54">
        <v>8.6300000000000008</v>
      </c>
      <c r="AN28" s="54">
        <v>5.16</v>
      </c>
      <c r="AO28" s="54">
        <v>3.93</v>
      </c>
      <c r="AP28" s="54">
        <v>8.6300000000000008</v>
      </c>
      <c r="AQ28" s="54">
        <v>5.74</v>
      </c>
      <c r="AR28" s="54">
        <v>5.1999999999999998E-2</v>
      </c>
      <c r="AS28" s="54">
        <v>81.41</v>
      </c>
      <c r="AT28" s="54">
        <v>31.19</v>
      </c>
      <c r="AU28" s="54">
        <v>0.62</v>
      </c>
      <c r="AV28" s="54"/>
      <c r="AW28" s="54">
        <v>6.7000000000000004E-2</v>
      </c>
      <c r="AX28" s="54">
        <v>76.8</v>
      </c>
      <c r="AY28" s="54">
        <v>24.51</v>
      </c>
      <c r="AZ28" s="54">
        <v>0.68</v>
      </c>
      <c r="BA28" s="54"/>
    </row>
    <row r="29" spans="1:53" ht="15" x14ac:dyDescent="0.25">
      <c r="A29" s="54">
        <v>647383</v>
      </c>
      <c r="B29" s="55" t="s">
        <v>1996</v>
      </c>
      <c r="C29" s="54" t="s">
        <v>1983</v>
      </c>
      <c r="D29" s="54">
        <v>1</v>
      </c>
      <c r="E29" s="54">
        <v>50</v>
      </c>
      <c r="F29" s="54">
        <v>175</v>
      </c>
      <c r="G29" s="54">
        <f t="shared" si="0"/>
        <v>1.75</v>
      </c>
      <c r="H29" s="54">
        <v>65</v>
      </c>
      <c r="I29" s="54"/>
      <c r="J29" s="59">
        <f t="shared" si="1"/>
        <v>21.224489795918366</v>
      </c>
      <c r="K29" s="59"/>
      <c r="L29" s="54">
        <v>110</v>
      </c>
      <c r="M29" s="54">
        <v>80</v>
      </c>
      <c r="N29" s="54">
        <v>8</v>
      </c>
      <c r="O29" s="54">
        <v>162</v>
      </c>
      <c r="P29" s="54">
        <v>4</v>
      </c>
      <c r="Q29" s="54">
        <v>133.6</v>
      </c>
      <c r="R29" s="54">
        <v>6.88</v>
      </c>
      <c r="S29" s="54">
        <v>53.04</v>
      </c>
      <c r="T29" s="54">
        <v>43</v>
      </c>
      <c r="U29" s="54">
        <v>5.14</v>
      </c>
      <c r="V29" s="54">
        <v>1.73</v>
      </c>
      <c r="W29" s="54">
        <v>6.56</v>
      </c>
      <c r="X29" s="54">
        <v>6.86</v>
      </c>
      <c r="Y29" s="59">
        <f t="shared" si="5"/>
        <v>2.0000711111111111</v>
      </c>
      <c r="Z29" s="54">
        <v>53.39</v>
      </c>
      <c r="AA29" s="54">
        <v>87.5</v>
      </c>
      <c r="AB29" s="54">
        <v>2.48</v>
      </c>
      <c r="AC29" s="54">
        <v>1.03</v>
      </c>
      <c r="AD29" s="59">
        <v>549</v>
      </c>
      <c r="AE29" s="54">
        <v>0.6</v>
      </c>
      <c r="AF29" s="54">
        <v>2.67</v>
      </c>
      <c r="AG29" s="54">
        <v>1.3</v>
      </c>
      <c r="AH29" s="54">
        <v>4.5999999999999996</v>
      </c>
      <c r="AI29" s="54">
        <v>5.12</v>
      </c>
      <c r="AJ29" s="54">
        <v>186</v>
      </c>
      <c r="AK29" s="54">
        <v>19</v>
      </c>
      <c r="AL29" s="54">
        <v>22</v>
      </c>
      <c r="AM29" s="54">
        <v>10.39</v>
      </c>
      <c r="AN29" s="54">
        <v>10.39</v>
      </c>
      <c r="AO29" s="54"/>
      <c r="AP29" s="54">
        <v>9.2200000000000006</v>
      </c>
      <c r="AQ29" s="54">
        <v>7.48</v>
      </c>
      <c r="AR29" s="54">
        <v>5.8000000000000003E-2</v>
      </c>
      <c r="AS29" s="54">
        <v>106.14</v>
      </c>
      <c r="AT29" s="54">
        <v>31.94</v>
      </c>
      <c r="AU29" s="54">
        <v>0.7</v>
      </c>
      <c r="AV29" s="54"/>
      <c r="AW29" s="54">
        <v>4.9000000000000002E-2</v>
      </c>
      <c r="AX29" s="54">
        <v>85.33</v>
      </c>
      <c r="AY29" s="54">
        <v>28.9</v>
      </c>
      <c r="AZ29" s="54">
        <v>0.66</v>
      </c>
      <c r="BA29" s="54"/>
    </row>
    <row r="30" spans="1:53" ht="15" x14ac:dyDescent="0.25">
      <c r="A30" s="54">
        <v>639229</v>
      </c>
      <c r="B30" s="54" t="s">
        <v>1378</v>
      </c>
      <c r="C30" s="54" t="s">
        <v>1978</v>
      </c>
      <c r="D30" s="54">
        <v>0</v>
      </c>
      <c r="E30" s="54">
        <v>58</v>
      </c>
      <c r="F30" s="54">
        <v>164</v>
      </c>
      <c r="G30" s="54">
        <f t="shared" si="0"/>
        <v>1.64</v>
      </c>
      <c r="H30" s="54">
        <v>72.599999999999994</v>
      </c>
      <c r="I30" s="54"/>
      <c r="J30" s="59">
        <f t="shared" si="1"/>
        <v>26.992861392028558</v>
      </c>
      <c r="K30" s="59"/>
      <c r="L30" s="54">
        <v>130</v>
      </c>
      <c r="M30" s="54">
        <v>70</v>
      </c>
      <c r="N30" s="54">
        <v>9</v>
      </c>
      <c r="O30" s="54">
        <v>102</v>
      </c>
      <c r="P30" s="54">
        <v>4</v>
      </c>
      <c r="Q30" s="54">
        <v>90.7</v>
      </c>
      <c r="R30" s="54">
        <v>9.0299999999999994</v>
      </c>
      <c r="S30" s="54">
        <v>60.36</v>
      </c>
      <c r="T30" s="54">
        <v>32.4</v>
      </c>
      <c r="U30" s="54">
        <v>5.31</v>
      </c>
      <c r="V30" s="54">
        <v>1.45</v>
      </c>
      <c r="W30" s="54">
        <v>3</v>
      </c>
      <c r="X30" s="54">
        <v>5.49</v>
      </c>
      <c r="Y30" s="59">
        <f t="shared" si="5"/>
        <v>0.73199999999999998</v>
      </c>
      <c r="Z30" s="54">
        <v>11.85</v>
      </c>
      <c r="AA30" s="54">
        <v>46</v>
      </c>
      <c r="AB30" s="54">
        <v>2.19</v>
      </c>
      <c r="AC30" s="54">
        <v>1.35</v>
      </c>
      <c r="AD30" s="59">
        <v>434.6</v>
      </c>
      <c r="AE30" s="54">
        <v>2.2999999999999998</v>
      </c>
      <c r="AF30" s="54">
        <v>4.59</v>
      </c>
      <c r="AG30" s="54">
        <v>1.26</v>
      </c>
      <c r="AH30" s="54">
        <v>5</v>
      </c>
      <c r="AI30" s="54">
        <v>3.43</v>
      </c>
      <c r="AJ30" s="54">
        <v>182</v>
      </c>
      <c r="AK30" s="54">
        <v>12</v>
      </c>
      <c r="AL30" s="54">
        <v>17</v>
      </c>
      <c r="AM30" s="54">
        <v>11.32</v>
      </c>
      <c r="AN30" s="54">
        <v>8.41</v>
      </c>
      <c r="AO30" s="54">
        <v>7.85</v>
      </c>
      <c r="AP30" s="54">
        <v>11.32</v>
      </c>
      <c r="AQ30" s="54">
        <v>12.37</v>
      </c>
      <c r="AR30" s="54">
        <v>7.2999999999999995E-2</v>
      </c>
      <c r="AS30" s="54">
        <v>38.14</v>
      </c>
      <c r="AT30" s="54">
        <v>12</v>
      </c>
      <c r="AU30" s="54">
        <v>0.69</v>
      </c>
      <c r="AV30" s="54"/>
      <c r="AW30" s="54">
        <v>7.0000000000000007E-2</v>
      </c>
      <c r="AX30" s="54">
        <v>89.52</v>
      </c>
      <c r="AY30" s="54">
        <v>16.13</v>
      </c>
      <c r="AZ30" s="54">
        <v>0.82</v>
      </c>
      <c r="BA30" s="54"/>
    </row>
    <row r="31" spans="1:53" ht="15" x14ac:dyDescent="0.25">
      <c r="A31" s="54">
        <v>639509</v>
      </c>
      <c r="B31" s="54" t="s">
        <v>1387</v>
      </c>
      <c r="C31" s="54" t="s">
        <v>1983</v>
      </c>
      <c r="D31" s="54">
        <v>1</v>
      </c>
      <c r="E31" s="54">
        <v>45</v>
      </c>
      <c r="F31" s="54">
        <v>183</v>
      </c>
      <c r="G31" s="54">
        <f t="shared" si="0"/>
        <v>1.83</v>
      </c>
      <c r="H31" s="54">
        <v>95.8</v>
      </c>
      <c r="I31" s="54"/>
      <c r="J31" s="59">
        <f t="shared" si="1"/>
        <v>28.606408074293046</v>
      </c>
      <c r="K31" s="59"/>
      <c r="L31" s="54">
        <v>140</v>
      </c>
      <c r="M31" s="54">
        <v>80</v>
      </c>
      <c r="N31" s="54">
        <v>5</v>
      </c>
      <c r="O31" s="54">
        <v>98</v>
      </c>
      <c r="P31" s="54">
        <v>10</v>
      </c>
      <c r="Q31" s="54">
        <v>541</v>
      </c>
      <c r="R31" s="54">
        <v>21.6</v>
      </c>
      <c r="S31" s="54">
        <v>10.130000000000001</v>
      </c>
      <c r="T31" s="54">
        <v>38</v>
      </c>
      <c r="U31" s="54">
        <v>4.0199999999999996</v>
      </c>
      <c r="V31" s="54">
        <v>2.0099999999999998</v>
      </c>
      <c r="W31" s="54">
        <v>8.07</v>
      </c>
      <c r="X31" s="54">
        <v>5.63</v>
      </c>
      <c r="Y31" s="59">
        <f t="shared" si="5"/>
        <v>2.0192933333333332</v>
      </c>
      <c r="Z31" s="54">
        <v>12.5</v>
      </c>
      <c r="AA31" s="54">
        <v>162.9</v>
      </c>
      <c r="AB31" s="54">
        <v>3.36</v>
      </c>
      <c r="AC31" s="54">
        <v>1.04</v>
      </c>
      <c r="AD31" s="54">
        <v>620</v>
      </c>
      <c r="AE31" s="54">
        <v>1.5</v>
      </c>
      <c r="AF31" s="54">
        <v>2.1</v>
      </c>
      <c r="AG31" s="54">
        <v>0.67</v>
      </c>
      <c r="AH31" s="54">
        <v>6.1</v>
      </c>
      <c r="AI31" s="54">
        <v>3.17</v>
      </c>
      <c r="AJ31" s="54">
        <v>169</v>
      </c>
      <c r="AK31" s="54">
        <v>9</v>
      </c>
      <c r="AL31" s="54">
        <v>13</v>
      </c>
      <c r="AM31" s="54">
        <v>11.03</v>
      </c>
      <c r="AN31" s="54">
        <v>4.99</v>
      </c>
      <c r="AO31" s="54">
        <v>7.98</v>
      </c>
      <c r="AP31" s="54">
        <v>4.12</v>
      </c>
      <c r="AQ31" s="54">
        <v>11.03</v>
      </c>
      <c r="AR31" s="54">
        <v>5.2999999999999999E-2</v>
      </c>
      <c r="AS31" s="54">
        <v>80.75</v>
      </c>
      <c r="AT31" s="54">
        <v>25.08</v>
      </c>
      <c r="AU31" s="54">
        <v>0.69</v>
      </c>
      <c r="AV31" s="54"/>
      <c r="AW31" s="54">
        <v>7.1999999999999995E-2</v>
      </c>
      <c r="AX31" s="54">
        <v>69.650000000000006</v>
      </c>
      <c r="AY31" s="54">
        <v>26.96</v>
      </c>
      <c r="AZ31" s="54">
        <v>0.61</v>
      </c>
      <c r="BA31" s="54"/>
    </row>
    <row r="32" spans="1:53" ht="15" x14ac:dyDescent="0.25">
      <c r="A32" s="54">
        <v>639179</v>
      </c>
      <c r="B32" s="54" t="s">
        <v>1381</v>
      </c>
      <c r="C32" s="54" t="s">
        <v>1997</v>
      </c>
      <c r="D32" s="54">
        <v>0</v>
      </c>
      <c r="E32" s="54">
        <v>59</v>
      </c>
      <c r="F32" s="54">
        <v>160</v>
      </c>
      <c r="G32" s="54">
        <f t="shared" si="0"/>
        <v>1.6</v>
      </c>
      <c r="H32" s="54">
        <v>54</v>
      </c>
      <c r="I32" s="54"/>
      <c r="J32" s="59">
        <f t="shared" si="1"/>
        <v>21.093749999999996</v>
      </c>
      <c r="K32" s="59"/>
      <c r="L32" s="54">
        <v>130</v>
      </c>
      <c r="M32" s="54">
        <v>70</v>
      </c>
      <c r="N32" s="54"/>
      <c r="O32" s="54">
        <v>125</v>
      </c>
      <c r="P32" s="54">
        <v>2</v>
      </c>
      <c r="Q32" s="54">
        <v>60.4</v>
      </c>
      <c r="R32" s="54">
        <v>5.35</v>
      </c>
      <c r="S32" s="54">
        <v>97.99</v>
      </c>
      <c r="T32" s="54">
        <v>41.7</v>
      </c>
      <c r="U32" s="54">
        <v>4.68</v>
      </c>
      <c r="V32" s="54">
        <v>0.54</v>
      </c>
      <c r="W32" s="54">
        <v>2.09</v>
      </c>
      <c r="X32" s="54">
        <v>6.39</v>
      </c>
      <c r="Y32" s="59">
        <f t="shared" si="5"/>
        <v>0.59355999999999998</v>
      </c>
      <c r="Z32" s="54">
        <v>19.260000000000002</v>
      </c>
      <c r="AA32" s="54">
        <v>33</v>
      </c>
      <c r="AB32" s="54">
        <v>2.23</v>
      </c>
      <c r="AC32" s="54">
        <v>1.24</v>
      </c>
      <c r="AD32" s="54">
        <v>156.5</v>
      </c>
      <c r="AE32" s="54">
        <v>0.23200000000000001</v>
      </c>
      <c r="AF32" s="54">
        <v>1.96</v>
      </c>
      <c r="AG32" s="54">
        <v>2.12</v>
      </c>
      <c r="AH32" s="54">
        <v>3.9</v>
      </c>
      <c r="AI32" s="54">
        <v>3.98</v>
      </c>
      <c r="AJ32" s="54">
        <v>194</v>
      </c>
      <c r="AK32" s="54">
        <v>12</v>
      </c>
      <c r="AL32" s="54">
        <v>14</v>
      </c>
      <c r="AM32" s="54">
        <v>12.78</v>
      </c>
      <c r="AN32" s="54">
        <v>9.08</v>
      </c>
      <c r="AO32" s="54">
        <v>8.07</v>
      </c>
      <c r="AP32" s="54">
        <v>10.31</v>
      </c>
      <c r="AQ32" s="54">
        <v>12.78</v>
      </c>
      <c r="AR32" s="54">
        <v>5.6000000000000001E-2</v>
      </c>
      <c r="AS32" s="54">
        <v>60.93</v>
      </c>
      <c r="AT32" s="54">
        <v>23.78</v>
      </c>
      <c r="AU32" s="54">
        <v>0.61</v>
      </c>
      <c r="AV32" s="54"/>
      <c r="AW32" s="54">
        <v>5.1999999999999998E-2</v>
      </c>
      <c r="AX32" s="54">
        <v>60.36</v>
      </c>
      <c r="AY32" s="54">
        <v>23.68</v>
      </c>
      <c r="AZ32" s="54">
        <v>0.61</v>
      </c>
      <c r="BA32" s="54"/>
    </row>
    <row r="33" spans="1:53" ht="15" x14ac:dyDescent="0.25">
      <c r="A33" s="54">
        <v>635998</v>
      </c>
      <c r="B33" s="54" t="s">
        <v>1371</v>
      </c>
      <c r="C33" s="54" t="s">
        <v>1978</v>
      </c>
      <c r="D33" s="54">
        <v>0</v>
      </c>
      <c r="E33" s="54">
        <v>55</v>
      </c>
      <c r="F33" s="54">
        <v>160</v>
      </c>
      <c r="G33" s="54">
        <f t="shared" si="0"/>
        <v>1.6</v>
      </c>
      <c r="H33" s="54">
        <v>76.5</v>
      </c>
      <c r="I33" s="54"/>
      <c r="J33" s="59">
        <f t="shared" si="1"/>
        <v>29.882812499999993</v>
      </c>
      <c r="K33" s="59"/>
      <c r="L33" s="54">
        <v>130</v>
      </c>
      <c r="M33" s="54">
        <v>70</v>
      </c>
      <c r="N33" s="54">
        <v>2</v>
      </c>
      <c r="O33" s="54">
        <v>145</v>
      </c>
      <c r="P33" s="54">
        <v>3</v>
      </c>
      <c r="Q33" s="54">
        <v>47</v>
      </c>
      <c r="R33" s="54">
        <v>3.03</v>
      </c>
      <c r="S33" s="54">
        <v>136.49</v>
      </c>
      <c r="T33" s="54">
        <v>40.4</v>
      </c>
      <c r="U33" s="54">
        <v>4082</v>
      </c>
      <c r="V33" s="54">
        <v>1.22</v>
      </c>
      <c r="W33" s="54">
        <v>6.21</v>
      </c>
      <c r="X33" s="54">
        <v>5.68</v>
      </c>
      <c r="Y33" s="59">
        <f t="shared" si="5"/>
        <v>1.5676799999999997</v>
      </c>
      <c r="Z33" s="54">
        <v>35.270000000000003</v>
      </c>
      <c r="AA33" s="54">
        <v>29.8</v>
      </c>
      <c r="AB33" s="54">
        <v>2.4900000000000002</v>
      </c>
      <c r="AC33" s="54">
        <v>0.98</v>
      </c>
      <c r="AD33" s="54">
        <v>291.89999999999998</v>
      </c>
      <c r="AE33" s="54">
        <v>0.3</v>
      </c>
      <c r="AF33" s="54">
        <v>2.58</v>
      </c>
      <c r="AG33" s="54">
        <v>1.47</v>
      </c>
      <c r="AH33" s="54">
        <v>7.4</v>
      </c>
      <c r="AI33" s="54">
        <v>4.9400000000000004</v>
      </c>
      <c r="AJ33" s="54">
        <v>256</v>
      </c>
      <c r="AK33" s="54">
        <v>30</v>
      </c>
      <c r="AL33" s="54">
        <v>23</v>
      </c>
      <c r="AM33" s="54">
        <v>11.99</v>
      </c>
      <c r="AN33" s="54">
        <v>8.4600000000000009</v>
      </c>
      <c r="AO33" s="54">
        <v>8.56</v>
      </c>
      <c r="AP33" s="54">
        <v>7.56</v>
      </c>
      <c r="AQ33" s="54">
        <v>11.99</v>
      </c>
      <c r="AR33" s="54">
        <v>4.5999999999999999E-2</v>
      </c>
      <c r="AS33" s="54">
        <v>74.97</v>
      </c>
      <c r="AT33" s="54">
        <v>22.94</v>
      </c>
      <c r="AU33" s="54">
        <v>0.69</v>
      </c>
      <c r="AV33" s="54"/>
      <c r="AW33" s="54">
        <v>5.5E-2</v>
      </c>
      <c r="AX33" s="54">
        <v>62.94</v>
      </c>
      <c r="AY33" s="54">
        <v>19.86</v>
      </c>
      <c r="AZ33" s="54">
        <v>0.68</v>
      </c>
      <c r="BA33" s="54"/>
    </row>
    <row r="34" spans="1:53" ht="15" x14ac:dyDescent="0.25">
      <c r="A34" s="54">
        <v>635953</v>
      </c>
      <c r="B34" s="54" t="s">
        <v>1374</v>
      </c>
      <c r="C34" s="54" t="s">
        <v>1983</v>
      </c>
      <c r="D34" s="54">
        <v>1</v>
      </c>
      <c r="E34" s="54">
        <v>52</v>
      </c>
      <c r="F34" s="54">
        <v>169</v>
      </c>
      <c r="G34" s="54">
        <f t="shared" si="0"/>
        <v>1.69</v>
      </c>
      <c r="H34" s="54">
        <v>75</v>
      </c>
      <c r="I34" s="54"/>
      <c r="J34" s="59">
        <f t="shared" si="1"/>
        <v>26.259584748433181</v>
      </c>
      <c r="K34" s="59"/>
      <c r="L34" s="54">
        <v>104</v>
      </c>
      <c r="M34" s="54">
        <v>71</v>
      </c>
      <c r="N34" s="54">
        <v>5</v>
      </c>
      <c r="O34" s="54">
        <v>130</v>
      </c>
      <c r="P34" s="54">
        <v>3</v>
      </c>
      <c r="Q34" s="54">
        <v>327.2</v>
      </c>
      <c r="R34" s="54">
        <v>18.96</v>
      </c>
      <c r="S34" s="54">
        <v>17.71</v>
      </c>
      <c r="T34" s="54">
        <v>40.200000000000003</v>
      </c>
      <c r="U34" s="54">
        <v>4.0199999999999996</v>
      </c>
      <c r="V34" s="54">
        <v>1.38</v>
      </c>
      <c r="W34" s="54">
        <v>7.54</v>
      </c>
      <c r="X34" s="54">
        <v>5.63</v>
      </c>
      <c r="Y34" s="59">
        <f t="shared" si="5"/>
        <v>1.8866755555555557</v>
      </c>
      <c r="Z34" s="54">
        <v>34.979999999999997</v>
      </c>
      <c r="AA34" s="54">
        <v>103</v>
      </c>
      <c r="AB34" s="54">
        <v>2.36</v>
      </c>
      <c r="AC34" s="54">
        <v>1.18</v>
      </c>
      <c r="AD34" s="54">
        <v>706</v>
      </c>
      <c r="AE34" s="54">
        <v>0.96</v>
      </c>
      <c r="AF34" s="54"/>
      <c r="AG34" s="54"/>
      <c r="AH34" s="54">
        <v>12</v>
      </c>
      <c r="AI34" s="54">
        <v>3.98</v>
      </c>
      <c r="AJ34" s="54">
        <v>169</v>
      </c>
      <c r="AK34" s="54">
        <v>9</v>
      </c>
      <c r="AL34" s="54">
        <v>12</v>
      </c>
      <c r="AM34" s="54">
        <v>8.81</v>
      </c>
      <c r="AN34" s="54">
        <v>5.39</v>
      </c>
      <c r="AO34" s="54">
        <v>5.73</v>
      </c>
      <c r="AP34" s="54">
        <v>3.93</v>
      </c>
      <c r="AQ34" s="54">
        <v>8.81</v>
      </c>
      <c r="AR34" s="54">
        <v>8.1000000000000003E-2</v>
      </c>
      <c r="AS34" s="54">
        <v>67.489999999999995</v>
      </c>
      <c r="AT34" s="54">
        <v>16.62</v>
      </c>
      <c r="AU34" s="54">
        <v>0.75</v>
      </c>
      <c r="AV34" s="54"/>
      <c r="AW34" s="54">
        <v>0.08</v>
      </c>
      <c r="AX34" s="54">
        <v>73.83</v>
      </c>
      <c r="AY34" s="54">
        <v>20.29</v>
      </c>
      <c r="AZ34" s="54">
        <v>0.73</v>
      </c>
      <c r="BA34" s="54"/>
    </row>
    <row r="35" spans="1:53" ht="15" x14ac:dyDescent="0.25">
      <c r="A35" s="54">
        <v>638029</v>
      </c>
      <c r="B35" s="54" t="s">
        <v>1154</v>
      </c>
      <c r="C35" s="54" t="s">
        <v>1998</v>
      </c>
      <c r="D35" s="54">
        <v>1</v>
      </c>
      <c r="E35" s="54">
        <v>59</v>
      </c>
      <c r="F35" s="54">
        <v>172</v>
      </c>
      <c r="G35" s="54">
        <f t="shared" si="0"/>
        <v>1.72</v>
      </c>
      <c r="H35" s="54">
        <v>76.5</v>
      </c>
      <c r="I35" s="54"/>
      <c r="J35" s="59">
        <f t="shared" si="1"/>
        <v>25.858572201189833</v>
      </c>
      <c r="K35" s="59"/>
      <c r="L35" s="54">
        <v>153</v>
      </c>
      <c r="M35" s="54">
        <v>95</v>
      </c>
      <c r="N35" s="54">
        <v>10</v>
      </c>
      <c r="O35" s="54">
        <v>147</v>
      </c>
      <c r="P35" s="54">
        <v>10</v>
      </c>
      <c r="Q35" s="54">
        <v>64.5</v>
      </c>
      <c r="R35" s="54">
        <v>6.76</v>
      </c>
      <c r="S35" s="54">
        <v>120.09</v>
      </c>
      <c r="T35" s="54">
        <v>41.5</v>
      </c>
      <c r="U35" s="54">
        <v>5.36</v>
      </c>
      <c r="V35" s="54">
        <v>3.2</v>
      </c>
      <c r="W35" s="54">
        <v>7.46</v>
      </c>
      <c r="X35" s="54">
        <v>9.6</v>
      </c>
      <c r="Y35" s="59">
        <f t="shared" si="5"/>
        <v>3.1829333333333332</v>
      </c>
      <c r="Z35" s="54">
        <v>21</v>
      </c>
      <c r="AA35" s="54">
        <v>21.1</v>
      </c>
      <c r="AB35" s="54">
        <v>2.25</v>
      </c>
      <c r="AC35" s="54">
        <v>0.94</v>
      </c>
      <c r="AD35" s="54">
        <v>313.10000000000002</v>
      </c>
      <c r="AE35" s="54">
        <v>0.2</v>
      </c>
      <c r="AF35" s="54">
        <v>2.97</v>
      </c>
      <c r="AG35" s="54">
        <v>1.07</v>
      </c>
      <c r="AH35" s="54">
        <v>5.76</v>
      </c>
      <c r="AI35" s="54">
        <v>5.18</v>
      </c>
      <c r="AJ35" s="54">
        <v>226</v>
      </c>
      <c r="AK35" s="54">
        <v>48</v>
      </c>
      <c r="AL35" s="54">
        <v>40</v>
      </c>
      <c r="AM35" s="54">
        <v>10.84</v>
      </c>
      <c r="AN35" s="54">
        <v>6.94</v>
      </c>
      <c r="AO35" s="54">
        <v>7.22</v>
      </c>
      <c r="AP35" s="54">
        <v>10.84</v>
      </c>
      <c r="AQ35" s="54">
        <v>10.53</v>
      </c>
      <c r="AR35" s="54">
        <v>9.8000000000000004E-2</v>
      </c>
      <c r="AS35" s="54">
        <v>80.98</v>
      </c>
      <c r="AT35" s="54">
        <v>21.36</v>
      </c>
      <c r="AU35" s="54">
        <v>0.74</v>
      </c>
      <c r="AV35" s="54"/>
      <c r="AW35" s="54">
        <v>9.5000000000000001E-2</v>
      </c>
      <c r="AX35" s="54">
        <v>69.319999999999993</v>
      </c>
      <c r="AY35" s="54">
        <v>25.5</v>
      </c>
      <c r="AZ35" s="54">
        <v>0.63</v>
      </c>
      <c r="BA35" s="54"/>
    </row>
    <row r="36" spans="1:53" ht="15" x14ac:dyDescent="0.25">
      <c r="A36" s="54">
        <v>631815</v>
      </c>
      <c r="B36" s="54" t="s">
        <v>1141</v>
      </c>
      <c r="C36" s="54" t="s">
        <v>1999</v>
      </c>
      <c r="D36" s="54">
        <v>0</v>
      </c>
      <c r="E36" s="54">
        <v>64</v>
      </c>
      <c r="F36" s="54">
        <v>164</v>
      </c>
      <c r="G36" s="54">
        <f t="shared" si="0"/>
        <v>1.64</v>
      </c>
      <c r="H36" s="54">
        <v>79.5</v>
      </c>
      <c r="I36" s="54"/>
      <c r="J36" s="59">
        <f t="shared" si="1"/>
        <v>29.55829863176681</v>
      </c>
      <c r="K36" s="59"/>
      <c r="L36" s="54">
        <v>138</v>
      </c>
      <c r="M36" s="54">
        <v>80</v>
      </c>
      <c r="N36" s="54">
        <v>5</v>
      </c>
      <c r="O36" s="54">
        <v>108</v>
      </c>
      <c r="P36" s="54">
        <v>2</v>
      </c>
      <c r="Q36" s="54">
        <v>1089.2</v>
      </c>
      <c r="R36" s="54">
        <v>25.75</v>
      </c>
      <c r="S36" s="54">
        <v>2.87</v>
      </c>
      <c r="T36" s="54">
        <v>37.799999999999997</v>
      </c>
      <c r="U36" s="54">
        <v>5.08</v>
      </c>
      <c r="V36" s="54">
        <v>1075</v>
      </c>
      <c r="W36" s="54">
        <v>12.44</v>
      </c>
      <c r="X36" s="54">
        <v>4.53</v>
      </c>
      <c r="Y36" s="59">
        <f t="shared" si="5"/>
        <v>2.5045866666666665</v>
      </c>
      <c r="Z36" s="54">
        <v>27.79</v>
      </c>
      <c r="AA36" s="54">
        <v>354.1</v>
      </c>
      <c r="AB36" s="54">
        <v>2.41</v>
      </c>
      <c r="AC36" s="54">
        <v>2.4</v>
      </c>
      <c r="AD36" s="54">
        <v>472</v>
      </c>
      <c r="AE36" s="63">
        <v>1</v>
      </c>
      <c r="AF36" s="54">
        <v>2.79</v>
      </c>
      <c r="AG36" s="54">
        <v>1.18</v>
      </c>
      <c r="AH36" s="54">
        <v>8.1</v>
      </c>
      <c r="AI36" s="54">
        <v>3.33</v>
      </c>
      <c r="AJ36" s="54">
        <v>152</v>
      </c>
      <c r="AK36" s="54">
        <v>15</v>
      </c>
      <c r="AL36" s="54">
        <v>17</v>
      </c>
      <c r="AM36" s="63">
        <v>10.19</v>
      </c>
      <c r="AN36" s="54">
        <v>6.81</v>
      </c>
      <c r="AO36" s="54"/>
      <c r="AP36" s="54">
        <v>10.19</v>
      </c>
      <c r="AQ36" s="54"/>
      <c r="AR36" s="54">
        <v>5.6000000000000001E-2</v>
      </c>
      <c r="AS36" s="54">
        <v>75.69</v>
      </c>
      <c r="AT36" s="54">
        <v>23.03</v>
      </c>
      <c r="AU36" s="54">
        <v>0.7</v>
      </c>
      <c r="AV36" s="54"/>
      <c r="AW36" s="54"/>
      <c r="AX36" s="54"/>
      <c r="AY36" s="54"/>
      <c r="AZ36" s="54"/>
      <c r="BA36" s="54"/>
    </row>
    <row r="37" spans="1:53" ht="15" x14ac:dyDescent="0.25">
      <c r="A37" s="54">
        <v>633566</v>
      </c>
      <c r="B37" s="54" t="s">
        <v>1151</v>
      </c>
      <c r="C37" s="54" t="s">
        <v>1976</v>
      </c>
      <c r="D37" s="54">
        <v>0</v>
      </c>
      <c r="E37" s="54">
        <v>52</v>
      </c>
      <c r="F37" s="54">
        <v>168</v>
      </c>
      <c r="G37" s="54">
        <f t="shared" si="0"/>
        <v>1.68</v>
      </c>
      <c r="H37" s="54">
        <v>59</v>
      </c>
      <c r="I37" s="54"/>
      <c r="J37" s="59">
        <f t="shared" si="1"/>
        <v>20.904195011337873</v>
      </c>
      <c r="K37" s="59"/>
      <c r="L37" s="54">
        <v>129</v>
      </c>
      <c r="M37" s="54">
        <v>90</v>
      </c>
      <c r="N37" s="54">
        <v>0.5</v>
      </c>
      <c r="O37" s="54">
        <v>141</v>
      </c>
      <c r="P37" s="54">
        <v>8</v>
      </c>
      <c r="Q37" s="54">
        <v>58.6</v>
      </c>
      <c r="R37" s="54">
        <v>4.58</v>
      </c>
      <c r="S37" s="54">
        <v>106.76</v>
      </c>
      <c r="T37" s="54">
        <v>44.6</v>
      </c>
      <c r="U37" s="54">
        <v>5.54</v>
      </c>
      <c r="V37" s="54">
        <v>0.8</v>
      </c>
      <c r="W37" s="54">
        <v>2.8</v>
      </c>
      <c r="X37" s="54">
        <v>5.64</v>
      </c>
      <c r="Y37" s="59">
        <f t="shared" si="5"/>
        <v>0.70186666666666653</v>
      </c>
      <c r="Z37" s="54">
        <v>34.4</v>
      </c>
      <c r="AA37" s="54">
        <v>53.1</v>
      </c>
      <c r="AB37" s="54">
        <v>2.39</v>
      </c>
      <c r="AC37" s="54">
        <v>1.06</v>
      </c>
      <c r="AD37" s="54">
        <v>180.9</v>
      </c>
      <c r="AE37" s="54">
        <v>0.12</v>
      </c>
      <c r="AF37" s="54">
        <v>3</v>
      </c>
      <c r="AG37" s="54">
        <v>1.74</v>
      </c>
      <c r="AH37" s="54">
        <v>6.7</v>
      </c>
      <c r="AI37" s="54">
        <v>4.57</v>
      </c>
      <c r="AJ37" s="54">
        <v>193</v>
      </c>
      <c r="AK37" s="54">
        <v>16</v>
      </c>
      <c r="AL37" s="54">
        <v>17</v>
      </c>
      <c r="AM37" s="54">
        <v>8.2899999999999991</v>
      </c>
      <c r="AN37" s="54">
        <v>7.01</v>
      </c>
      <c r="AO37" s="54">
        <v>6.05</v>
      </c>
      <c r="AP37" s="54">
        <v>8.2899999999999991</v>
      </c>
      <c r="AQ37" s="54">
        <v>7.58</v>
      </c>
      <c r="AR37" s="54">
        <v>5.0999999999999997E-2</v>
      </c>
      <c r="AS37" s="54">
        <v>121.41</v>
      </c>
      <c r="AT37" s="54">
        <v>35.53</v>
      </c>
      <c r="AU37" s="54">
        <v>0.71</v>
      </c>
      <c r="AV37" s="54"/>
      <c r="AW37" s="54">
        <v>0.05</v>
      </c>
      <c r="AX37" s="54">
        <v>143.51</v>
      </c>
      <c r="AY37" s="54">
        <v>35.81</v>
      </c>
      <c r="AZ37" s="54">
        <v>0.75</v>
      </c>
      <c r="BA37" s="54"/>
    </row>
    <row r="38" spans="1:53" ht="15" x14ac:dyDescent="0.25">
      <c r="A38" s="54">
        <v>633093</v>
      </c>
      <c r="B38" s="54" t="s">
        <v>2000</v>
      </c>
      <c r="C38" s="54" t="s">
        <v>2001</v>
      </c>
      <c r="D38" s="54">
        <v>1</v>
      </c>
      <c r="E38" s="54">
        <v>69</v>
      </c>
      <c r="F38" s="54">
        <v>170</v>
      </c>
      <c r="G38" s="54">
        <f t="shared" si="0"/>
        <v>1.7</v>
      </c>
      <c r="H38" s="54">
        <v>72</v>
      </c>
      <c r="I38" s="54"/>
      <c r="J38" s="59">
        <f t="shared" si="1"/>
        <v>24.913494809688583</v>
      </c>
      <c r="K38" s="59"/>
      <c r="L38" s="54">
        <v>180</v>
      </c>
      <c r="M38" s="54">
        <v>71</v>
      </c>
      <c r="N38" s="54">
        <v>6</v>
      </c>
      <c r="O38" s="54">
        <v>81</v>
      </c>
      <c r="P38" s="54">
        <v>3</v>
      </c>
      <c r="Q38" s="54">
        <v>423.7</v>
      </c>
      <c r="R38" s="54">
        <v>22.29</v>
      </c>
      <c r="S38" s="54">
        <v>11.5</v>
      </c>
      <c r="T38" s="54">
        <v>33</v>
      </c>
      <c r="U38" s="54">
        <v>4.1100000000000003</v>
      </c>
      <c r="V38" s="54">
        <v>1.42</v>
      </c>
      <c r="W38" s="54">
        <v>6.9</v>
      </c>
      <c r="X38" s="54">
        <v>5.72</v>
      </c>
      <c r="Y38" s="59">
        <f t="shared" si="5"/>
        <v>1.7541333333333335</v>
      </c>
      <c r="Z38" s="54">
        <v>8.56</v>
      </c>
      <c r="AA38" s="54">
        <v>125.3</v>
      </c>
      <c r="AB38" s="54">
        <v>2.25</v>
      </c>
      <c r="AC38" s="54">
        <v>1.41</v>
      </c>
      <c r="AD38" s="54">
        <v>410</v>
      </c>
      <c r="AE38" s="54">
        <v>6.48</v>
      </c>
      <c r="AF38" s="54">
        <v>1.35</v>
      </c>
      <c r="AG38" s="54">
        <v>1.1499999999999999</v>
      </c>
      <c r="AH38" s="54">
        <v>7.2</v>
      </c>
      <c r="AI38" s="54">
        <v>2.48</v>
      </c>
      <c r="AJ38" s="54">
        <v>212</v>
      </c>
      <c r="AK38" s="54">
        <v>11</v>
      </c>
      <c r="AL38" s="54">
        <v>21</v>
      </c>
      <c r="AM38" s="54">
        <v>11.03</v>
      </c>
      <c r="AN38" s="54">
        <v>4.46</v>
      </c>
      <c r="AO38" s="54">
        <v>6.87</v>
      </c>
      <c r="AP38" s="54">
        <v>11.03</v>
      </c>
      <c r="AQ38" s="54">
        <v>9.3699999999999992</v>
      </c>
      <c r="AR38" s="54">
        <v>4.5999999999999999E-2</v>
      </c>
      <c r="AS38" s="54">
        <v>77.489999999999995</v>
      </c>
      <c r="AT38" s="54">
        <v>18.18</v>
      </c>
      <c r="AU38" s="54">
        <v>0.77</v>
      </c>
      <c r="AV38" s="54"/>
      <c r="AW38" s="54">
        <v>5.3999999999999999E-2</v>
      </c>
      <c r="AX38" s="54">
        <v>79.45</v>
      </c>
      <c r="AY38" s="54">
        <v>23.5</v>
      </c>
      <c r="AZ38" s="54">
        <v>0.7</v>
      </c>
      <c r="BA38" s="54"/>
    </row>
    <row r="39" spans="1:53" ht="15" x14ac:dyDescent="0.25">
      <c r="A39" s="54">
        <v>630995</v>
      </c>
      <c r="B39" s="54" t="s">
        <v>1357</v>
      </c>
      <c r="C39" s="54" t="s">
        <v>1976</v>
      </c>
      <c r="D39" s="54">
        <v>0</v>
      </c>
      <c r="E39" s="54">
        <v>80</v>
      </c>
      <c r="F39" s="54">
        <v>153</v>
      </c>
      <c r="G39" s="54">
        <f t="shared" si="0"/>
        <v>1.53</v>
      </c>
      <c r="H39" s="54">
        <v>50</v>
      </c>
      <c r="I39" s="54"/>
      <c r="J39" s="59">
        <f t="shared" si="1"/>
        <v>21.35930624973301</v>
      </c>
      <c r="K39" s="59"/>
      <c r="L39" s="54">
        <v>124</v>
      </c>
      <c r="M39" s="54">
        <v>66</v>
      </c>
      <c r="N39" s="54" t="s">
        <v>251</v>
      </c>
      <c r="O39" s="54">
        <v>115</v>
      </c>
      <c r="P39" s="54">
        <v>27</v>
      </c>
      <c r="Q39" s="54">
        <v>79.900000000000006</v>
      </c>
      <c r="R39" s="54">
        <v>5.19</v>
      </c>
      <c r="S39" s="54">
        <v>65.13</v>
      </c>
      <c r="T39" s="54">
        <v>30.4</v>
      </c>
      <c r="U39" s="54">
        <v>3.8</v>
      </c>
      <c r="V39" s="54">
        <v>0.71</v>
      </c>
      <c r="W39" s="54"/>
      <c r="X39" s="54">
        <v>5.36</v>
      </c>
      <c r="Y39" s="59">
        <v>1.75</v>
      </c>
      <c r="Z39" s="54">
        <v>28.9</v>
      </c>
      <c r="AA39" s="54">
        <v>43.3</v>
      </c>
      <c r="AB39" s="54">
        <v>1.92</v>
      </c>
      <c r="AC39" s="54">
        <v>0.85</v>
      </c>
      <c r="AD39" s="54">
        <v>170.4</v>
      </c>
      <c r="AE39" s="54">
        <v>0.34</v>
      </c>
      <c r="AF39" s="54">
        <v>1.83</v>
      </c>
      <c r="AG39" s="54">
        <v>1.56</v>
      </c>
      <c r="AH39" s="54">
        <v>11.9</v>
      </c>
      <c r="AI39" s="54">
        <v>3.84</v>
      </c>
      <c r="AJ39" s="54">
        <v>176</v>
      </c>
      <c r="AK39" s="54">
        <v>38</v>
      </c>
      <c r="AL39" s="54">
        <v>36</v>
      </c>
      <c r="AM39" s="54">
        <v>9.11</v>
      </c>
      <c r="AN39" s="54">
        <v>4.9400000000000004</v>
      </c>
      <c r="AO39" s="54">
        <v>1.25</v>
      </c>
      <c r="AP39" s="54">
        <v>9.5</v>
      </c>
      <c r="AQ39" s="54">
        <v>9.11</v>
      </c>
      <c r="AR39" s="54">
        <v>8.2000000000000003E-2</v>
      </c>
      <c r="AS39" s="54">
        <v>87</v>
      </c>
      <c r="AT39" s="54">
        <v>18.18</v>
      </c>
      <c r="AU39" s="54">
        <v>0.79</v>
      </c>
      <c r="AV39" s="54"/>
      <c r="AW39" s="54">
        <v>7.0000000000000007E-2</v>
      </c>
      <c r="AX39" s="54">
        <v>79.17</v>
      </c>
      <c r="AY39" s="54">
        <v>20.98</v>
      </c>
      <c r="AZ39" s="54">
        <v>0.74</v>
      </c>
      <c r="BA39" s="54"/>
    </row>
    <row r="40" spans="1:53" ht="15" x14ac:dyDescent="0.25">
      <c r="A40" s="54">
        <v>630111</v>
      </c>
      <c r="B40" s="54" t="s">
        <v>1352</v>
      </c>
      <c r="C40" s="54" t="s">
        <v>2002</v>
      </c>
      <c r="D40" s="54">
        <v>1</v>
      </c>
      <c r="E40" s="54">
        <v>40</v>
      </c>
      <c r="F40" s="54">
        <v>168</v>
      </c>
      <c r="G40" s="54">
        <f t="shared" si="0"/>
        <v>1.68</v>
      </c>
      <c r="H40" s="54">
        <v>62.4</v>
      </c>
      <c r="I40" s="54"/>
      <c r="J40" s="59">
        <f t="shared" si="1"/>
        <v>22.10884353741497</v>
      </c>
      <c r="K40" s="59"/>
      <c r="L40" s="54">
        <v>133</v>
      </c>
      <c r="M40" s="54">
        <v>84</v>
      </c>
      <c r="N40" s="54">
        <v>6</v>
      </c>
      <c r="O40" s="54">
        <v>144</v>
      </c>
      <c r="P40" s="54">
        <v>5</v>
      </c>
      <c r="Q40" s="54">
        <v>75.400000000000006</v>
      </c>
      <c r="R40" s="54">
        <v>5.25</v>
      </c>
      <c r="S40" s="54">
        <v>95.9</v>
      </c>
      <c r="T40" s="54">
        <v>41.6</v>
      </c>
      <c r="U40" s="54">
        <v>3.92</v>
      </c>
      <c r="V40" s="54">
        <v>1.53</v>
      </c>
      <c r="W40" s="54">
        <v>3.81</v>
      </c>
      <c r="X40" s="54">
        <v>5.62</v>
      </c>
      <c r="Y40" s="59">
        <f t="shared" ref="Y40:Y43" si="6">W40*X40/22.5</f>
        <v>0.95165333333333346</v>
      </c>
      <c r="Z40" s="54">
        <v>42.26</v>
      </c>
      <c r="AA40" s="54">
        <v>51.9</v>
      </c>
      <c r="AB40" s="54">
        <v>2.21</v>
      </c>
      <c r="AC40" s="54">
        <v>1.07</v>
      </c>
      <c r="AD40" s="54">
        <v>284.8</v>
      </c>
      <c r="AE40" s="54">
        <v>1.9599999999999999E-2</v>
      </c>
      <c r="AF40" s="54">
        <v>2.2000000000000002</v>
      </c>
      <c r="AG40" s="54">
        <v>0.98</v>
      </c>
      <c r="AH40" s="54">
        <v>5.9</v>
      </c>
      <c r="AI40" s="54">
        <v>4.57</v>
      </c>
      <c r="AJ40" s="54">
        <v>175</v>
      </c>
      <c r="AK40" s="54">
        <v>24</v>
      </c>
      <c r="AL40" s="54">
        <v>17</v>
      </c>
      <c r="AM40" s="54">
        <v>7.56</v>
      </c>
      <c r="AN40" s="54">
        <v>5.54</v>
      </c>
      <c r="AO40" s="54">
        <v>6.04</v>
      </c>
      <c r="AP40" s="54">
        <v>6.57</v>
      </c>
      <c r="AQ40" s="54">
        <v>7.56</v>
      </c>
      <c r="AR40" s="54">
        <v>4.4999999999999998E-2</v>
      </c>
      <c r="AS40" s="54">
        <v>104.63</v>
      </c>
      <c r="AT40" s="54">
        <v>26.76</v>
      </c>
      <c r="AU40" s="54">
        <v>0.74</v>
      </c>
      <c r="AV40" s="54"/>
      <c r="AW40" s="54">
        <v>4.2999999999999997E-2</v>
      </c>
      <c r="AX40" s="54">
        <v>100.02</v>
      </c>
      <c r="AY40" s="54">
        <v>25.54</v>
      </c>
      <c r="AZ40" s="54">
        <v>0.74</v>
      </c>
      <c r="BA40" s="54"/>
    </row>
    <row r="41" spans="1:53" ht="15" x14ac:dyDescent="0.25">
      <c r="A41" s="54">
        <v>632084</v>
      </c>
      <c r="B41" s="54" t="s">
        <v>1363</v>
      </c>
      <c r="C41" s="54" t="s">
        <v>1998</v>
      </c>
      <c r="D41" s="54">
        <v>0</v>
      </c>
      <c r="E41" s="54">
        <v>44</v>
      </c>
      <c r="F41" s="54">
        <v>162</v>
      </c>
      <c r="G41" s="54">
        <f t="shared" si="0"/>
        <v>1.62</v>
      </c>
      <c r="H41" s="54">
        <v>64</v>
      </c>
      <c r="I41" s="54"/>
      <c r="J41" s="59">
        <f t="shared" si="1"/>
        <v>24.386526444139609</v>
      </c>
      <c r="K41" s="59"/>
      <c r="L41" s="54">
        <v>110</v>
      </c>
      <c r="M41" s="54">
        <v>70</v>
      </c>
      <c r="N41" s="54" t="s">
        <v>2003</v>
      </c>
      <c r="O41" s="54">
        <v>122</v>
      </c>
      <c r="P41" s="54">
        <v>5</v>
      </c>
      <c r="Q41" s="54">
        <v>62</v>
      </c>
      <c r="R41" s="54">
        <v>6.26</v>
      </c>
      <c r="S41" s="54">
        <v>105.49</v>
      </c>
      <c r="T41" s="54">
        <v>36.6</v>
      </c>
      <c r="U41" s="54">
        <v>4.2300000000000004</v>
      </c>
      <c r="V41" s="54">
        <v>0.84</v>
      </c>
      <c r="W41" s="54">
        <v>5.13</v>
      </c>
      <c r="X41" s="54">
        <v>5.15</v>
      </c>
      <c r="Y41" s="59">
        <f t="shared" si="6"/>
        <v>1.1742000000000001</v>
      </c>
      <c r="Z41" s="54">
        <v>44.18</v>
      </c>
      <c r="AA41" s="54">
        <v>22.2</v>
      </c>
      <c r="AB41" s="54">
        <v>2.21</v>
      </c>
      <c r="AC41" s="54">
        <v>1.03</v>
      </c>
      <c r="AD41" s="54">
        <v>217.7</v>
      </c>
      <c r="AE41" s="54">
        <v>0.2</v>
      </c>
      <c r="AF41" s="54">
        <v>2.31</v>
      </c>
      <c r="AG41" s="54">
        <v>1.29</v>
      </c>
      <c r="AH41" s="54">
        <v>5.2</v>
      </c>
      <c r="AI41" s="54">
        <v>3.99</v>
      </c>
      <c r="AJ41" s="54">
        <v>170</v>
      </c>
      <c r="AK41" s="54">
        <v>22</v>
      </c>
      <c r="AL41" s="54">
        <v>17</v>
      </c>
      <c r="AM41" s="54">
        <v>9.65</v>
      </c>
      <c r="AN41" s="54">
        <v>4.38</v>
      </c>
      <c r="AO41" s="54">
        <v>4.62</v>
      </c>
      <c r="AP41" s="54">
        <v>9.65</v>
      </c>
      <c r="AQ41" s="54">
        <v>8.57</v>
      </c>
      <c r="AR41" s="54">
        <v>6.3E-2</v>
      </c>
      <c r="AS41" s="54">
        <v>56.99</v>
      </c>
      <c r="AT41" s="54">
        <v>22.02</v>
      </c>
      <c r="AU41" s="54">
        <v>0.61</v>
      </c>
      <c r="AV41" s="54"/>
      <c r="AW41" s="54">
        <v>4.5999999999999999E-2</v>
      </c>
      <c r="AX41" s="54">
        <v>59.99</v>
      </c>
      <c r="AY41" s="54">
        <v>21.45</v>
      </c>
      <c r="AZ41" s="54">
        <v>0.64</v>
      </c>
      <c r="BA41" s="54"/>
    </row>
    <row r="42" spans="1:53" ht="15" x14ac:dyDescent="0.25">
      <c r="A42" s="54">
        <v>627753</v>
      </c>
      <c r="B42" s="54" t="s">
        <v>1327</v>
      </c>
      <c r="C42" s="54" t="s">
        <v>2004</v>
      </c>
      <c r="D42" s="54">
        <v>0</v>
      </c>
      <c r="E42" s="54">
        <v>51</v>
      </c>
      <c r="F42" s="54">
        <v>165</v>
      </c>
      <c r="G42" s="54">
        <f t="shared" si="0"/>
        <v>1.65</v>
      </c>
      <c r="H42" s="54">
        <v>45</v>
      </c>
      <c r="I42" s="54"/>
      <c r="J42" s="59">
        <f t="shared" si="1"/>
        <v>16.528925619834713</v>
      </c>
      <c r="K42" s="59"/>
      <c r="L42" s="54">
        <v>153</v>
      </c>
      <c r="M42" s="54">
        <v>94</v>
      </c>
      <c r="N42" s="54">
        <v>32</v>
      </c>
      <c r="O42" s="54">
        <v>98</v>
      </c>
      <c r="P42" s="54">
        <v>5</v>
      </c>
      <c r="Q42" s="54">
        <v>560.9</v>
      </c>
      <c r="R42" s="54">
        <v>23.97</v>
      </c>
      <c r="S42" s="54">
        <v>7.01</v>
      </c>
      <c r="T42" s="54">
        <v>34.1</v>
      </c>
      <c r="U42" s="54">
        <v>4.6100000000000003</v>
      </c>
      <c r="V42" s="59">
        <v>0.9</v>
      </c>
      <c r="W42" s="54">
        <v>6.14</v>
      </c>
      <c r="X42" s="54">
        <v>5.28</v>
      </c>
      <c r="Y42" s="59">
        <f t="shared" si="6"/>
        <v>1.4408533333333331</v>
      </c>
      <c r="Z42" s="54">
        <v>24.71</v>
      </c>
      <c r="AA42" s="54">
        <v>282.10000000000002</v>
      </c>
      <c r="AB42" s="54">
        <v>2.25</v>
      </c>
      <c r="AC42" s="54">
        <v>1.56</v>
      </c>
      <c r="AD42" s="54">
        <v>704</v>
      </c>
      <c r="AE42" s="54">
        <v>1.5</v>
      </c>
      <c r="AF42" s="54">
        <v>2.57</v>
      </c>
      <c r="AG42" s="54">
        <v>1.51</v>
      </c>
      <c r="AH42" s="54">
        <v>5.67</v>
      </c>
      <c r="AI42" s="54">
        <v>2.72</v>
      </c>
      <c r="AJ42" s="54">
        <v>106</v>
      </c>
      <c r="AK42" s="54">
        <v>6</v>
      </c>
      <c r="AL42" s="54">
        <v>16</v>
      </c>
      <c r="AM42" s="54">
        <v>11.56</v>
      </c>
      <c r="AN42" s="54">
        <v>7.34</v>
      </c>
      <c r="AO42" s="54">
        <v>6.44</v>
      </c>
      <c r="AP42" s="54">
        <v>10.68</v>
      </c>
      <c r="AQ42" s="54">
        <v>11.56</v>
      </c>
      <c r="AR42" s="54">
        <v>4.7E-2</v>
      </c>
      <c r="AS42" s="54">
        <v>66.069999999999993</v>
      </c>
      <c r="AT42" s="54">
        <v>24.13</v>
      </c>
      <c r="AU42" s="54">
        <v>0.63</v>
      </c>
      <c r="AV42" s="54"/>
      <c r="AW42" s="54">
        <v>0.05</v>
      </c>
      <c r="AX42" s="54">
        <v>47.07</v>
      </c>
      <c r="AY42" s="54">
        <v>21.02</v>
      </c>
      <c r="AZ42" s="54">
        <v>0.55000000000000004</v>
      </c>
      <c r="BA42" s="54"/>
    </row>
    <row r="43" spans="1:53" ht="15" x14ac:dyDescent="0.25">
      <c r="A43" s="54">
        <v>628924</v>
      </c>
      <c r="B43" s="54" t="s">
        <v>1343</v>
      </c>
      <c r="C43" s="54" t="s">
        <v>1976</v>
      </c>
      <c r="D43" s="54">
        <v>1</v>
      </c>
      <c r="E43" s="54">
        <v>75</v>
      </c>
      <c r="F43" s="54">
        <v>172</v>
      </c>
      <c r="G43" s="54">
        <f t="shared" si="0"/>
        <v>1.72</v>
      </c>
      <c r="H43" s="54">
        <v>84.6</v>
      </c>
      <c r="I43" s="54"/>
      <c r="J43" s="59">
        <f t="shared" si="1"/>
        <v>28.596538669551109</v>
      </c>
      <c r="K43" s="59"/>
      <c r="L43" s="54">
        <v>130</v>
      </c>
      <c r="M43" s="54">
        <v>70</v>
      </c>
      <c r="N43" s="54">
        <v>0.5</v>
      </c>
      <c r="O43" s="54">
        <v>138</v>
      </c>
      <c r="P43" s="54">
        <v>42</v>
      </c>
      <c r="Q43" s="54">
        <v>100.9</v>
      </c>
      <c r="R43" s="54">
        <v>6.5</v>
      </c>
      <c r="S43" s="54">
        <v>62.48</v>
      </c>
      <c r="T43" s="54">
        <v>38</v>
      </c>
      <c r="U43" s="54">
        <v>3.73</v>
      </c>
      <c r="V43" s="54">
        <v>0.91</v>
      </c>
      <c r="W43" s="54">
        <v>4.71</v>
      </c>
      <c r="X43" s="54">
        <v>5.67</v>
      </c>
      <c r="Y43" s="59">
        <f t="shared" si="6"/>
        <v>1.18692</v>
      </c>
      <c r="Z43" s="54">
        <v>36.42</v>
      </c>
      <c r="AA43" s="54">
        <v>39.299999999999997</v>
      </c>
      <c r="AB43" s="54">
        <v>2.14</v>
      </c>
      <c r="AC43" s="54">
        <v>1.01</v>
      </c>
      <c r="AD43" s="54">
        <v>272</v>
      </c>
      <c r="AE43" s="54">
        <v>0.1</v>
      </c>
      <c r="AF43" s="54">
        <v>2.15</v>
      </c>
      <c r="AG43" s="54">
        <v>0.96</v>
      </c>
      <c r="AH43" s="54">
        <v>4.2</v>
      </c>
      <c r="AI43" s="54">
        <v>4.37</v>
      </c>
      <c r="AJ43" s="54">
        <v>156</v>
      </c>
      <c r="AK43" s="54">
        <v>36</v>
      </c>
      <c r="AL43" s="54">
        <v>27</v>
      </c>
      <c r="AM43" s="54">
        <v>10.050000000000001</v>
      </c>
      <c r="AN43" s="54">
        <v>4.8899999999999997</v>
      </c>
      <c r="AO43" s="54"/>
      <c r="AP43" s="54">
        <v>10.050000000000001</v>
      </c>
      <c r="AQ43" s="54"/>
      <c r="AR43" s="54">
        <v>7.5999999999999998E-2</v>
      </c>
      <c r="AS43" s="54">
        <v>73.569999999999993</v>
      </c>
      <c r="AT43" s="54">
        <v>2.2400000000000002</v>
      </c>
      <c r="AU43" s="54">
        <v>0.97</v>
      </c>
      <c r="AV43" s="54"/>
      <c r="AW43" s="54">
        <v>7.9000000000000001E-2</v>
      </c>
      <c r="AX43" s="54">
        <v>100.71</v>
      </c>
      <c r="AY43" s="54">
        <v>3.08</v>
      </c>
      <c r="AZ43" s="54">
        <v>0.97</v>
      </c>
      <c r="BA43" s="54"/>
    </row>
    <row r="44" spans="1:53" ht="15" x14ac:dyDescent="0.25">
      <c r="A44" s="54">
        <v>626028</v>
      </c>
      <c r="B44" s="54" t="s">
        <v>1290</v>
      </c>
      <c r="C44" s="54" t="s">
        <v>1978</v>
      </c>
      <c r="D44" s="54">
        <v>1</v>
      </c>
      <c r="E44" s="54">
        <v>24</v>
      </c>
      <c r="F44" s="54">
        <v>175</v>
      </c>
      <c r="G44" s="54">
        <f t="shared" si="0"/>
        <v>1.75</v>
      </c>
      <c r="H44" s="54">
        <v>65.7</v>
      </c>
      <c r="I44" s="54"/>
      <c r="J44" s="59">
        <f t="shared" si="1"/>
        <v>21.453061224489797</v>
      </c>
      <c r="K44" s="59"/>
      <c r="L44" s="54">
        <v>125</v>
      </c>
      <c r="M44" s="54">
        <v>84</v>
      </c>
      <c r="N44" s="54">
        <v>1</v>
      </c>
      <c r="O44" s="54">
        <v>139</v>
      </c>
      <c r="P44" s="54">
        <v>1</v>
      </c>
      <c r="Q44" s="54">
        <v>71.5</v>
      </c>
      <c r="R44" s="54">
        <v>4.17</v>
      </c>
      <c r="S44" s="54">
        <v>135.58000000000001</v>
      </c>
      <c r="T44" s="59">
        <v>23.2</v>
      </c>
      <c r="U44" s="54">
        <v>7.04</v>
      </c>
      <c r="V44" s="54">
        <v>1.71</v>
      </c>
      <c r="W44" s="54"/>
      <c r="X44" s="54">
        <v>4.62</v>
      </c>
      <c r="Y44" s="59">
        <v>1.34</v>
      </c>
      <c r="Z44" s="54">
        <v>48.9</v>
      </c>
      <c r="AA44" s="59">
        <v>27.9</v>
      </c>
      <c r="AB44" s="59">
        <v>1.9</v>
      </c>
      <c r="AC44" s="54">
        <v>1.1399999999999999</v>
      </c>
      <c r="AD44" s="54">
        <v>398.3</v>
      </c>
      <c r="AE44" s="59">
        <v>1.93</v>
      </c>
      <c r="AF44" s="54">
        <v>4.51</v>
      </c>
      <c r="AG44" s="54">
        <v>1.49</v>
      </c>
      <c r="AH44" s="54">
        <v>8.4</v>
      </c>
      <c r="AI44" s="54">
        <v>4.12</v>
      </c>
      <c r="AJ44" s="54">
        <v>269</v>
      </c>
      <c r="AK44" s="54">
        <v>13</v>
      </c>
      <c r="AL44" s="54">
        <v>15</v>
      </c>
      <c r="AM44" s="59">
        <v>6.36</v>
      </c>
      <c r="AN44" s="59">
        <v>4.5199999999999996</v>
      </c>
      <c r="AO44" s="59">
        <v>4.4400000000000004</v>
      </c>
      <c r="AP44" s="59">
        <v>6.36</v>
      </c>
      <c r="AQ44" s="59">
        <v>4.3</v>
      </c>
      <c r="AR44" s="54">
        <v>4.3999999999999997E-2</v>
      </c>
      <c r="AS44" s="54">
        <v>105.85</v>
      </c>
      <c r="AT44" s="54">
        <v>26.2</v>
      </c>
      <c r="AU44" s="54">
        <v>0.75</v>
      </c>
      <c r="AV44" s="54"/>
      <c r="AW44" s="54">
        <v>5.5E-2</v>
      </c>
      <c r="AX44" s="54">
        <v>86.95</v>
      </c>
      <c r="AY44" s="54">
        <v>22.43</v>
      </c>
      <c r="AZ44" s="54">
        <v>0.74</v>
      </c>
      <c r="BA44" s="54"/>
    </row>
    <row r="45" spans="1:53" ht="15" x14ac:dyDescent="0.25">
      <c r="A45" s="54">
        <v>625748</v>
      </c>
      <c r="B45" s="54" t="s">
        <v>2005</v>
      </c>
      <c r="C45" s="54" t="s">
        <v>1983</v>
      </c>
      <c r="D45" s="54">
        <v>0</v>
      </c>
      <c r="E45" s="54">
        <v>52</v>
      </c>
      <c r="F45" s="54">
        <v>168</v>
      </c>
      <c r="G45" s="54">
        <f t="shared" si="0"/>
        <v>1.68</v>
      </c>
      <c r="H45" s="54">
        <v>62.6</v>
      </c>
      <c r="I45" s="54"/>
      <c r="J45" s="59">
        <f t="shared" si="1"/>
        <v>22.179705215419506</v>
      </c>
      <c r="K45" s="59"/>
      <c r="L45" s="54">
        <v>144</v>
      </c>
      <c r="M45" s="54">
        <v>87</v>
      </c>
      <c r="N45" s="54">
        <v>20</v>
      </c>
      <c r="O45" s="54">
        <v>122</v>
      </c>
      <c r="P45" s="54">
        <v>7</v>
      </c>
      <c r="Q45" s="54">
        <v>204.6</v>
      </c>
      <c r="R45" s="54">
        <v>26.45</v>
      </c>
      <c r="S45" s="54">
        <v>23.55</v>
      </c>
      <c r="T45" s="54">
        <v>40.700000000000003</v>
      </c>
      <c r="U45" s="54">
        <v>4.8899999999999997</v>
      </c>
      <c r="V45" s="54">
        <v>0.77</v>
      </c>
      <c r="W45" s="54">
        <v>6.18</v>
      </c>
      <c r="X45" s="54">
        <v>5.93</v>
      </c>
      <c r="Y45" s="59">
        <f t="shared" ref="Y45:Y58" si="7">W45*X45/22.5</f>
        <v>1.6287733333333332</v>
      </c>
      <c r="Z45" s="54">
        <v>28.19</v>
      </c>
      <c r="AA45" s="54">
        <v>233.3</v>
      </c>
      <c r="AB45" s="54">
        <v>2.41</v>
      </c>
      <c r="AC45" s="54">
        <v>1.26</v>
      </c>
      <c r="AD45" s="54">
        <v>524.20000000000005</v>
      </c>
      <c r="AE45" s="54">
        <v>2.06</v>
      </c>
      <c r="AF45" s="54">
        <v>2.54</v>
      </c>
      <c r="AG45" s="54">
        <v>1.43</v>
      </c>
      <c r="AH45" s="54">
        <v>6.3</v>
      </c>
      <c r="AI45" s="54">
        <v>3.93</v>
      </c>
      <c r="AJ45" s="54">
        <v>197</v>
      </c>
      <c r="AK45" s="54">
        <v>12</v>
      </c>
      <c r="AL45" s="54">
        <v>16</v>
      </c>
      <c r="AM45" s="54">
        <v>12.87</v>
      </c>
      <c r="AN45" s="54">
        <v>4.66</v>
      </c>
      <c r="AO45" s="54">
        <v>5.9</v>
      </c>
      <c r="AP45" s="54">
        <v>8.58</v>
      </c>
      <c r="AQ45" s="54">
        <v>7.76</v>
      </c>
      <c r="AR45" s="54">
        <v>0.06</v>
      </c>
      <c r="AS45" s="54">
        <v>73.290000000000006</v>
      </c>
      <c r="AT45" s="54">
        <v>21.54</v>
      </c>
      <c r="AU45" s="54">
        <v>0.71</v>
      </c>
      <c r="AV45" s="54"/>
      <c r="AW45" s="54">
        <v>6.5000000000000002E-2</v>
      </c>
      <c r="AX45" s="54">
        <v>62.1</v>
      </c>
      <c r="AY45" s="54">
        <v>22.1</v>
      </c>
      <c r="AZ45" s="54">
        <v>0.64</v>
      </c>
      <c r="BA45" s="54"/>
    </row>
    <row r="46" spans="1:53" ht="15" x14ac:dyDescent="0.25">
      <c r="A46" s="54">
        <v>625685</v>
      </c>
      <c r="B46" s="54" t="s">
        <v>1273</v>
      </c>
      <c r="C46" s="54" t="s">
        <v>1983</v>
      </c>
      <c r="D46" s="54">
        <v>0</v>
      </c>
      <c r="E46" s="54">
        <v>72</v>
      </c>
      <c r="F46" s="54">
        <v>161</v>
      </c>
      <c r="G46" s="54">
        <f t="shared" si="0"/>
        <v>1.61</v>
      </c>
      <c r="H46" s="54">
        <v>60</v>
      </c>
      <c r="I46" s="54"/>
      <c r="J46" s="59">
        <f t="shared" si="1"/>
        <v>23.147255121330193</v>
      </c>
      <c r="K46" s="59"/>
      <c r="L46" s="54">
        <v>180</v>
      </c>
      <c r="M46" s="54">
        <v>72</v>
      </c>
      <c r="N46" s="54" t="s">
        <v>1924</v>
      </c>
      <c r="O46" s="54">
        <v>103</v>
      </c>
      <c r="P46" s="54">
        <v>4</v>
      </c>
      <c r="Q46" s="54">
        <v>102.5</v>
      </c>
      <c r="R46" s="54">
        <v>6.35</v>
      </c>
      <c r="S46" s="54">
        <v>47.19</v>
      </c>
      <c r="T46" s="54">
        <v>35</v>
      </c>
      <c r="U46" s="54">
        <v>23</v>
      </c>
      <c r="V46" s="54">
        <v>25</v>
      </c>
      <c r="W46" s="54">
        <v>23.82</v>
      </c>
      <c r="X46" s="54">
        <v>7.45</v>
      </c>
      <c r="Y46" s="59">
        <f t="shared" si="7"/>
        <v>7.8870666666666667</v>
      </c>
      <c r="Z46" s="54">
        <v>13.46</v>
      </c>
      <c r="AA46" s="54">
        <v>73.599999999999994</v>
      </c>
      <c r="AB46" s="54">
        <v>2.25</v>
      </c>
      <c r="AC46" s="54">
        <v>1.1100000000000001</v>
      </c>
      <c r="AD46" s="54">
        <v>289.8</v>
      </c>
      <c r="AE46" s="54">
        <v>2.04</v>
      </c>
      <c r="AF46" s="54">
        <v>1.86</v>
      </c>
      <c r="AG46" s="54">
        <v>0.57999999999999996</v>
      </c>
      <c r="AH46" s="54">
        <v>5.9</v>
      </c>
      <c r="AI46" s="54">
        <v>3</v>
      </c>
      <c r="AJ46" s="54">
        <v>238</v>
      </c>
      <c r="AK46" s="54">
        <v>62</v>
      </c>
      <c r="AL46" s="54">
        <v>53</v>
      </c>
      <c r="AM46" s="54">
        <v>11.77</v>
      </c>
      <c r="AN46" s="54">
        <v>6.05</v>
      </c>
      <c r="AO46" s="54">
        <v>7.62</v>
      </c>
      <c r="AP46" s="54">
        <v>11.77</v>
      </c>
      <c r="AQ46" s="54">
        <v>10.050000000000001</v>
      </c>
      <c r="AR46" s="54">
        <v>6.8000000000000005E-2</v>
      </c>
      <c r="AS46" s="54">
        <v>48.24</v>
      </c>
      <c r="AT46" s="54">
        <v>11.58</v>
      </c>
      <c r="AU46" s="54">
        <v>0.76</v>
      </c>
      <c r="AV46" s="54"/>
      <c r="AW46" s="54">
        <v>0.05</v>
      </c>
      <c r="AX46" s="54">
        <v>38.840000000000003</v>
      </c>
      <c r="AY46" s="54">
        <v>10.99</v>
      </c>
      <c r="AZ46" s="54">
        <v>0.72</v>
      </c>
      <c r="BA46" s="54"/>
    </row>
    <row r="47" spans="1:53" ht="15" x14ac:dyDescent="0.25">
      <c r="A47" s="54">
        <v>627460</v>
      </c>
      <c r="B47" s="54" t="s">
        <v>1318</v>
      </c>
      <c r="C47" s="54" t="s">
        <v>1978</v>
      </c>
      <c r="D47" s="54">
        <v>1</v>
      </c>
      <c r="E47" s="54">
        <v>52</v>
      </c>
      <c r="F47" s="54">
        <v>168</v>
      </c>
      <c r="G47" s="54">
        <f t="shared" si="0"/>
        <v>1.68</v>
      </c>
      <c r="H47" s="54">
        <v>75.5</v>
      </c>
      <c r="I47" s="54"/>
      <c r="J47" s="59">
        <f t="shared" si="1"/>
        <v>26.750283446712022</v>
      </c>
      <c r="K47" s="59"/>
      <c r="L47" s="54">
        <v>128</v>
      </c>
      <c r="M47" s="54">
        <v>90</v>
      </c>
      <c r="N47" s="54">
        <v>3</v>
      </c>
      <c r="O47" s="54">
        <v>158</v>
      </c>
      <c r="P47" s="54">
        <v>3</v>
      </c>
      <c r="Q47" s="54">
        <v>77.400000000000006</v>
      </c>
      <c r="R47" s="54">
        <v>6.6</v>
      </c>
      <c r="S47" s="54">
        <v>101.19</v>
      </c>
      <c r="T47" s="54">
        <v>35</v>
      </c>
      <c r="U47" s="54">
        <v>5.33</v>
      </c>
      <c r="V47" s="54">
        <v>1.31</v>
      </c>
      <c r="W47" s="54">
        <v>9.8000000000000007</v>
      </c>
      <c r="X47" s="54">
        <v>5.69</v>
      </c>
      <c r="Y47" s="59">
        <f t="shared" si="7"/>
        <v>2.4783111111111116</v>
      </c>
      <c r="Z47" s="54">
        <v>27.96</v>
      </c>
      <c r="AA47" s="54">
        <v>54.2</v>
      </c>
      <c r="AB47" s="54">
        <v>2.04</v>
      </c>
      <c r="AC47" s="54">
        <v>0.86</v>
      </c>
      <c r="AD47" s="54">
        <v>325.2</v>
      </c>
      <c r="AE47" s="54">
        <v>2.7</v>
      </c>
      <c r="AF47" s="54">
        <v>3.81</v>
      </c>
      <c r="AG47" s="54">
        <v>1.1000000000000001</v>
      </c>
      <c r="AH47" s="54">
        <v>6.8</v>
      </c>
      <c r="AI47" s="54">
        <v>5.78</v>
      </c>
      <c r="AJ47" s="54">
        <v>206</v>
      </c>
      <c r="AK47" s="54">
        <v>23</v>
      </c>
      <c r="AL47" s="54">
        <v>20</v>
      </c>
      <c r="AM47" s="54">
        <v>8.02</v>
      </c>
      <c r="AN47" s="54">
        <v>4.82</v>
      </c>
      <c r="AO47" s="63">
        <v>5</v>
      </c>
      <c r="AP47" s="54">
        <v>8.02</v>
      </c>
      <c r="AQ47" s="54">
        <v>7.76</v>
      </c>
      <c r="AR47" s="54">
        <v>0.51</v>
      </c>
      <c r="AS47" s="54">
        <v>95.32</v>
      </c>
      <c r="AT47" s="54">
        <v>28.17</v>
      </c>
      <c r="AU47" s="54">
        <v>0.7</v>
      </c>
      <c r="AV47" s="54"/>
      <c r="AW47" s="54">
        <v>0.06</v>
      </c>
      <c r="AX47" s="54">
        <v>97.76</v>
      </c>
      <c r="AY47" s="54">
        <v>24.32</v>
      </c>
      <c r="AZ47" s="54">
        <v>0.75</v>
      </c>
      <c r="BA47" s="54"/>
    </row>
    <row r="48" spans="1:53" ht="15" x14ac:dyDescent="0.25">
      <c r="A48" s="54">
        <v>623336</v>
      </c>
      <c r="B48" s="54" t="s">
        <v>1251</v>
      </c>
      <c r="C48" s="54" t="s">
        <v>2006</v>
      </c>
      <c r="D48" s="54">
        <v>0</v>
      </c>
      <c r="E48" s="54">
        <v>67</v>
      </c>
      <c r="F48" s="54">
        <v>155</v>
      </c>
      <c r="G48" s="54">
        <f t="shared" si="0"/>
        <v>1.55</v>
      </c>
      <c r="H48" s="54">
        <v>84</v>
      </c>
      <c r="I48" s="54"/>
      <c r="J48" s="59">
        <f t="shared" si="1"/>
        <v>34.963579604578563</v>
      </c>
      <c r="K48" s="59"/>
      <c r="L48" s="54">
        <v>120</v>
      </c>
      <c r="M48" s="54">
        <v>80</v>
      </c>
      <c r="N48" s="54">
        <v>0.5</v>
      </c>
      <c r="O48" s="54">
        <v>94</v>
      </c>
      <c r="P48" s="54">
        <v>2</v>
      </c>
      <c r="Q48" s="54">
        <v>44</v>
      </c>
      <c r="R48" s="54">
        <v>7.18</v>
      </c>
      <c r="S48" s="54">
        <v>135.87</v>
      </c>
      <c r="T48" s="54">
        <v>31.7</v>
      </c>
      <c r="U48" s="54">
        <v>5.21</v>
      </c>
      <c r="V48" s="54">
        <v>0.69</v>
      </c>
      <c r="W48" s="54">
        <v>26.87</v>
      </c>
      <c r="X48" s="54">
        <v>4.9800000000000004</v>
      </c>
      <c r="Y48" s="59">
        <f t="shared" si="7"/>
        <v>5.9472266666666664</v>
      </c>
      <c r="Z48" s="54">
        <v>19.91</v>
      </c>
      <c r="AA48" s="54">
        <v>16.399999999999999</v>
      </c>
      <c r="AB48" s="54">
        <v>2.25</v>
      </c>
      <c r="AC48" s="54">
        <v>0.89</v>
      </c>
      <c r="AD48" s="54">
        <v>255.8</v>
      </c>
      <c r="AE48" s="54">
        <v>0.5</v>
      </c>
      <c r="AF48" s="54">
        <v>2.2000000000000002</v>
      </c>
      <c r="AG48" s="54">
        <v>2.0099999999999998</v>
      </c>
      <c r="AH48" s="54">
        <v>4.2</v>
      </c>
      <c r="AI48" s="54">
        <v>2.97</v>
      </c>
      <c r="AJ48" s="54">
        <v>71</v>
      </c>
      <c r="AK48" s="54">
        <v>30</v>
      </c>
      <c r="AL48" s="54">
        <v>34</v>
      </c>
      <c r="AM48" s="54">
        <v>12.66</v>
      </c>
      <c r="AN48" s="54">
        <v>9.2799999999999994</v>
      </c>
      <c r="AO48" s="54">
        <v>5.44</v>
      </c>
      <c r="AP48" s="54">
        <v>7.42</v>
      </c>
      <c r="AQ48" s="54">
        <v>12.66</v>
      </c>
      <c r="AR48" s="54">
        <v>5.6000000000000001E-2</v>
      </c>
      <c r="AS48" s="54">
        <v>71.08</v>
      </c>
      <c r="AT48" s="54">
        <v>15.97</v>
      </c>
      <c r="AU48" s="54">
        <v>0.78</v>
      </c>
      <c r="AV48" s="54"/>
      <c r="AW48" s="54">
        <v>6.6000000000000003E-2</v>
      </c>
      <c r="AX48" s="54">
        <v>59.83</v>
      </c>
      <c r="AY48" s="54">
        <v>14.87</v>
      </c>
      <c r="AZ48" s="54">
        <v>0.75</v>
      </c>
      <c r="BA48" s="54"/>
    </row>
    <row r="49" spans="1:53" ht="15" x14ac:dyDescent="0.25">
      <c r="A49" s="54">
        <v>623365</v>
      </c>
      <c r="B49" s="54" t="s">
        <v>1261</v>
      </c>
      <c r="C49" s="54" t="s">
        <v>2007</v>
      </c>
      <c r="D49" s="54">
        <v>1</v>
      </c>
      <c r="E49" s="54">
        <v>76</v>
      </c>
      <c r="F49" s="54">
        <v>172</v>
      </c>
      <c r="G49" s="54">
        <f t="shared" si="0"/>
        <v>1.72</v>
      </c>
      <c r="H49" s="54">
        <v>81</v>
      </c>
      <c r="I49" s="54"/>
      <c r="J49" s="59">
        <f t="shared" si="1"/>
        <v>27.379664683612766</v>
      </c>
      <c r="K49" s="59"/>
      <c r="L49" s="54">
        <v>160</v>
      </c>
      <c r="M49" s="54">
        <v>80</v>
      </c>
      <c r="N49" s="54">
        <v>3</v>
      </c>
      <c r="O49" s="54">
        <v>110</v>
      </c>
      <c r="P49" s="54">
        <v>6</v>
      </c>
      <c r="Q49" s="54">
        <v>293</v>
      </c>
      <c r="R49" s="54">
        <v>17.690000000000001</v>
      </c>
      <c r="S49" s="54">
        <v>17.100000000000001</v>
      </c>
      <c r="T49" s="54">
        <v>39.200000000000003</v>
      </c>
      <c r="U49" s="54">
        <v>4.99</v>
      </c>
      <c r="V49" s="54">
        <v>1.6</v>
      </c>
      <c r="W49" s="54">
        <v>6.91</v>
      </c>
      <c r="X49" s="54">
        <v>9.1999999999999993</v>
      </c>
      <c r="Y49" s="59">
        <f t="shared" si="7"/>
        <v>2.8254222222222221</v>
      </c>
      <c r="Z49" s="54">
        <v>6.3</v>
      </c>
      <c r="AA49" s="54">
        <v>57.2</v>
      </c>
      <c r="AB49" s="54">
        <v>2.4</v>
      </c>
      <c r="AC49" s="54">
        <v>1.1299999999999999</v>
      </c>
      <c r="AD49" s="54">
        <v>610.9</v>
      </c>
      <c r="AE49" s="54">
        <v>2.7</v>
      </c>
      <c r="AF49" s="54">
        <v>3.02</v>
      </c>
      <c r="AG49" s="54">
        <v>0.65</v>
      </c>
      <c r="AH49" s="54">
        <v>4.2</v>
      </c>
      <c r="AI49" s="54">
        <v>3.64</v>
      </c>
      <c r="AJ49" s="54">
        <v>174</v>
      </c>
      <c r="AK49" s="54">
        <v>23</v>
      </c>
      <c r="AL49" s="54">
        <v>18</v>
      </c>
      <c r="AM49" s="54">
        <v>13.3</v>
      </c>
      <c r="AN49" s="54">
        <v>4.2300000000000004</v>
      </c>
      <c r="AO49" s="54">
        <v>7.17</v>
      </c>
      <c r="AP49" s="54">
        <v>13.3</v>
      </c>
      <c r="AQ49" s="54">
        <v>9.35</v>
      </c>
      <c r="AR49" s="54">
        <v>0.09</v>
      </c>
      <c r="AS49" s="54">
        <v>65.22</v>
      </c>
      <c r="AT49" s="54">
        <v>11.92</v>
      </c>
      <c r="AU49" s="54">
        <v>0.82</v>
      </c>
      <c r="AV49" s="54">
        <v>2.06</v>
      </c>
      <c r="AW49" s="54">
        <v>0.06</v>
      </c>
      <c r="AX49" s="54">
        <v>59.76</v>
      </c>
      <c r="AY49" s="54">
        <v>9.2200000000000006</v>
      </c>
      <c r="AZ49" s="54">
        <v>0.85</v>
      </c>
      <c r="BA49" s="54">
        <v>2.0299999999999998</v>
      </c>
    </row>
    <row r="50" spans="1:53" ht="15" x14ac:dyDescent="0.25">
      <c r="A50" s="54">
        <v>625709</v>
      </c>
      <c r="B50" s="54" t="s">
        <v>2008</v>
      </c>
      <c r="C50" s="54" t="s">
        <v>2009</v>
      </c>
      <c r="D50" s="54">
        <v>0</v>
      </c>
      <c r="E50" s="54">
        <v>47</v>
      </c>
      <c r="F50" s="54">
        <v>155</v>
      </c>
      <c r="G50" s="54">
        <f t="shared" si="0"/>
        <v>1.55</v>
      </c>
      <c r="H50" s="54">
        <v>46.3</v>
      </c>
      <c r="I50" s="54"/>
      <c r="J50" s="59">
        <f t="shared" si="1"/>
        <v>19.271592091571275</v>
      </c>
      <c r="K50" s="59"/>
      <c r="L50" s="54">
        <v>132</v>
      </c>
      <c r="M50" s="54">
        <v>90</v>
      </c>
      <c r="N50" s="54">
        <v>16</v>
      </c>
      <c r="O50" s="54">
        <v>130</v>
      </c>
      <c r="P50" s="54">
        <v>3</v>
      </c>
      <c r="Q50" s="54">
        <v>64.900000000000006</v>
      </c>
      <c r="R50" s="54">
        <v>5.08</v>
      </c>
      <c r="S50" s="54">
        <v>97.74</v>
      </c>
      <c r="T50" s="54">
        <v>40.799999999999997</v>
      </c>
      <c r="U50" s="54">
        <v>3.72</v>
      </c>
      <c r="V50" s="54">
        <v>0.83</v>
      </c>
      <c r="W50" s="54">
        <v>5.35</v>
      </c>
      <c r="X50" s="54">
        <v>4.3499999999999996</v>
      </c>
      <c r="Y50" s="59">
        <f t="shared" si="7"/>
        <v>1.0343333333333331</v>
      </c>
      <c r="Z50" s="54">
        <v>45.92</v>
      </c>
      <c r="AA50" s="54">
        <v>25.9</v>
      </c>
      <c r="AB50" s="54">
        <v>2.31</v>
      </c>
      <c r="AC50" s="54">
        <v>1.85</v>
      </c>
      <c r="AD50" s="54">
        <v>276.3</v>
      </c>
      <c r="AE50" s="54">
        <v>0.34</v>
      </c>
      <c r="AF50" s="54">
        <v>2.02</v>
      </c>
      <c r="AG50" s="54">
        <v>1.08</v>
      </c>
      <c r="AH50" s="54">
        <v>3.4</v>
      </c>
      <c r="AI50" s="54">
        <v>4.09</v>
      </c>
      <c r="AJ50" s="54">
        <v>143</v>
      </c>
      <c r="AK50" s="54">
        <v>25</v>
      </c>
      <c r="AL50" s="54">
        <v>29</v>
      </c>
      <c r="AM50" s="54">
        <v>5.78</v>
      </c>
      <c r="AN50" s="54" t="s">
        <v>2010</v>
      </c>
      <c r="AO50" s="54" t="s">
        <v>2011</v>
      </c>
      <c r="AP50" s="54" t="s">
        <v>2010</v>
      </c>
      <c r="AQ50" s="54" t="s">
        <v>2011</v>
      </c>
      <c r="AR50" s="54"/>
      <c r="AS50" s="54"/>
      <c r="AT50" s="54"/>
      <c r="AU50" s="54"/>
      <c r="AV50" s="54"/>
      <c r="AW50" s="54"/>
      <c r="AX50" s="54"/>
      <c r="AY50" s="54"/>
      <c r="AZ50" s="54"/>
      <c r="BA50" s="54"/>
    </row>
    <row r="51" spans="1:53" ht="15" x14ac:dyDescent="0.25">
      <c r="A51" s="54">
        <v>625626</v>
      </c>
      <c r="B51" s="54" t="s">
        <v>2012</v>
      </c>
      <c r="C51" s="54" t="s">
        <v>1983</v>
      </c>
      <c r="D51" s="54">
        <v>0</v>
      </c>
      <c r="E51" s="54">
        <v>83</v>
      </c>
      <c r="F51" s="54">
        <v>155</v>
      </c>
      <c r="G51" s="54">
        <f t="shared" si="0"/>
        <v>1.55</v>
      </c>
      <c r="H51" s="54">
        <v>46.7</v>
      </c>
      <c r="I51" s="54"/>
      <c r="J51" s="59">
        <f t="shared" si="1"/>
        <v>19.438085327783558</v>
      </c>
      <c r="K51" s="59"/>
      <c r="L51" s="54">
        <v>150</v>
      </c>
      <c r="M51" s="54">
        <v>72</v>
      </c>
      <c r="N51" s="54">
        <v>2</v>
      </c>
      <c r="O51" s="54">
        <v>109</v>
      </c>
      <c r="P51" s="54">
        <v>2</v>
      </c>
      <c r="Q51" s="54">
        <v>121.4</v>
      </c>
      <c r="R51" s="54">
        <v>8.5299999999999994</v>
      </c>
      <c r="S51" s="54">
        <v>35.6</v>
      </c>
      <c r="T51" s="54">
        <v>37.6</v>
      </c>
      <c r="U51" s="54">
        <v>4.8899999999999997</v>
      </c>
      <c r="V51" s="54">
        <v>0.94</v>
      </c>
      <c r="W51" s="54">
        <v>6.73</v>
      </c>
      <c r="X51" s="54">
        <v>4.32</v>
      </c>
      <c r="Y51" s="59">
        <f t="shared" si="7"/>
        <v>1.2921600000000002</v>
      </c>
      <c r="Z51" s="54">
        <v>90.5</v>
      </c>
      <c r="AA51" s="54">
        <v>26.9</v>
      </c>
      <c r="AB51" s="54">
        <v>2.35</v>
      </c>
      <c r="AC51" s="54">
        <v>0.99</v>
      </c>
      <c r="AD51" s="54">
        <v>382.6</v>
      </c>
      <c r="AE51" s="54">
        <v>0.2</v>
      </c>
      <c r="AF51" s="54">
        <v>2.64</v>
      </c>
      <c r="AG51" s="54">
        <v>1.68</v>
      </c>
      <c r="AH51" s="54">
        <v>10.7</v>
      </c>
      <c r="AI51" s="54">
        <v>3.36</v>
      </c>
      <c r="AJ51" s="54">
        <v>190</v>
      </c>
      <c r="AK51" s="54">
        <v>14</v>
      </c>
      <c r="AL51" s="54">
        <v>17</v>
      </c>
      <c r="AM51" s="54">
        <v>6.89</v>
      </c>
      <c r="AN51" s="54">
        <v>10.85</v>
      </c>
      <c r="AO51" s="54"/>
      <c r="AP51" s="54"/>
      <c r="AQ51" s="54"/>
      <c r="AR51" s="54">
        <v>9.9000000000000005E-2</v>
      </c>
      <c r="AS51" s="54">
        <v>103.53</v>
      </c>
      <c r="AT51" s="54">
        <v>21.96</v>
      </c>
      <c r="AU51" s="54">
        <v>0.79</v>
      </c>
      <c r="AV51" s="54"/>
      <c r="AW51" s="54">
        <v>0.06</v>
      </c>
      <c r="AX51" s="54">
        <v>146</v>
      </c>
      <c r="AY51" s="54">
        <v>27.91</v>
      </c>
      <c r="AZ51" s="54">
        <v>0.81</v>
      </c>
      <c r="BA51" s="54"/>
    </row>
    <row r="52" spans="1:53" ht="15" x14ac:dyDescent="0.25">
      <c r="A52" s="54">
        <v>623821</v>
      </c>
      <c r="B52" s="54" t="s">
        <v>1239</v>
      </c>
      <c r="C52" s="54" t="s">
        <v>1983</v>
      </c>
      <c r="D52" s="54">
        <v>1</v>
      </c>
      <c r="E52" s="54">
        <v>57</v>
      </c>
      <c r="F52" s="54">
        <v>172</v>
      </c>
      <c r="G52" s="54">
        <f t="shared" si="0"/>
        <v>1.72</v>
      </c>
      <c r="H52" s="54">
        <v>71.2</v>
      </c>
      <c r="I52" s="54"/>
      <c r="J52" s="59">
        <f t="shared" si="1"/>
        <v>24.067063277447271</v>
      </c>
      <c r="K52" s="59"/>
      <c r="L52" s="54">
        <v>151</v>
      </c>
      <c r="M52" s="54">
        <v>101</v>
      </c>
      <c r="N52" s="54" t="s">
        <v>1884</v>
      </c>
      <c r="O52" s="54">
        <v>104</v>
      </c>
      <c r="P52" s="54">
        <v>10</v>
      </c>
      <c r="Q52" s="54">
        <v>208.9</v>
      </c>
      <c r="R52" s="54">
        <v>11.93</v>
      </c>
      <c r="S52" s="54">
        <v>29.41</v>
      </c>
      <c r="T52" s="54">
        <v>32.6</v>
      </c>
      <c r="U52" s="54">
        <v>14</v>
      </c>
      <c r="V52" s="54">
        <v>2.1800000000000002</v>
      </c>
      <c r="W52" s="54">
        <v>4.03</v>
      </c>
      <c r="X52" s="54">
        <v>4.68</v>
      </c>
      <c r="Y52" s="59">
        <f t="shared" si="7"/>
        <v>0.83823999999999999</v>
      </c>
      <c r="Z52" s="54">
        <v>22.41</v>
      </c>
      <c r="AA52" s="54">
        <v>77.8</v>
      </c>
      <c r="AB52" s="54">
        <v>2.04</v>
      </c>
      <c r="AC52" s="54">
        <v>1.19</v>
      </c>
      <c r="AD52" s="54">
        <v>488.6</v>
      </c>
      <c r="AE52" s="54">
        <v>2.65</v>
      </c>
      <c r="AF52" s="54">
        <v>1.87</v>
      </c>
      <c r="AG52" s="54">
        <v>0.72</v>
      </c>
      <c r="AH52" s="54">
        <v>4.7</v>
      </c>
      <c r="AI52" s="54">
        <v>3.4</v>
      </c>
      <c r="AJ52" s="54">
        <v>208</v>
      </c>
      <c r="AK52" s="54">
        <v>25</v>
      </c>
      <c r="AL52" s="54">
        <v>20</v>
      </c>
      <c r="AM52" s="54">
        <v>5.66</v>
      </c>
      <c r="AN52" s="54">
        <v>4.84</v>
      </c>
      <c r="AO52" s="54">
        <v>4.22</v>
      </c>
      <c r="AP52" s="54">
        <v>5.66</v>
      </c>
      <c r="AQ52" s="54">
        <v>5.05</v>
      </c>
      <c r="AR52" s="54">
        <v>5.6000000000000001E-2</v>
      </c>
      <c r="AS52" s="54">
        <v>65.040000000000006</v>
      </c>
      <c r="AT52" s="54">
        <v>34.229999999999997</v>
      </c>
      <c r="AU52" s="54">
        <v>0.47</v>
      </c>
      <c r="AV52" s="54"/>
      <c r="AW52" s="54">
        <v>6.2E-2</v>
      </c>
      <c r="AX52" s="54">
        <v>61.46</v>
      </c>
      <c r="AY52" s="54">
        <v>26.38</v>
      </c>
      <c r="AZ52" s="54">
        <v>0.56999999999999995</v>
      </c>
      <c r="BA52" s="54"/>
    </row>
    <row r="53" spans="1:53" ht="15" x14ac:dyDescent="0.25">
      <c r="A53" s="54">
        <v>625261</v>
      </c>
      <c r="B53" s="54" t="s">
        <v>1296</v>
      </c>
      <c r="C53" s="54" t="s">
        <v>1983</v>
      </c>
      <c r="D53" s="54">
        <v>0</v>
      </c>
      <c r="E53" s="54">
        <v>53</v>
      </c>
      <c r="F53" s="54">
        <v>156</v>
      </c>
      <c r="G53" s="54">
        <f t="shared" si="0"/>
        <v>1.56</v>
      </c>
      <c r="H53" s="54">
        <v>54</v>
      </c>
      <c r="I53" s="54"/>
      <c r="J53" s="59">
        <f t="shared" si="1"/>
        <v>22.189349112426033</v>
      </c>
      <c r="K53" s="59"/>
      <c r="L53" s="54">
        <v>126</v>
      </c>
      <c r="M53" s="54">
        <v>85</v>
      </c>
      <c r="N53" s="54">
        <v>8</v>
      </c>
      <c r="O53" s="54">
        <v>89</v>
      </c>
      <c r="P53" s="54">
        <v>1</v>
      </c>
      <c r="Q53" s="54">
        <v>223</v>
      </c>
      <c r="R53" s="54">
        <v>8.3000000000000007</v>
      </c>
      <c r="S53" s="54">
        <v>21.07</v>
      </c>
      <c r="T53" s="54">
        <v>30</v>
      </c>
      <c r="U53" s="54">
        <v>4.18</v>
      </c>
      <c r="V53" s="54">
        <v>3.8</v>
      </c>
      <c r="W53" s="54">
        <v>6</v>
      </c>
      <c r="X53" s="54">
        <v>5.58</v>
      </c>
      <c r="Y53" s="59">
        <f t="shared" si="7"/>
        <v>1.4880000000000002</v>
      </c>
      <c r="Z53" s="54">
        <v>24.49</v>
      </c>
      <c r="AA53" s="54">
        <v>113.3</v>
      </c>
      <c r="AB53" s="54">
        <v>2.0299999999999998</v>
      </c>
      <c r="AC53" s="54">
        <v>1.41</v>
      </c>
      <c r="AD53" s="54">
        <v>596</v>
      </c>
      <c r="AE53" s="54">
        <v>1.6</v>
      </c>
      <c r="AF53" s="54">
        <v>1.8</v>
      </c>
      <c r="AG53" s="54">
        <v>0.84</v>
      </c>
      <c r="AH53" s="54">
        <v>4.0999999999999996</v>
      </c>
      <c r="AI53" s="54">
        <v>3</v>
      </c>
      <c r="AJ53" s="54">
        <v>125</v>
      </c>
      <c r="AK53" s="54">
        <v>17</v>
      </c>
      <c r="AL53" s="54">
        <v>20</v>
      </c>
      <c r="AM53" s="54">
        <v>11.91</v>
      </c>
      <c r="AN53" s="54">
        <v>7.78</v>
      </c>
      <c r="AO53" s="54">
        <v>6.56</v>
      </c>
      <c r="AP53" s="54">
        <v>11.91</v>
      </c>
      <c r="AQ53" s="54">
        <v>10.44</v>
      </c>
      <c r="AR53" s="54">
        <v>0.05</v>
      </c>
      <c r="AS53" s="54">
        <v>68.23</v>
      </c>
      <c r="AT53" s="54">
        <v>27.7</v>
      </c>
      <c r="AU53" s="54">
        <v>0.59</v>
      </c>
      <c r="AV53" s="54"/>
      <c r="AW53" s="54">
        <v>0.05</v>
      </c>
      <c r="AX53" s="54">
        <v>74.06</v>
      </c>
      <c r="AY53" s="54">
        <v>31.93</v>
      </c>
      <c r="AZ53" s="54">
        <v>0.56999999999999995</v>
      </c>
      <c r="BA53" s="54"/>
    </row>
    <row r="54" spans="1:53" ht="15" x14ac:dyDescent="0.25">
      <c r="A54" s="54">
        <v>619958</v>
      </c>
      <c r="B54" s="54" t="s">
        <v>1098</v>
      </c>
      <c r="C54" s="54" t="s">
        <v>1978</v>
      </c>
      <c r="D54" s="54">
        <v>0</v>
      </c>
      <c r="E54" s="54">
        <v>48</v>
      </c>
      <c r="F54" s="54">
        <v>155</v>
      </c>
      <c r="G54" s="54">
        <f t="shared" si="0"/>
        <v>1.55</v>
      </c>
      <c r="H54" s="54">
        <v>55</v>
      </c>
      <c r="I54" s="54"/>
      <c r="J54" s="59">
        <f t="shared" si="1"/>
        <v>22.892819979188342</v>
      </c>
      <c r="K54" s="59"/>
      <c r="L54" s="54">
        <v>156</v>
      </c>
      <c r="M54" s="54">
        <v>100</v>
      </c>
      <c r="N54" s="54" t="s">
        <v>389</v>
      </c>
      <c r="O54" s="54">
        <v>109</v>
      </c>
      <c r="P54" s="54">
        <v>8</v>
      </c>
      <c r="Q54" s="54">
        <v>133</v>
      </c>
      <c r="R54" s="54">
        <v>13.54</v>
      </c>
      <c r="S54" s="54">
        <v>40.76</v>
      </c>
      <c r="T54" s="54">
        <v>29.9</v>
      </c>
      <c r="U54" s="54">
        <v>5.17</v>
      </c>
      <c r="V54" s="54">
        <v>2.2999999999999998</v>
      </c>
      <c r="W54" s="54">
        <v>11.23</v>
      </c>
      <c r="X54" s="54">
        <v>6.87</v>
      </c>
      <c r="Y54" s="59">
        <f t="shared" si="7"/>
        <v>3.4288933333333338</v>
      </c>
      <c r="Z54" s="54">
        <v>27.66</v>
      </c>
      <c r="AA54" s="54">
        <v>39.4</v>
      </c>
      <c r="AB54" s="54">
        <v>2.04</v>
      </c>
      <c r="AC54" s="54">
        <v>1.25</v>
      </c>
      <c r="AD54" s="54">
        <v>268</v>
      </c>
      <c r="AE54" s="54">
        <v>2.4</v>
      </c>
      <c r="AF54" s="54">
        <v>2.88</v>
      </c>
      <c r="AG54" s="54">
        <v>1.19</v>
      </c>
      <c r="AH54" s="54">
        <v>11.9</v>
      </c>
      <c r="AI54" s="54">
        <v>3.22</v>
      </c>
      <c r="AJ54" s="54">
        <v>233</v>
      </c>
      <c r="AK54" s="54">
        <v>12</v>
      </c>
      <c r="AL54" s="54">
        <v>9</v>
      </c>
      <c r="AM54" s="54">
        <v>10.47</v>
      </c>
      <c r="AN54" s="54">
        <v>9.6999999999999993</v>
      </c>
      <c r="AO54" s="54">
        <v>5.46</v>
      </c>
      <c r="AP54" s="54">
        <v>10.47</v>
      </c>
      <c r="AQ54" s="54">
        <v>9.5</v>
      </c>
      <c r="AR54" s="54">
        <v>4.5999999999999999E-2</v>
      </c>
      <c r="AS54" s="54">
        <v>90.36</v>
      </c>
      <c r="AT54" s="54">
        <v>25.46</v>
      </c>
      <c r="AU54" s="54">
        <v>0.72</v>
      </c>
      <c r="AV54" s="54">
        <v>1.65</v>
      </c>
      <c r="AW54" s="54">
        <v>4.3999999999999997E-2</v>
      </c>
      <c r="AX54" s="54">
        <v>71.05</v>
      </c>
      <c r="AY54" s="54">
        <v>21.26</v>
      </c>
      <c r="AZ54" s="54">
        <v>0.7</v>
      </c>
      <c r="BA54" s="54">
        <v>1.56</v>
      </c>
    </row>
    <row r="55" spans="1:53" ht="15" x14ac:dyDescent="0.25">
      <c r="A55" s="54">
        <v>620885</v>
      </c>
      <c r="B55" s="54" t="s">
        <v>1130</v>
      </c>
      <c r="C55" s="54" t="s">
        <v>2013</v>
      </c>
      <c r="D55" s="54">
        <v>0</v>
      </c>
      <c r="E55" s="54">
        <v>51</v>
      </c>
      <c r="F55" s="54">
        <v>150</v>
      </c>
      <c r="G55" s="54">
        <f t="shared" si="0"/>
        <v>1.5</v>
      </c>
      <c r="H55" s="54">
        <v>62</v>
      </c>
      <c r="I55" s="54"/>
      <c r="J55" s="59">
        <f t="shared" si="1"/>
        <v>27.555555555555557</v>
      </c>
      <c r="K55" s="59"/>
      <c r="L55" s="54">
        <v>125</v>
      </c>
      <c r="M55" s="54">
        <v>74</v>
      </c>
      <c r="N55" s="54">
        <v>3</v>
      </c>
      <c r="O55" s="54">
        <v>113</v>
      </c>
      <c r="P55" s="54">
        <v>6</v>
      </c>
      <c r="Q55" s="54">
        <v>70.2</v>
      </c>
      <c r="R55" s="54">
        <v>6.58</v>
      </c>
      <c r="S55" s="54">
        <v>86.43</v>
      </c>
      <c r="T55" s="54">
        <v>32.799999999999997</v>
      </c>
      <c r="U55" s="54">
        <v>5.85</v>
      </c>
      <c r="V55" s="54">
        <v>7.43</v>
      </c>
      <c r="W55" s="54">
        <v>15.04</v>
      </c>
      <c r="X55" s="54">
        <v>5.0999999999999996</v>
      </c>
      <c r="Y55" s="59">
        <f t="shared" si="7"/>
        <v>3.4090666666666665</v>
      </c>
      <c r="Z55" s="54">
        <v>11.93</v>
      </c>
      <c r="AA55" s="54">
        <v>12.7</v>
      </c>
      <c r="AB55" s="54">
        <v>2.37</v>
      </c>
      <c r="AC55" s="54">
        <v>1.22</v>
      </c>
      <c r="AD55" s="54">
        <v>484.3</v>
      </c>
      <c r="AE55" s="54">
        <v>1.69</v>
      </c>
      <c r="AF55" s="54">
        <v>2.14</v>
      </c>
      <c r="AG55" s="54">
        <v>0.93</v>
      </c>
      <c r="AH55" s="54">
        <v>3.4</v>
      </c>
      <c r="AI55" s="54">
        <v>3.77</v>
      </c>
      <c r="AJ55" s="54">
        <v>156</v>
      </c>
      <c r="AK55" s="54">
        <v>15</v>
      </c>
      <c r="AL55" s="54">
        <v>21</v>
      </c>
      <c r="AM55" s="54">
        <v>8.65</v>
      </c>
      <c r="AN55" s="54">
        <v>6.64</v>
      </c>
      <c r="AO55" s="54">
        <v>4.03</v>
      </c>
      <c r="AP55" s="54">
        <v>7.81</v>
      </c>
      <c r="AQ55" s="54">
        <v>8.65</v>
      </c>
      <c r="AR55" s="54">
        <v>0.05</v>
      </c>
      <c r="AS55" s="54">
        <v>63.98</v>
      </c>
      <c r="AT55" s="54">
        <v>17.670000000000002</v>
      </c>
      <c r="AU55" s="54">
        <v>0.72</v>
      </c>
      <c r="AV55" s="54">
        <v>1.3</v>
      </c>
      <c r="AW55" s="54">
        <v>4.5999999999999999E-2</v>
      </c>
      <c r="AX55" s="54">
        <v>60.48</v>
      </c>
      <c r="AY55" s="54">
        <v>17.63</v>
      </c>
      <c r="AZ55" s="54">
        <v>0.71</v>
      </c>
      <c r="BA55" s="54">
        <v>1.52</v>
      </c>
    </row>
    <row r="56" spans="1:53" ht="15" x14ac:dyDescent="0.25">
      <c r="A56" s="54">
        <v>618064</v>
      </c>
      <c r="B56" s="55" t="s">
        <v>1204</v>
      </c>
      <c r="C56" s="54" t="s">
        <v>1983</v>
      </c>
      <c r="D56" s="54">
        <v>1</v>
      </c>
      <c r="E56" s="54">
        <v>44</v>
      </c>
      <c r="F56" s="54">
        <v>175</v>
      </c>
      <c r="G56" s="54">
        <f t="shared" si="0"/>
        <v>1.75</v>
      </c>
      <c r="H56" s="54">
        <v>50.5</v>
      </c>
      <c r="I56" s="54"/>
      <c r="J56" s="59">
        <f t="shared" si="1"/>
        <v>16.489795918367346</v>
      </c>
      <c r="K56" s="59"/>
      <c r="L56" s="54">
        <v>158</v>
      </c>
      <c r="M56" s="54">
        <v>80</v>
      </c>
      <c r="N56" s="54">
        <v>5</v>
      </c>
      <c r="O56" s="54">
        <v>67</v>
      </c>
      <c r="P56" s="54">
        <v>9</v>
      </c>
      <c r="Q56" s="54">
        <v>708</v>
      </c>
      <c r="R56" s="54">
        <v>41.2</v>
      </c>
      <c r="S56" s="54">
        <v>7.37</v>
      </c>
      <c r="T56" s="54">
        <v>40</v>
      </c>
      <c r="U56" s="54">
        <v>2.36</v>
      </c>
      <c r="V56" s="54">
        <v>0.63</v>
      </c>
      <c r="W56" s="54">
        <v>4.46</v>
      </c>
      <c r="X56" s="54">
        <v>5.2</v>
      </c>
      <c r="Y56" s="59">
        <f t="shared" si="7"/>
        <v>1.0307555555555556</v>
      </c>
      <c r="Z56" s="54">
        <v>60.44</v>
      </c>
      <c r="AA56" s="54">
        <v>529.70000000000005</v>
      </c>
      <c r="AB56" s="54">
        <v>2.0299999999999998</v>
      </c>
      <c r="AC56" s="54">
        <v>2.4900000000000002</v>
      </c>
      <c r="AD56" s="54">
        <v>492</v>
      </c>
      <c r="AE56" s="54">
        <v>1.1599999999999999</v>
      </c>
      <c r="AF56" s="54">
        <v>1.19</v>
      </c>
      <c r="AG56" s="54">
        <v>0.97</v>
      </c>
      <c r="AH56" s="54">
        <v>6.3</v>
      </c>
      <c r="AI56" s="54">
        <v>1.97</v>
      </c>
      <c r="AJ56" s="54">
        <v>329</v>
      </c>
      <c r="AK56" s="54">
        <v>43</v>
      </c>
      <c r="AL56" s="54">
        <v>21</v>
      </c>
      <c r="AM56" s="54">
        <v>8.16</v>
      </c>
      <c r="AN56" s="54">
        <v>7.68</v>
      </c>
      <c r="AO56" s="54">
        <v>3.42</v>
      </c>
      <c r="AP56" s="54">
        <v>8.16</v>
      </c>
      <c r="AQ56" s="54">
        <v>5.83</v>
      </c>
      <c r="AR56" s="54">
        <v>5.1999999999999998E-2</v>
      </c>
      <c r="AS56" s="54">
        <v>83.52</v>
      </c>
      <c r="AT56" s="54">
        <v>28.08</v>
      </c>
      <c r="AU56" s="54">
        <v>0.66</v>
      </c>
      <c r="AV56" s="54">
        <v>1.25</v>
      </c>
      <c r="AW56" s="54">
        <v>4.5999999999999999E-2</v>
      </c>
      <c r="AX56" s="54">
        <v>63.26</v>
      </c>
      <c r="AY56" s="54">
        <v>18.23</v>
      </c>
      <c r="AZ56" s="54">
        <v>0.71</v>
      </c>
      <c r="BA56" s="54">
        <v>1.39</v>
      </c>
    </row>
    <row r="57" spans="1:53" ht="15" x14ac:dyDescent="0.25">
      <c r="A57" s="54">
        <v>617161</v>
      </c>
      <c r="B57" s="54" t="s">
        <v>1207</v>
      </c>
      <c r="C57" s="54" t="s">
        <v>1983</v>
      </c>
      <c r="D57" s="54">
        <v>1</v>
      </c>
      <c r="E57" s="54">
        <v>72</v>
      </c>
      <c r="F57" s="54">
        <v>175</v>
      </c>
      <c r="G57" s="54">
        <f t="shared" si="0"/>
        <v>1.75</v>
      </c>
      <c r="H57" s="54">
        <v>80</v>
      </c>
      <c r="I57" s="54"/>
      <c r="J57" s="59">
        <f t="shared" si="1"/>
        <v>26.122448979591837</v>
      </c>
      <c r="K57" s="59"/>
      <c r="L57" s="54">
        <v>168</v>
      </c>
      <c r="M57" s="54">
        <v>84</v>
      </c>
      <c r="N57" s="54">
        <v>20</v>
      </c>
      <c r="O57" s="54">
        <v>93</v>
      </c>
      <c r="P57" s="54">
        <v>5</v>
      </c>
      <c r="Q57" s="54">
        <v>373.6</v>
      </c>
      <c r="R57" s="54">
        <v>13.32</v>
      </c>
      <c r="S57" s="54">
        <v>13.11</v>
      </c>
      <c r="T57" s="54">
        <v>25.7</v>
      </c>
      <c r="U57" s="54">
        <v>3.16</v>
      </c>
      <c r="V57" s="54">
        <v>1.35</v>
      </c>
      <c r="W57" s="54">
        <v>11.92</v>
      </c>
      <c r="X57" s="54">
        <v>8.1199999999999992</v>
      </c>
      <c r="Y57" s="59">
        <f t="shared" si="7"/>
        <v>4.3017955555555556</v>
      </c>
      <c r="Z57" s="54">
        <v>5.6</v>
      </c>
      <c r="AA57" s="54">
        <v>50.3</v>
      </c>
      <c r="AB57" s="54">
        <v>2.02</v>
      </c>
      <c r="AC57" s="54">
        <v>1.05</v>
      </c>
      <c r="AD57" s="54">
        <v>476</v>
      </c>
      <c r="AE57" s="54">
        <v>2.4500000000000002</v>
      </c>
      <c r="AF57" s="54">
        <v>1.84</v>
      </c>
      <c r="AG57" s="54">
        <v>1.04</v>
      </c>
      <c r="AH57" s="54">
        <v>7.6</v>
      </c>
      <c r="AI57" s="54">
        <v>2.58</v>
      </c>
      <c r="AJ57" s="54">
        <v>197</v>
      </c>
      <c r="AK57" s="54">
        <v>15</v>
      </c>
      <c r="AL57" s="54">
        <v>23</v>
      </c>
      <c r="AM57" s="54">
        <v>13.09</v>
      </c>
      <c r="AN57" s="54">
        <v>9.0500000000000007</v>
      </c>
      <c r="AO57" s="54">
        <v>6.28</v>
      </c>
      <c r="AP57" s="54">
        <v>12.94</v>
      </c>
      <c r="AQ57" s="54">
        <v>13.09</v>
      </c>
      <c r="AR57" s="54">
        <v>8.5999999999999993E-2</v>
      </c>
      <c r="AS57" s="54">
        <v>68.540000000000006</v>
      </c>
      <c r="AT57" s="54">
        <v>17.34</v>
      </c>
      <c r="AU57" s="54">
        <v>0.75</v>
      </c>
      <c r="AV57" s="54">
        <v>1.39</v>
      </c>
      <c r="AW57" s="54">
        <v>6.4000000000000001E-2</v>
      </c>
      <c r="AX57" s="54">
        <v>69.38</v>
      </c>
      <c r="AY57" s="54">
        <v>18.18</v>
      </c>
      <c r="AZ57" s="54">
        <v>0.74</v>
      </c>
      <c r="BA57" s="54">
        <v>1.29</v>
      </c>
    </row>
    <row r="58" spans="1:53" ht="15" x14ac:dyDescent="0.25">
      <c r="A58" s="54">
        <v>619258</v>
      </c>
      <c r="B58" s="54" t="s">
        <v>2014</v>
      </c>
      <c r="C58" s="54" t="s">
        <v>2015</v>
      </c>
      <c r="D58" s="54">
        <v>0</v>
      </c>
      <c r="E58" s="54">
        <v>56</v>
      </c>
      <c r="F58" s="54">
        <v>160</v>
      </c>
      <c r="G58" s="54">
        <f t="shared" si="0"/>
        <v>1.6</v>
      </c>
      <c r="H58" s="54">
        <v>54</v>
      </c>
      <c r="I58" s="54"/>
      <c r="J58" s="59">
        <f t="shared" si="1"/>
        <v>21.093749999999996</v>
      </c>
      <c r="K58" s="59"/>
      <c r="L58" s="54">
        <v>100</v>
      </c>
      <c r="M58" s="54">
        <v>60</v>
      </c>
      <c r="N58" s="54">
        <v>2</v>
      </c>
      <c r="O58" s="54">
        <v>113</v>
      </c>
      <c r="P58" s="54">
        <v>5</v>
      </c>
      <c r="Q58" s="54">
        <v>57</v>
      </c>
      <c r="R58" s="54">
        <v>6.33</v>
      </c>
      <c r="S58" s="54">
        <v>107.34</v>
      </c>
      <c r="T58" s="54">
        <v>16</v>
      </c>
      <c r="U58" s="54">
        <v>8.99</v>
      </c>
      <c r="V58" s="54">
        <v>2.3199999999999998</v>
      </c>
      <c r="W58" s="54">
        <v>3.62</v>
      </c>
      <c r="X58" s="54">
        <v>3.85</v>
      </c>
      <c r="Y58" s="59">
        <f t="shared" si="7"/>
        <v>0.61942222222222232</v>
      </c>
      <c r="Z58" s="54">
        <v>6.3</v>
      </c>
      <c r="AA58" s="54">
        <v>35.4</v>
      </c>
      <c r="AB58" s="54">
        <v>1.95</v>
      </c>
      <c r="AC58" s="54">
        <v>1.22</v>
      </c>
      <c r="AD58" s="54">
        <v>272.8</v>
      </c>
      <c r="AE58" s="54">
        <v>10</v>
      </c>
      <c r="AF58" s="54">
        <v>5.78</v>
      </c>
      <c r="AG58" s="54">
        <v>2.2400000000000002</v>
      </c>
      <c r="AH58" s="54">
        <v>8.9</v>
      </c>
      <c r="AI58" s="54">
        <v>3.53</v>
      </c>
      <c r="AJ58" s="54">
        <v>253</v>
      </c>
      <c r="AK58" s="54">
        <v>20</v>
      </c>
      <c r="AL58" s="54">
        <v>20</v>
      </c>
      <c r="AM58" s="54">
        <v>10.71</v>
      </c>
      <c r="AN58" s="54">
        <v>7.78</v>
      </c>
      <c r="AO58" s="54">
        <v>5.92</v>
      </c>
      <c r="AP58" s="54">
        <v>9.24</v>
      </c>
      <c r="AQ58" s="54">
        <v>10.71</v>
      </c>
      <c r="AR58" s="54">
        <v>0.05</v>
      </c>
      <c r="AS58" s="54">
        <v>81.12</v>
      </c>
      <c r="AT58" s="54">
        <v>32.17</v>
      </c>
      <c r="AU58" s="54">
        <v>0.6</v>
      </c>
      <c r="AV58" s="54">
        <v>1</v>
      </c>
      <c r="AW58" s="54">
        <v>4.7E-2</v>
      </c>
      <c r="AX58" s="54">
        <v>83.92</v>
      </c>
      <c r="AY58" s="54">
        <v>32.450000000000003</v>
      </c>
      <c r="AZ58" s="54">
        <v>0.61</v>
      </c>
      <c r="BA58" s="54">
        <v>1.04</v>
      </c>
    </row>
    <row r="59" spans="1:53" ht="15" x14ac:dyDescent="0.25">
      <c r="A59" s="54">
        <v>619132</v>
      </c>
      <c r="B59" s="54" t="s">
        <v>1076</v>
      </c>
      <c r="C59" s="54" t="s">
        <v>1980</v>
      </c>
      <c r="D59" s="54">
        <v>1</v>
      </c>
      <c r="E59" s="54">
        <v>61</v>
      </c>
      <c r="F59" s="54">
        <v>174</v>
      </c>
      <c r="G59" s="54">
        <f t="shared" si="0"/>
        <v>1.74</v>
      </c>
      <c r="H59" s="54">
        <v>85</v>
      </c>
      <c r="I59" s="54"/>
      <c r="J59" s="59">
        <f t="shared" si="1"/>
        <v>28.075042938300964</v>
      </c>
      <c r="K59" s="59"/>
      <c r="L59" s="54">
        <v>140</v>
      </c>
      <c r="M59" s="54">
        <v>90</v>
      </c>
      <c r="N59" s="54">
        <v>1</v>
      </c>
      <c r="O59" s="54">
        <v>117</v>
      </c>
      <c r="P59" s="54">
        <v>5</v>
      </c>
      <c r="Q59" s="54">
        <v>86.6</v>
      </c>
      <c r="R59" s="54">
        <v>11.39</v>
      </c>
      <c r="S59" s="54">
        <v>82.93</v>
      </c>
      <c r="T59" s="54">
        <v>19.8</v>
      </c>
      <c r="U59" s="54">
        <v>7.8</v>
      </c>
      <c r="V59" s="54">
        <v>2.83</v>
      </c>
      <c r="W59" s="54"/>
      <c r="X59" s="54">
        <v>4.41</v>
      </c>
      <c r="Y59" s="59">
        <v>2.13</v>
      </c>
      <c r="Z59" s="54">
        <v>15.67</v>
      </c>
      <c r="AA59" s="54">
        <v>73.900000000000006</v>
      </c>
      <c r="AB59" s="54">
        <v>2.04</v>
      </c>
      <c r="AC59" s="54">
        <v>0.86</v>
      </c>
      <c r="AD59" s="54">
        <v>420.7</v>
      </c>
      <c r="AE59" s="54">
        <v>6.5</v>
      </c>
      <c r="AF59" s="54">
        <v>3.07</v>
      </c>
      <c r="AG59" s="54">
        <v>2.0299999999999998</v>
      </c>
      <c r="AH59" s="54">
        <v>12</v>
      </c>
      <c r="AI59" s="54">
        <v>4.2300000000000004</v>
      </c>
      <c r="AJ59" s="54">
        <v>283</v>
      </c>
      <c r="AK59" s="54">
        <v>48</v>
      </c>
      <c r="AL59" s="54">
        <v>26</v>
      </c>
      <c r="AM59" s="54">
        <v>10.44</v>
      </c>
      <c r="AN59" s="54">
        <v>3.82</v>
      </c>
      <c r="AO59" s="54">
        <v>7.36</v>
      </c>
      <c r="AP59" s="54">
        <v>10.44</v>
      </c>
      <c r="AQ59" s="54">
        <v>9.4</v>
      </c>
      <c r="AR59" s="54">
        <v>5.6000000000000001E-2</v>
      </c>
      <c r="AS59" s="54">
        <v>90.08</v>
      </c>
      <c r="AT59" s="54">
        <v>19.86</v>
      </c>
      <c r="AU59" s="54">
        <v>0.78</v>
      </c>
      <c r="AV59" s="54">
        <v>1.84</v>
      </c>
      <c r="AW59" s="54">
        <v>5.5E-2</v>
      </c>
      <c r="AX59" s="54">
        <v>64.05</v>
      </c>
      <c r="AY59" s="54">
        <v>12.87</v>
      </c>
      <c r="AZ59" s="54">
        <v>0.8</v>
      </c>
      <c r="BA59" s="54">
        <v>1.78</v>
      </c>
    </row>
    <row r="60" spans="1:53" ht="15" x14ac:dyDescent="0.25">
      <c r="A60" s="54">
        <v>619342</v>
      </c>
      <c r="B60" s="54" t="s">
        <v>1214</v>
      </c>
      <c r="C60" s="54" t="s">
        <v>1978</v>
      </c>
      <c r="D60" s="54">
        <v>0</v>
      </c>
      <c r="E60" s="54">
        <v>45</v>
      </c>
      <c r="F60" s="54">
        <v>160</v>
      </c>
      <c r="G60" s="54">
        <f t="shared" si="0"/>
        <v>1.6</v>
      </c>
      <c r="H60" s="54">
        <v>50</v>
      </c>
      <c r="I60" s="54"/>
      <c r="J60" s="59">
        <f t="shared" si="1"/>
        <v>19.531249999999996</v>
      </c>
      <c r="K60" s="59"/>
      <c r="L60" s="54">
        <v>110</v>
      </c>
      <c r="M60" s="54">
        <v>76</v>
      </c>
      <c r="N60" s="54">
        <v>1</v>
      </c>
      <c r="O60" s="54">
        <v>129</v>
      </c>
      <c r="P60" s="54">
        <v>1</v>
      </c>
      <c r="Q60" s="54">
        <v>69.2</v>
      </c>
      <c r="R60" s="54">
        <v>5.46</v>
      </c>
      <c r="S60" s="54">
        <v>91.72</v>
      </c>
      <c r="T60" s="54">
        <v>44.1</v>
      </c>
      <c r="U60" s="54">
        <v>3.88</v>
      </c>
      <c r="V60" s="54">
        <v>0.86</v>
      </c>
      <c r="W60" s="54">
        <v>4.3099999999999996</v>
      </c>
      <c r="X60" s="54">
        <v>5.21</v>
      </c>
      <c r="Y60" s="59">
        <f t="shared" ref="Y60:Y68" si="8">W60*X60/22.5</f>
        <v>0.99800444444444436</v>
      </c>
      <c r="Z60" s="54">
        <v>31.76</v>
      </c>
      <c r="AA60" s="54">
        <v>34.6</v>
      </c>
      <c r="AB60" s="54">
        <v>2.29</v>
      </c>
      <c r="AC60" s="54">
        <v>1.25</v>
      </c>
      <c r="AD60" s="54">
        <v>186.8</v>
      </c>
      <c r="AE60" s="54">
        <v>0.05</v>
      </c>
      <c r="AF60" s="54">
        <v>2.09</v>
      </c>
      <c r="AG60" s="54">
        <v>1.25</v>
      </c>
      <c r="AH60" s="54">
        <v>4.9000000000000004</v>
      </c>
      <c r="AI60" s="54">
        <v>4.13</v>
      </c>
      <c r="AJ60" s="54">
        <v>202</v>
      </c>
      <c r="AK60" s="54">
        <v>16</v>
      </c>
      <c r="AL60" s="54">
        <v>16</v>
      </c>
      <c r="AM60" s="54">
        <v>4.67</v>
      </c>
      <c r="AN60" s="54" t="s">
        <v>2016</v>
      </c>
      <c r="AO60" s="54"/>
      <c r="AP60" s="54"/>
      <c r="AQ60" s="54"/>
      <c r="AR60" s="54">
        <v>5.8000000000000003E-2</v>
      </c>
      <c r="AS60" s="54">
        <v>62.66</v>
      </c>
      <c r="AT60" s="54">
        <v>25.74</v>
      </c>
      <c r="AU60" s="54">
        <v>0.59</v>
      </c>
      <c r="AV60" s="54">
        <v>0.94</v>
      </c>
      <c r="AW60" s="54">
        <v>4.9000000000000002E-2</v>
      </c>
      <c r="AX60" s="54">
        <v>66.58</v>
      </c>
      <c r="AY60" s="54">
        <v>25.74</v>
      </c>
      <c r="AZ60" s="54">
        <v>0.61</v>
      </c>
      <c r="BA60" s="54">
        <v>0.99</v>
      </c>
    </row>
    <row r="61" spans="1:53" ht="15" x14ac:dyDescent="0.25">
      <c r="A61" s="54">
        <v>618978</v>
      </c>
      <c r="B61" s="54" t="s">
        <v>802</v>
      </c>
      <c r="C61" s="54" t="s">
        <v>1983</v>
      </c>
      <c r="D61" s="54">
        <v>1</v>
      </c>
      <c r="E61" s="54">
        <v>52</v>
      </c>
      <c r="F61" s="54">
        <v>176</v>
      </c>
      <c r="G61" s="54">
        <f t="shared" si="0"/>
        <v>1.76</v>
      </c>
      <c r="H61" s="54">
        <v>70</v>
      </c>
      <c r="I61" s="54"/>
      <c r="J61" s="59">
        <f t="shared" si="1"/>
        <v>22.598140495867771</v>
      </c>
      <c r="K61" s="59"/>
      <c r="L61" s="54">
        <v>180</v>
      </c>
      <c r="M61" s="54">
        <v>107</v>
      </c>
      <c r="N61" s="54">
        <v>7</v>
      </c>
      <c r="O61" s="54">
        <v>142</v>
      </c>
      <c r="P61" s="54">
        <v>4</v>
      </c>
      <c r="Q61" s="54">
        <v>238.4</v>
      </c>
      <c r="R61" s="54">
        <v>14</v>
      </c>
      <c r="S61" s="54">
        <v>25.97</v>
      </c>
      <c r="T61" s="54">
        <v>39.1</v>
      </c>
      <c r="U61" s="54">
        <v>3.39</v>
      </c>
      <c r="V61" s="54">
        <v>1.04</v>
      </c>
      <c r="W61" s="54">
        <v>3.9</v>
      </c>
      <c r="X61" s="54">
        <v>4.33</v>
      </c>
      <c r="Y61" s="59">
        <f t="shared" si="8"/>
        <v>0.75053333333333339</v>
      </c>
      <c r="Z61" s="54">
        <v>46.02</v>
      </c>
      <c r="AA61" s="54">
        <v>74.8</v>
      </c>
      <c r="AB61" s="54">
        <v>2.16</v>
      </c>
      <c r="AC61" s="54">
        <v>1.1000000000000001</v>
      </c>
      <c r="AD61" s="54">
        <v>568.5</v>
      </c>
      <c r="AE61" s="54">
        <v>0.66900000000000004</v>
      </c>
      <c r="AF61" s="54">
        <v>2.11</v>
      </c>
      <c r="AG61" s="54">
        <v>0.86</v>
      </c>
      <c r="AH61" s="54">
        <v>9.4</v>
      </c>
      <c r="AI61" s="54">
        <v>4.6900000000000004</v>
      </c>
      <c r="AJ61" s="54">
        <v>221</v>
      </c>
      <c r="AK61" s="54">
        <v>13</v>
      </c>
      <c r="AL61" s="54">
        <v>16</v>
      </c>
      <c r="AM61" s="54">
        <v>10.97</v>
      </c>
      <c r="AN61" s="54">
        <v>8.69</v>
      </c>
      <c r="AO61" s="54">
        <v>3.5</v>
      </c>
      <c r="AP61" s="54">
        <v>10.97</v>
      </c>
      <c r="AQ61" s="54">
        <v>9.75</v>
      </c>
      <c r="AR61" s="54">
        <v>6.8000000000000005E-2</v>
      </c>
      <c r="AS61" s="54">
        <v>115.81</v>
      </c>
      <c r="AT61" s="54">
        <v>35.25</v>
      </c>
      <c r="AU61" s="54">
        <v>0.7</v>
      </c>
      <c r="AV61" s="54">
        <v>1.33</v>
      </c>
      <c r="AW61" s="54">
        <v>4.3999999999999997E-2</v>
      </c>
      <c r="AX61" s="54">
        <v>107.59</v>
      </c>
      <c r="AY61" s="54">
        <v>25.39</v>
      </c>
      <c r="AZ61" s="54">
        <v>0.76</v>
      </c>
      <c r="BA61" s="54">
        <v>1.83</v>
      </c>
    </row>
    <row r="62" spans="1:53" ht="15" x14ac:dyDescent="0.25">
      <c r="A62" s="54">
        <v>616802</v>
      </c>
      <c r="B62" s="54" t="s">
        <v>1196</v>
      </c>
      <c r="C62" s="54" t="s">
        <v>1983</v>
      </c>
      <c r="D62" s="54">
        <v>1</v>
      </c>
      <c r="E62" s="54">
        <v>74</v>
      </c>
      <c r="F62" s="54">
        <v>172</v>
      </c>
      <c r="G62" s="54">
        <f t="shared" si="0"/>
        <v>1.72</v>
      </c>
      <c r="H62" s="54">
        <v>62</v>
      </c>
      <c r="I62" s="54"/>
      <c r="J62" s="59">
        <f t="shared" si="1"/>
        <v>20.957274202271499</v>
      </c>
      <c r="K62" s="59"/>
      <c r="L62" s="54">
        <v>135</v>
      </c>
      <c r="M62" s="54">
        <v>59</v>
      </c>
      <c r="N62" s="54">
        <v>2</v>
      </c>
      <c r="O62" s="54">
        <v>49</v>
      </c>
      <c r="P62" s="54">
        <v>4</v>
      </c>
      <c r="Q62" s="54">
        <v>592</v>
      </c>
      <c r="R62" s="54">
        <v>21.7</v>
      </c>
      <c r="S62" s="54">
        <v>7.41</v>
      </c>
      <c r="T62" s="54">
        <v>35.1</v>
      </c>
      <c r="U62" s="54">
        <v>3.35</v>
      </c>
      <c r="V62" s="54">
        <v>0.69</v>
      </c>
      <c r="W62" s="54">
        <v>1.27</v>
      </c>
      <c r="X62" s="54">
        <v>4.8499999999999996</v>
      </c>
      <c r="Y62" s="59">
        <f t="shared" si="8"/>
        <v>0.27375555555555553</v>
      </c>
      <c r="Z62" s="54">
        <v>64.22</v>
      </c>
      <c r="AA62" s="54">
        <v>412</v>
      </c>
      <c r="AB62" s="54">
        <v>1.86</v>
      </c>
      <c r="AC62" s="54">
        <v>1.37</v>
      </c>
      <c r="AD62" s="54">
        <v>419</v>
      </c>
      <c r="AE62" s="54">
        <v>0.5</v>
      </c>
      <c r="AF62" s="54">
        <v>1.85</v>
      </c>
      <c r="AG62" s="54">
        <v>1.04</v>
      </c>
      <c r="AH62" s="54">
        <v>3.7</v>
      </c>
      <c r="AI62" s="54">
        <v>2.12</v>
      </c>
      <c r="AJ62" s="54">
        <v>77</v>
      </c>
      <c r="AK62" s="54">
        <v>6</v>
      </c>
      <c r="AL62" s="54">
        <v>10</v>
      </c>
      <c r="AM62" s="54">
        <v>9.75</v>
      </c>
      <c r="AN62" s="54">
        <v>6.08</v>
      </c>
      <c r="AO62" s="54"/>
      <c r="AP62" s="54">
        <v>9.75</v>
      </c>
      <c r="AQ62" s="54">
        <v>6.84</v>
      </c>
      <c r="AR62" s="54">
        <v>5.8000000000000003E-2</v>
      </c>
      <c r="AS62" s="54">
        <v>102.38</v>
      </c>
      <c r="AT62" s="54">
        <v>31.05</v>
      </c>
      <c r="AU62" s="54">
        <v>0.7</v>
      </c>
      <c r="AV62" s="54">
        <v>1.37</v>
      </c>
      <c r="AW62" s="54">
        <v>6.2E-2</v>
      </c>
      <c r="AX62" s="54">
        <v>110.43</v>
      </c>
      <c r="AY62" s="54">
        <v>24.47</v>
      </c>
      <c r="AZ62" s="54">
        <v>0.78</v>
      </c>
      <c r="BA62" s="54">
        <v>1.74</v>
      </c>
    </row>
    <row r="63" spans="1:53" ht="15" x14ac:dyDescent="0.25">
      <c r="A63" s="54">
        <v>619219</v>
      </c>
      <c r="B63" s="54" t="s">
        <v>1089</v>
      </c>
      <c r="C63" s="54" t="s">
        <v>2017</v>
      </c>
      <c r="D63" s="54">
        <v>0</v>
      </c>
      <c r="E63" s="54">
        <v>70</v>
      </c>
      <c r="F63" s="54">
        <v>160</v>
      </c>
      <c r="G63" s="54">
        <f t="shared" si="0"/>
        <v>1.6</v>
      </c>
      <c r="H63" s="54">
        <v>98</v>
      </c>
      <c r="I63" s="54"/>
      <c r="J63" s="59">
        <f t="shared" si="1"/>
        <v>38.281249999999993</v>
      </c>
      <c r="K63" s="59"/>
      <c r="L63" s="54">
        <v>150</v>
      </c>
      <c r="M63" s="54">
        <v>80</v>
      </c>
      <c r="N63" s="54">
        <v>1</v>
      </c>
      <c r="O63" s="54">
        <v>159</v>
      </c>
      <c r="P63" s="54">
        <v>5</v>
      </c>
      <c r="Q63" s="54">
        <v>82.3</v>
      </c>
      <c r="R63" s="54">
        <v>6.71</v>
      </c>
      <c r="S63" s="54">
        <v>62.4</v>
      </c>
      <c r="T63" s="54">
        <v>42</v>
      </c>
      <c r="U63" s="54">
        <v>6.49</v>
      </c>
      <c r="V63" s="54">
        <v>1.39</v>
      </c>
      <c r="W63" s="54">
        <v>19.86</v>
      </c>
      <c r="X63" s="54">
        <v>8.0399999999999991</v>
      </c>
      <c r="Y63" s="59">
        <f t="shared" si="8"/>
        <v>7.0966399999999998</v>
      </c>
      <c r="Z63" s="54">
        <v>25.86</v>
      </c>
      <c r="AA63" s="54">
        <v>170.6</v>
      </c>
      <c r="AB63" s="54">
        <v>2.2799999999999998</v>
      </c>
      <c r="AC63" s="54">
        <v>0.89</v>
      </c>
      <c r="AD63" s="54">
        <v>329</v>
      </c>
      <c r="AE63" s="54">
        <v>3.8</v>
      </c>
      <c r="AF63" s="54">
        <v>4.3600000000000003</v>
      </c>
      <c r="AG63" s="54">
        <v>1.23</v>
      </c>
      <c r="AH63" s="54">
        <v>6.1</v>
      </c>
      <c r="AI63" s="54">
        <v>4.93</v>
      </c>
      <c r="AJ63" s="54">
        <v>163</v>
      </c>
      <c r="AK63" s="54">
        <v>26</v>
      </c>
      <c r="AL63" s="54">
        <v>26</v>
      </c>
      <c r="AM63" s="54">
        <v>11.23</v>
      </c>
      <c r="AN63" s="54">
        <v>8.7200000000000006</v>
      </c>
      <c r="AO63" s="54">
        <v>6.34</v>
      </c>
      <c r="AP63" s="54">
        <v>11.23</v>
      </c>
      <c r="AQ63" s="54">
        <v>9.0500000000000007</v>
      </c>
      <c r="AR63" s="54">
        <v>0.107</v>
      </c>
      <c r="AS63" s="54">
        <v>51.19</v>
      </c>
      <c r="AT63" s="54">
        <v>14.27</v>
      </c>
      <c r="AU63" s="54">
        <v>0.72</v>
      </c>
      <c r="AV63" s="54">
        <v>1.5</v>
      </c>
      <c r="AW63" s="54">
        <v>6.6000000000000003E-2</v>
      </c>
      <c r="AX63" s="54">
        <v>54.55</v>
      </c>
      <c r="AY63" s="54">
        <v>14.83</v>
      </c>
      <c r="AZ63" s="54">
        <v>0.73</v>
      </c>
      <c r="BA63" s="54">
        <v>1.49</v>
      </c>
    </row>
    <row r="64" spans="1:53" ht="15" x14ac:dyDescent="0.25">
      <c r="A64" s="54">
        <v>618200</v>
      </c>
      <c r="B64" s="54" t="s">
        <v>869</v>
      </c>
      <c r="C64" s="54" t="s">
        <v>1983</v>
      </c>
      <c r="D64" s="54">
        <v>1</v>
      </c>
      <c r="E64" s="54">
        <v>64</v>
      </c>
      <c r="F64" s="54">
        <v>169</v>
      </c>
      <c r="G64" s="54">
        <f t="shared" si="0"/>
        <v>1.69</v>
      </c>
      <c r="H64" s="54">
        <v>68</v>
      </c>
      <c r="I64" s="54"/>
      <c r="J64" s="59">
        <f t="shared" si="1"/>
        <v>23.808690171912751</v>
      </c>
      <c r="K64" s="59"/>
      <c r="L64" s="54">
        <v>130</v>
      </c>
      <c r="M64" s="54">
        <v>80</v>
      </c>
      <c r="N64" s="54" t="s">
        <v>2018</v>
      </c>
      <c r="O64" s="54">
        <v>119</v>
      </c>
      <c r="P64" s="54">
        <v>5</v>
      </c>
      <c r="Q64" s="54">
        <v>131</v>
      </c>
      <c r="R64" s="54">
        <v>8.42</v>
      </c>
      <c r="S64" s="54">
        <v>49.23</v>
      </c>
      <c r="T64" s="54">
        <v>41.4</v>
      </c>
      <c r="U64" s="54">
        <v>3.41</v>
      </c>
      <c r="V64" s="54">
        <v>1.91</v>
      </c>
      <c r="W64" s="54">
        <v>4.99</v>
      </c>
      <c r="X64" s="54">
        <v>7.69</v>
      </c>
      <c r="Y64" s="59">
        <f t="shared" si="8"/>
        <v>1.7054711111111112</v>
      </c>
      <c r="Z64" s="54">
        <v>22.83</v>
      </c>
      <c r="AA64" s="54">
        <v>54.1</v>
      </c>
      <c r="AB64" s="54">
        <v>2.2000000000000002</v>
      </c>
      <c r="AC64" s="54">
        <v>1.1299999999999999</v>
      </c>
      <c r="AD64" s="54">
        <v>371.3</v>
      </c>
      <c r="AE64" s="54">
        <v>4.7</v>
      </c>
      <c r="AF64" s="54">
        <v>2.04</v>
      </c>
      <c r="AG64" s="54">
        <v>1</v>
      </c>
      <c r="AH64" s="54">
        <v>7.9</v>
      </c>
      <c r="AI64" s="54">
        <v>3.98</v>
      </c>
      <c r="AJ64" s="54">
        <v>318</v>
      </c>
      <c r="AK64" s="54">
        <v>23</v>
      </c>
      <c r="AL64" s="54">
        <v>19</v>
      </c>
      <c r="AM64" s="54">
        <v>9.56</v>
      </c>
      <c r="AN64" s="54">
        <v>4.37</v>
      </c>
      <c r="AO64" s="54">
        <v>5.16</v>
      </c>
      <c r="AP64" s="54">
        <v>9.56</v>
      </c>
      <c r="AQ64" s="54">
        <v>6.54</v>
      </c>
      <c r="AR64" s="54">
        <v>6.0999999999999999E-2</v>
      </c>
      <c r="AS64" s="54">
        <v>73.569999999999993</v>
      </c>
      <c r="AT64" s="54">
        <v>17.059999999999999</v>
      </c>
      <c r="AU64" s="54">
        <v>0.77</v>
      </c>
      <c r="AV64" s="54">
        <v>1.72</v>
      </c>
      <c r="AW64" s="54">
        <v>5.6000000000000001E-2</v>
      </c>
      <c r="AX64" s="54">
        <v>85.6</v>
      </c>
      <c r="AY64" s="54">
        <v>19.3</v>
      </c>
      <c r="AZ64" s="54">
        <v>0.77</v>
      </c>
      <c r="BA64" s="54">
        <v>1.98</v>
      </c>
    </row>
    <row r="65" spans="1:55" ht="15" x14ac:dyDescent="0.25">
      <c r="A65" s="54">
        <v>618948</v>
      </c>
      <c r="B65" s="54" t="s">
        <v>1084</v>
      </c>
      <c r="C65" s="54" t="s">
        <v>2019</v>
      </c>
      <c r="D65" s="54">
        <v>0</v>
      </c>
      <c r="E65" s="54">
        <v>72</v>
      </c>
      <c r="F65" s="54">
        <v>160</v>
      </c>
      <c r="G65" s="54">
        <f t="shared" si="0"/>
        <v>1.6</v>
      </c>
      <c r="H65" s="54">
        <v>60</v>
      </c>
      <c r="I65" s="54"/>
      <c r="J65" s="59">
        <f t="shared" si="1"/>
        <v>23.437499999999996</v>
      </c>
      <c r="K65" s="59"/>
      <c r="L65" s="54">
        <v>145</v>
      </c>
      <c r="M65" s="54">
        <v>72</v>
      </c>
      <c r="N65" s="54">
        <v>10</v>
      </c>
      <c r="O65" s="54">
        <v>96</v>
      </c>
      <c r="P65" s="54">
        <v>4</v>
      </c>
      <c r="Q65" s="54">
        <v>1279</v>
      </c>
      <c r="R65" s="54">
        <v>20</v>
      </c>
      <c r="S65" s="54">
        <v>2.23</v>
      </c>
      <c r="T65" s="54">
        <v>39.6</v>
      </c>
      <c r="U65" s="54">
        <v>4.95</v>
      </c>
      <c r="V65" s="54">
        <v>1.7</v>
      </c>
      <c r="W65" s="54">
        <v>8.75</v>
      </c>
      <c r="X65" s="54">
        <v>4.97</v>
      </c>
      <c r="Y65" s="59">
        <f t="shared" si="8"/>
        <v>1.9327777777777777</v>
      </c>
      <c r="Z65" s="54">
        <v>39.26</v>
      </c>
      <c r="AA65" s="54">
        <v>391</v>
      </c>
      <c r="AB65" s="54">
        <v>2.37</v>
      </c>
      <c r="AC65" s="54">
        <v>2.14</v>
      </c>
      <c r="AD65" s="54">
        <v>484.6</v>
      </c>
      <c r="AE65" s="54">
        <v>2.1</v>
      </c>
      <c r="AF65" s="54">
        <v>2.91</v>
      </c>
      <c r="AG65" s="54">
        <v>1.19</v>
      </c>
      <c r="AH65" s="54">
        <v>9.5</v>
      </c>
      <c r="AI65" s="54">
        <v>3.44</v>
      </c>
      <c r="AJ65" s="54">
        <v>277</v>
      </c>
      <c r="AK65" s="54">
        <v>6</v>
      </c>
      <c r="AL65" s="54">
        <v>8</v>
      </c>
      <c r="AM65" s="54">
        <v>9.16</v>
      </c>
      <c r="AN65" s="54">
        <v>4</v>
      </c>
      <c r="AO65" s="54">
        <v>4.96</v>
      </c>
      <c r="AP65" s="54">
        <v>9.16</v>
      </c>
      <c r="AQ65" s="54">
        <v>8.83</v>
      </c>
      <c r="AR65" s="54">
        <v>5.7000000000000002E-2</v>
      </c>
      <c r="AS65" s="54">
        <v>67.25</v>
      </c>
      <c r="AT65" s="54">
        <v>16.36</v>
      </c>
      <c r="AU65" s="54">
        <v>0.76</v>
      </c>
      <c r="AV65" s="54">
        <v>1.54</v>
      </c>
      <c r="AW65" s="54">
        <v>6.0999999999999999E-2</v>
      </c>
      <c r="AX65" s="54">
        <v>42.03</v>
      </c>
      <c r="AY65" s="54">
        <v>7.5</v>
      </c>
      <c r="AZ65" s="54">
        <v>0.82</v>
      </c>
      <c r="BA65" s="54">
        <v>1.8</v>
      </c>
    </row>
    <row r="66" spans="1:55" ht="15" x14ac:dyDescent="0.25">
      <c r="A66" s="54">
        <v>616584</v>
      </c>
      <c r="B66" s="54" t="s">
        <v>2020</v>
      </c>
      <c r="C66" s="54" t="s">
        <v>2021</v>
      </c>
      <c r="D66" s="54">
        <v>0</v>
      </c>
      <c r="E66" s="54">
        <v>71</v>
      </c>
      <c r="F66" s="54">
        <v>155</v>
      </c>
      <c r="G66" s="54">
        <f t="shared" ref="G66:G70" si="9">F66/100</f>
        <v>1.55</v>
      </c>
      <c r="H66" s="54">
        <v>52.7</v>
      </c>
      <c r="I66" s="54"/>
      <c r="J66" s="59">
        <f t="shared" ref="J66:J70" si="10">H66/(G66*G66)</f>
        <v>21.93548387096774</v>
      </c>
      <c r="K66" s="59"/>
      <c r="L66" s="54">
        <v>100</v>
      </c>
      <c r="M66" s="54">
        <v>64</v>
      </c>
      <c r="N66" s="54">
        <v>2</v>
      </c>
      <c r="O66" s="54">
        <v>136</v>
      </c>
      <c r="P66" s="54">
        <v>5</v>
      </c>
      <c r="Q66" s="54">
        <v>61.4</v>
      </c>
      <c r="R66" s="54">
        <v>5.9</v>
      </c>
      <c r="S66" s="54">
        <v>88.3</v>
      </c>
      <c r="T66" s="54">
        <v>21.5</v>
      </c>
      <c r="U66" s="54">
        <v>5.25</v>
      </c>
      <c r="V66" s="54">
        <v>0.8</v>
      </c>
      <c r="W66" s="54">
        <v>6.67</v>
      </c>
      <c r="X66" s="54">
        <v>5.16</v>
      </c>
      <c r="Y66" s="59">
        <f t="shared" si="8"/>
        <v>1.5296533333333333</v>
      </c>
      <c r="Z66" s="54">
        <v>17.71</v>
      </c>
      <c r="AA66" s="54">
        <v>43.3</v>
      </c>
      <c r="AB66" s="54">
        <v>2.2799999999999998</v>
      </c>
      <c r="AC66" s="54">
        <v>1.24</v>
      </c>
      <c r="AD66" s="54">
        <v>251.4</v>
      </c>
      <c r="AE66" s="54">
        <v>0.05</v>
      </c>
      <c r="AF66" s="54">
        <v>3.5</v>
      </c>
      <c r="AG66" s="54">
        <v>1.22</v>
      </c>
      <c r="AH66" s="54">
        <v>8.4</v>
      </c>
      <c r="AI66" s="54">
        <v>4.3</v>
      </c>
      <c r="AJ66" s="54">
        <v>187</v>
      </c>
      <c r="AK66" s="54">
        <v>12</v>
      </c>
      <c r="AL66" s="54">
        <v>19</v>
      </c>
      <c r="AM66" s="54">
        <v>7.64</v>
      </c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</row>
    <row r="67" spans="1:55" ht="15" x14ac:dyDescent="0.25">
      <c r="A67" s="54">
        <v>615541</v>
      </c>
      <c r="B67" s="54" t="s">
        <v>1190</v>
      </c>
      <c r="C67" s="54" t="s">
        <v>1980</v>
      </c>
      <c r="D67" s="54">
        <v>0</v>
      </c>
      <c r="E67" s="54">
        <v>51</v>
      </c>
      <c r="F67" s="54">
        <v>160</v>
      </c>
      <c r="G67" s="54">
        <f t="shared" si="9"/>
        <v>1.6</v>
      </c>
      <c r="H67" s="54">
        <v>74.5</v>
      </c>
      <c r="I67" s="54"/>
      <c r="J67" s="59">
        <f t="shared" si="10"/>
        <v>29.101562499999993</v>
      </c>
      <c r="K67" s="59"/>
      <c r="L67" s="54">
        <v>120</v>
      </c>
      <c r="M67" s="54">
        <v>80</v>
      </c>
      <c r="N67" s="54">
        <v>4</v>
      </c>
      <c r="O67" s="54">
        <v>108</v>
      </c>
      <c r="P67" s="54">
        <v>4</v>
      </c>
      <c r="Q67" s="54">
        <v>89</v>
      </c>
      <c r="R67" s="54">
        <v>9.6300000000000008</v>
      </c>
      <c r="S67" s="54">
        <v>64.87</v>
      </c>
      <c r="T67" s="54">
        <v>32.1</v>
      </c>
      <c r="U67" s="54">
        <v>8.64</v>
      </c>
      <c r="V67" s="54">
        <v>8.19</v>
      </c>
      <c r="W67" s="54">
        <v>23.49</v>
      </c>
      <c r="X67" s="54">
        <v>7.5</v>
      </c>
      <c r="Y67" s="59">
        <f t="shared" si="8"/>
        <v>7.8299999999999992</v>
      </c>
      <c r="Z67" s="54">
        <v>7.8</v>
      </c>
      <c r="AA67" s="54">
        <v>19.2</v>
      </c>
      <c r="AB67" s="54">
        <v>2.4</v>
      </c>
      <c r="AC67" s="54">
        <v>1.34</v>
      </c>
      <c r="AD67" s="54">
        <v>425.5</v>
      </c>
      <c r="AE67" s="54">
        <v>3.1</v>
      </c>
      <c r="AF67" s="54">
        <v>3.31</v>
      </c>
      <c r="AG67" s="54">
        <v>1.45</v>
      </c>
      <c r="AH67" s="54">
        <v>4.9000000000000004</v>
      </c>
      <c r="AI67" s="54">
        <v>3.49</v>
      </c>
      <c r="AJ67" s="54">
        <v>185</v>
      </c>
      <c r="AK67" s="54">
        <v>73</v>
      </c>
      <c r="AL67" s="54">
        <v>87</v>
      </c>
      <c r="AM67" s="54">
        <v>8.1300000000000008</v>
      </c>
      <c r="AN67" s="54">
        <v>5.81</v>
      </c>
      <c r="AO67" s="54">
        <v>3.98</v>
      </c>
      <c r="AP67" s="54">
        <v>8.1300000000000008</v>
      </c>
      <c r="AQ67" s="54">
        <v>6.69</v>
      </c>
      <c r="AR67" s="54">
        <v>4.7E-2</v>
      </c>
      <c r="AS67" s="54">
        <v>82.62</v>
      </c>
      <c r="AT67" s="54"/>
      <c r="AU67" s="54"/>
      <c r="AV67" s="54"/>
      <c r="AW67" s="54">
        <v>4.8000000000000001E-2</v>
      </c>
      <c r="AX67" s="54">
        <v>83.59</v>
      </c>
      <c r="AY67" s="54">
        <v>19.64</v>
      </c>
      <c r="AZ67" s="54">
        <v>0.77</v>
      </c>
      <c r="BA67" s="54">
        <v>1.65</v>
      </c>
    </row>
    <row r="68" spans="1:55" ht="15" x14ac:dyDescent="0.25">
      <c r="A68" s="54">
        <v>617203</v>
      </c>
      <c r="B68" s="54" t="s">
        <v>2022</v>
      </c>
      <c r="C68" s="54" t="s">
        <v>2023</v>
      </c>
      <c r="D68" s="54">
        <v>1</v>
      </c>
      <c r="E68" s="54">
        <v>61</v>
      </c>
      <c r="F68" s="54">
        <v>172</v>
      </c>
      <c r="G68" s="54">
        <f t="shared" si="9"/>
        <v>1.72</v>
      </c>
      <c r="H68" s="54">
        <v>70.599999999999994</v>
      </c>
      <c r="I68" s="54"/>
      <c r="J68" s="59">
        <f t="shared" si="10"/>
        <v>23.864250946457545</v>
      </c>
      <c r="K68" s="59"/>
      <c r="L68" s="54">
        <v>130</v>
      </c>
      <c r="M68" s="54">
        <v>70</v>
      </c>
      <c r="N68" s="54">
        <v>3</v>
      </c>
      <c r="O68" s="54">
        <v>112</v>
      </c>
      <c r="P68" s="54">
        <v>7</v>
      </c>
      <c r="Q68" s="54">
        <v>97.1</v>
      </c>
      <c r="R68" s="54">
        <v>8.4</v>
      </c>
      <c r="S68" s="54">
        <v>72.209999999999994</v>
      </c>
      <c r="T68" s="54">
        <v>21.7</v>
      </c>
      <c r="U68" s="54">
        <v>6.11</v>
      </c>
      <c r="V68" s="54">
        <v>1.26</v>
      </c>
      <c r="W68" s="54">
        <v>2.2400000000000002</v>
      </c>
      <c r="X68" s="54">
        <v>6.35</v>
      </c>
      <c r="Y68" s="59">
        <f t="shared" si="8"/>
        <v>0.63217777777777784</v>
      </c>
      <c r="Z68" s="54">
        <v>32.869999999999997</v>
      </c>
      <c r="AA68" s="54">
        <v>39.4</v>
      </c>
      <c r="AB68" s="54">
        <v>2.02</v>
      </c>
      <c r="AC68" s="54">
        <v>1.04</v>
      </c>
      <c r="AD68" s="54">
        <v>243</v>
      </c>
      <c r="AE68" s="54">
        <v>0.72</v>
      </c>
      <c r="AF68" s="54">
        <v>3.38</v>
      </c>
      <c r="AG68" s="54">
        <v>1.55</v>
      </c>
      <c r="AH68" s="54">
        <v>6.19</v>
      </c>
      <c r="AI68" s="54">
        <v>4.1399999999999997</v>
      </c>
      <c r="AJ68" s="54">
        <v>149</v>
      </c>
      <c r="AK68" s="54">
        <v>22</v>
      </c>
      <c r="AL68" s="54">
        <v>16</v>
      </c>
      <c r="AM68" s="54">
        <v>5.23</v>
      </c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</row>
    <row r="69" spans="1:55" ht="15" x14ac:dyDescent="0.25">
      <c r="A69" s="54">
        <v>806002</v>
      </c>
      <c r="B69" s="55" t="s">
        <v>1653</v>
      </c>
      <c r="C69" s="54" t="s">
        <v>2006</v>
      </c>
      <c r="D69" s="54">
        <v>1</v>
      </c>
      <c r="E69" s="54">
        <v>48</v>
      </c>
      <c r="F69" s="54">
        <v>170</v>
      </c>
      <c r="G69" s="54">
        <f t="shared" si="9"/>
        <v>1.7</v>
      </c>
      <c r="H69" s="54">
        <v>65.400000000000006</v>
      </c>
      <c r="I69" s="54"/>
      <c r="J69" s="59">
        <f t="shared" si="10"/>
        <v>22.629757785467131</v>
      </c>
      <c r="K69" s="59"/>
      <c r="L69" s="54">
        <v>122</v>
      </c>
      <c r="M69" s="54">
        <v>80</v>
      </c>
      <c r="N69" s="54" t="s">
        <v>1989</v>
      </c>
      <c r="O69" s="54">
        <v>138</v>
      </c>
      <c r="P69" s="54">
        <v>13</v>
      </c>
      <c r="Q69" s="54">
        <v>66.599999999999994</v>
      </c>
      <c r="R69" s="54">
        <v>4.5599999999999996</v>
      </c>
      <c r="S69" s="54">
        <v>124.81</v>
      </c>
      <c r="T69" s="54">
        <v>45.1</v>
      </c>
      <c r="U69" s="54">
        <v>5.25</v>
      </c>
      <c r="V69" s="54">
        <v>0.99</v>
      </c>
      <c r="W69" s="54"/>
      <c r="X69" s="54"/>
      <c r="Y69" s="59">
        <v>2.12</v>
      </c>
      <c r="Z69" s="54">
        <v>30.85</v>
      </c>
      <c r="AA69" s="54">
        <v>46.8</v>
      </c>
      <c r="AB69" s="54">
        <v>2.34</v>
      </c>
      <c r="AC69" s="54">
        <v>0.98</v>
      </c>
      <c r="AD69" s="54">
        <v>306.89999999999998</v>
      </c>
      <c r="AE69" s="54">
        <v>1.35</v>
      </c>
      <c r="AF69" s="54">
        <v>2.17</v>
      </c>
      <c r="AG69" s="54">
        <v>0.92</v>
      </c>
      <c r="AH69" s="54">
        <v>4.2</v>
      </c>
      <c r="AI69" s="54">
        <v>2.85</v>
      </c>
      <c r="AJ69" s="54">
        <v>237</v>
      </c>
      <c r="AK69" s="54">
        <v>16</v>
      </c>
      <c r="AL69" s="54">
        <v>21</v>
      </c>
      <c r="AM69" s="54">
        <v>7.57</v>
      </c>
      <c r="AN69" s="54">
        <v>5.38</v>
      </c>
      <c r="AO69" s="54">
        <v>4.32</v>
      </c>
      <c r="AP69" s="54">
        <v>7.46</v>
      </c>
      <c r="AQ69" s="54">
        <v>7.57</v>
      </c>
      <c r="AR69" s="54">
        <v>4.2999999999999997E-2</v>
      </c>
      <c r="AS69" s="54">
        <v>79.180000000000007</v>
      </c>
      <c r="AT69" s="54">
        <v>25.34</v>
      </c>
      <c r="AU69" s="54">
        <v>0.68</v>
      </c>
      <c r="AV69" s="54">
        <v>1.27</v>
      </c>
      <c r="AW69" s="54">
        <v>5.0999999999999997E-2</v>
      </c>
      <c r="AX69" s="54">
        <v>88.12</v>
      </c>
      <c r="AY69" s="54">
        <v>27.69</v>
      </c>
      <c r="AZ69" s="54">
        <v>0.69</v>
      </c>
      <c r="BA69" s="54">
        <v>1.4</v>
      </c>
    </row>
    <row r="70" spans="1:55" ht="15" x14ac:dyDescent="0.25">
      <c r="A70" s="54">
        <v>810398</v>
      </c>
      <c r="B70" s="54" t="s">
        <v>1669</v>
      </c>
      <c r="C70" s="54" t="s">
        <v>2023</v>
      </c>
      <c r="D70" s="54">
        <v>1</v>
      </c>
      <c r="E70" s="54">
        <v>60</v>
      </c>
      <c r="F70" s="54">
        <v>176</v>
      </c>
      <c r="G70" s="54">
        <f t="shared" si="9"/>
        <v>1.76</v>
      </c>
      <c r="H70" s="54">
        <v>70</v>
      </c>
      <c r="I70" s="54"/>
      <c r="J70" s="59">
        <f t="shared" si="10"/>
        <v>22.598140495867771</v>
      </c>
      <c r="K70" s="59"/>
      <c r="L70" s="54">
        <v>150</v>
      </c>
      <c r="M70" s="54">
        <v>80</v>
      </c>
      <c r="N70" s="54">
        <v>2</v>
      </c>
      <c r="O70" s="54">
        <v>91</v>
      </c>
      <c r="P70" s="54">
        <v>9</v>
      </c>
      <c r="Q70" s="54">
        <v>154.69999999999999</v>
      </c>
      <c r="R70" s="54">
        <v>9.5</v>
      </c>
      <c r="S70" s="54">
        <v>41.41</v>
      </c>
      <c r="T70" s="54">
        <v>34</v>
      </c>
      <c r="U70" s="54">
        <v>5.15</v>
      </c>
      <c r="V70" s="54">
        <v>3.13</v>
      </c>
      <c r="W70" s="54"/>
      <c r="X70" s="54">
        <v>8.1999999999999993</v>
      </c>
      <c r="Y70" s="59">
        <v>1.56</v>
      </c>
      <c r="Z70" s="54">
        <v>32.770000000000003</v>
      </c>
      <c r="AA70" s="54">
        <v>25.4</v>
      </c>
      <c r="AB70" s="54">
        <v>2.4900000000000002</v>
      </c>
      <c r="AC70" s="54">
        <v>1.86</v>
      </c>
      <c r="AD70" s="54">
        <v>425</v>
      </c>
      <c r="AE70" s="54">
        <v>3.8</v>
      </c>
      <c r="AF70" s="54">
        <v>3.03</v>
      </c>
      <c r="AG70" s="54">
        <v>0.95</v>
      </c>
      <c r="AH70" s="54">
        <v>5.36</v>
      </c>
      <c r="AI70" s="54">
        <v>3.12</v>
      </c>
      <c r="AJ70" s="54">
        <v>171</v>
      </c>
      <c r="AK70" s="54">
        <v>33</v>
      </c>
      <c r="AL70" s="54">
        <v>44</v>
      </c>
      <c r="AM70" s="54">
        <v>8.8000000000000007</v>
      </c>
      <c r="AN70" s="54">
        <v>4.88</v>
      </c>
      <c r="AO70" s="54">
        <v>8.8000000000000007</v>
      </c>
      <c r="AP70" s="54">
        <v>8.3800000000000008</v>
      </c>
      <c r="AQ70" s="54">
        <v>8.8000000000000007</v>
      </c>
      <c r="AR70" s="54">
        <v>5.0999999999999997E-2</v>
      </c>
      <c r="AS70" s="54">
        <v>57.03</v>
      </c>
      <c r="AT70" s="54">
        <v>20.010000000000002</v>
      </c>
      <c r="AU70" s="54">
        <v>0.65</v>
      </c>
      <c r="AV70" s="54">
        <v>1.21</v>
      </c>
      <c r="AW70" s="54">
        <v>5.0999999999999997E-2</v>
      </c>
      <c r="AX70" s="54">
        <v>55.03</v>
      </c>
      <c r="AY70" s="54">
        <v>20.76</v>
      </c>
      <c r="AZ70" s="54">
        <v>0.62</v>
      </c>
      <c r="BA70" s="54">
        <v>1.18</v>
      </c>
    </row>
    <row r="76" spans="1:55" ht="14.5" thickBot="1" x14ac:dyDescent="0.3"/>
    <row r="77" spans="1:55" ht="28.5" thickBot="1" x14ac:dyDescent="0.3">
      <c r="A77" s="76" t="s">
        <v>74</v>
      </c>
      <c r="B77" s="77" t="s">
        <v>1</v>
      </c>
      <c r="C77" s="77" t="s">
        <v>2</v>
      </c>
      <c r="D77" s="77" t="s">
        <v>3</v>
      </c>
      <c r="E77" s="77" t="s">
        <v>75</v>
      </c>
      <c r="F77" s="77" t="s">
        <v>76</v>
      </c>
      <c r="G77" s="77" t="s">
        <v>77</v>
      </c>
      <c r="H77" s="77" t="s">
        <v>78</v>
      </c>
      <c r="I77" s="77"/>
      <c r="J77" s="77" t="s">
        <v>79</v>
      </c>
      <c r="K77" s="77"/>
      <c r="L77" s="77" t="s">
        <v>80</v>
      </c>
      <c r="M77" s="77" t="s">
        <v>81</v>
      </c>
      <c r="N77" s="77" t="s">
        <v>82</v>
      </c>
      <c r="O77" s="77" t="s">
        <v>83</v>
      </c>
      <c r="P77" s="77" t="s">
        <v>84</v>
      </c>
      <c r="Q77" s="77" t="s">
        <v>85</v>
      </c>
      <c r="R77" s="77" t="s">
        <v>1065</v>
      </c>
      <c r="S77" s="77" t="s">
        <v>1066</v>
      </c>
      <c r="T77" s="77" t="s">
        <v>88</v>
      </c>
      <c r="U77" s="77" t="s">
        <v>89</v>
      </c>
      <c r="V77" s="77" t="s">
        <v>90</v>
      </c>
      <c r="W77" s="77" t="s">
        <v>91</v>
      </c>
      <c r="X77" s="77" t="s">
        <v>92</v>
      </c>
      <c r="Y77" s="77" t="s">
        <v>93</v>
      </c>
      <c r="Z77" s="77" t="s">
        <v>94</v>
      </c>
      <c r="AA77" s="77" t="s">
        <v>101</v>
      </c>
      <c r="AB77" s="77" t="s">
        <v>102</v>
      </c>
      <c r="AC77" s="77" t="s">
        <v>103</v>
      </c>
      <c r="AD77" s="77" t="s">
        <v>104</v>
      </c>
      <c r="AE77" s="77" t="s">
        <v>105</v>
      </c>
      <c r="AF77" s="77" t="s">
        <v>106</v>
      </c>
      <c r="AG77" s="77" t="s">
        <v>107</v>
      </c>
      <c r="AH77" s="77" t="s">
        <v>108</v>
      </c>
      <c r="AI77" s="77" t="s">
        <v>109</v>
      </c>
      <c r="AJ77" s="77" t="s">
        <v>1067</v>
      </c>
      <c r="AK77" s="77" t="s">
        <v>8</v>
      </c>
      <c r="AL77" s="77" t="s">
        <v>9</v>
      </c>
      <c r="AM77" s="77" t="s">
        <v>153</v>
      </c>
      <c r="AN77" s="77" t="s">
        <v>154</v>
      </c>
      <c r="AO77" s="77" t="s">
        <v>155</v>
      </c>
      <c r="AP77" s="77" t="s">
        <v>123</v>
      </c>
      <c r="AQ77" s="77" t="s">
        <v>138</v>
      </c>
      <c r="AR77" s="77" t="s">
        <v>124</v>
      </c>
      <c r="AS77" s="77" t="s">
        <v>139</v>
      </c>
      <c r="AT77" s="77" t="s">
        <v>125</v>
      </c>
      <c r="AU77" s="77" t="s">
        <v>140</v>
      </c>
      <c r="AV77" s="77" t="s">
        <v>126</v>
      </c>
      <c r="AW77" s="77" t="s">
        <v>141</v>
      </c>
      <c r="AX77" s="77" t="s">
        <v>96</v>
      </c>
      <c r="AY77" s="77" t="s">
        <v>97</v>
      </c>
      <c r="AZ77" s="77" t="s">
        <v>95</v>
      </c>
      <c r="BA77" s="77" t="s">
        <v>98</v>
      </c>
      <c r="BB77" s="92" t="s">
        <v>1068</v>
      </c>
      <c r="BC77" s="92" t="s">
        <v>1069</v>
      </c>
    </row>
    <row r="78" spans="1:55" ht="15" thickTop="1" thickBot="1" x14ac:dyDescent="0.3">
      <c r="B78" s="78" t="s">
        <v>1070</v>
      </c>
      <c r="C78" s="79">
        <v>0</v>
      </c>
      <c r="D78" s="200">
        <v>47</v>
      </c>
      <c r="E78" s="79" t="s">
        <v>836</v>
      </c>
      <c r="F78" s="79">
        <v>632701</v>
      </c>
      <c r="G78" s="79"/>
      <c r="H78" s="79">
        <v>160</v>
      </c>
      <c r="I78" s="79">
        <f>H78/100</f>
        <v>1.6</v>
      </c>
      <c r="J78" s="79">
        <v>65</v>
      </c>
      <c r="K78" s="79">
        <f>J78/(I78*I78)</f>
        <v>25.390624999999996</v>
      </c>
      <c r="L78" s="79" t="s">
        <v>159</v>
      </c>
      <c r="M78" s="79" t="s">
        <v>159</v>
      </c>
      <c r="N78" s="79" t="s">
        <v>1071</v>
      </c>
      <c r="O78" s="79" t="s">
        <v>161</v>
      </c>
      <c r="P78" s="79" t="s">
        <v>206</v>
      </c>
      <c r="Q78" s="79" t="s">
        <v>1072</v>
      </c>
      <c r="R78" s="79" t="s">
        <v>159</v>
      </c>
      <c r="S78" s="79" t="s">
        <v>1073</v>
      </c>
      <c r="T78" s="79" t="s">
        <v>1074</v>
      </c>
      <c r="U78" s="79">
        <v>0.72</v>
      </c>
      <c r="V78" s="79">
        <v>5.9</v>
      </c>
      <c r="W78" s="79">
        <v>5.26</v>
      </c>
      <c r="X78" s="79">
        <v>61.5</v>
      </c>
      <c r="Y78" s="79">
        <v>4.91</v>
      </c>
      <c r="Z78" s="79">
        <v>223.3</v>
      </c>
      <c r="AA78" s="79">
        <v>1.72</v>
      </c>
      <c r="AB78" s="79">
        <v>3.45</v>
      </c>
      <c r="AC78" s="79">
        <v>3.71</v>
      </c>
      <c r="AD78" s="86"/>
      <c r="AE78" s="86"/>
      <c r="AF78" s="79" t="s">
        <v>159</v>
      </c>
      <c r="AG78" s="86"/>
      <c r="AH78" s="79" t="s">
        <v>1075</v>
      </c>
      <c r="AI78" s="86"/>
      <c r="AJ78" s="79" t="s">
        <v>950</v>
      </c>
      <c r="AK78" s="79">
        <v>5.6000000000000001E-2</v>
      </c>
      <c r="AL78" s="79">
        <v>5.8000000000000003E-2</v>
      </c>
      <c r="AM78" s="79">
        <v>7.63</v>
      </c>
      <c r="AN78" s="79">
        <v>9.42</v>
      </c>
      <c r="AO78" s="79">
        <v>5.54</v>
      </c>
      <c r="AP78" s="79">
        <v>112.45</v>
      </c>
      <c r="AQ78" s="79">
        <v>103.01</v>
      </c>
      <c r="AR78" s="79">
        <v>38.880000000000003</v>
      </c>
      <c r="AS78" s="79">
        <v>20.13</v>
      </c>
      <c r="AT78" s="79">
        <v>0.65</v>
      </c>
      <c r="AU78" s="79">
        <v>0.8</v>
      </c>
      <c r="AV78" s="79"/>
      <c r="AW78" s="89"/>
      <c r="AX78" s="79">
        <v>4.3</v>
      </c>
      <c r="AY78" s="79">
        <v>4.9800000000000004</v>
      </c>
      <c r="AZ78" s="79">
        <v>153</v>
      </c>
      <c r="BA78" s="79">
        <v>214</v>
      </c>
      <c r="BB78" s="93">
        <v>22</v>
      </c>
      <c r="BC78" s="94">
        <v>20</v>
      </c>
    </row>
    <row r="79" spans="1:55" ht="15" thickTop="1" thickBot="1" x14ac:dyDescent="0.3">
      <c r="B79" s="80" t="s">
        <v>1076</v>
      </c>
      <c r="C79" s="81">
        <v>1</v>
      </c>
      <c r="D79" s="201">
        <v>61</v>
      </c>
      <c r="E79" s="82"/>
      <c r="F79" s="81">
        <v>619132</v>
      </c>
      <c r="G79" s="81"/>
      <c r="H79" s="81">
        <v>168</v>
      </c>
      <c r="I79" s="79">
        <f t="shared" ref="I79:I98" si="11">H79/100</f>
        <v>1.68</v>
      </c>
      <c r="J79" s="81">
        <v>70</v>
      </c>
      <c r="K79" s="79">
        <f t="shared" ref="K79:K98" si="12">J79/(I79*I79)</f>
        <v>24.801587301587304</v>
      </c>
      <c r="L79" s="81" t="s">
        <v>159</v>
      </c>
      <c r="M79" s="81" t="s">
        <v>159</v>
      </c>
      <c r="N79" s="81" t="s">
        <v>1077</v>
      </c>
      <c r="O79" s="81" t="s">
        <v>161</v>
      </c>
      <c r="P79" s="81" t="s">
        <v>1078</v>
      </c>
      <c r="Q79" s="81" t="s">
        <v>1079</v>
      </c>
      <c r="R79" s="81" t="s">
        <v>159</v>
      </c>
      <c r="S79" s="81" t="s">
        <v>1080</v>
      </c>
      <c r="T79" s="81" t="s">
        <v>1081</v>
      </c>
      <c r="U79" s="81">
        <v>2.37</v>
      </c>
      <c r="V79" s="81">
        <v>6.89</v>
      </c>
      <c r="W79" s="81">
        <v>5.62</v>
      </c>
      <c r="X79" s="81">
        <v>86.7</v>
      </c>
      <c r="Y79" s="81">
        <v>14.47</v>
      </c>
      <c r="Z79" s="81">
        <v>420.7</v>
      </c>
      <c r="AA79" s="81">
        <v>2.0299999999999998</v>
      </c>
      <c r="AB79" s="81">
        <v>3.07</v>
      </c>
      <c r="AC79" s="81">
        <v>3.85</v>
      </c>
      <c r="AD79" s="82"/>
      <c r="AE79" s="82"/>
      <c r="AF79" s="81" t="s">
        <v>159</v>
      </c>
      <c r="AG79" s="82"/>
      <c r="AH79" s="81" t="s">
        <v>1082</v>
      </c>
      <c r="AI79" s="82"/>
      <c r="AJ79" s="81" t="s">
        <v>1083</v>
      </c>
      <c r="AK79" s="81">
        <v>5.6000000000000001E-2</v>
      </c>
      <c r="AL79" s="81">
        <v>5.5E-2</v>
      </c>
      <c r="AM79" s="81">
        <v>5.38</v>
      </c>
      <c r="AN79" s="81">
        <v>11.33</v>
      </c>
      <c r="AO79" s="81">
        <v>8.09</v>
      </c>
      <c r="AP79" s="81">
        <v>90.08</v>
      </c>
      <c r="AQ79" s="81">
        <v>64.06</v>
      </c>
      <c r="AR79" s="81">
        <v>19.86</v>
      </c>
      <c r="AS79" s="81">
        <v>12.87</v>
      </c>
      <c r="AT79" s="81">
        <v>0.78</v>
      </c>
      <c r="AU79" s="81">
        <v>0.8</v>
      </c>
      <c r="AV79" s="81">
        <v>1.84</v>
      </c>
      <c r="AW79" s="90">
        <v>1.78</v>
      </c>
      <c r="AX79" s="81">
        <v>12</v>
      </c>
      <c r="AY79" s="81">
        <v>4.2300000000000004</v>
      </c>
      <c r="AZ79" s="81">
        <v>129</v>
      </c>
      <c r="BA79" s="81">
        <v>283</v>
      </c>
      <c r="BB79" s="95">
        <v>48</v>
      </c>
      <c r="BC79" s="96">
        <v>26</v>
      </c>
    </row>
    <row r="80" spans="1:55" ht="15" thickTop="1" thickBot="1" x14ac:dyDescent="0.3">
      <c r="B80" s="80" t="s">
        <v>1084</v>
      </c>
      <c r="C80" s="81">
        <v>0</v>
      </c>
      <c r="D80" s="201">
        <v>72</v>
      </c>
      <c r="E80" s="82"/>
      <c r="F80" s="81">
        <v>618948</v>
      </c>
      <c r="G80" s="81"/>
      <c r="H80" s="81">
        <v>155</v>
      </c>
      <c r="I80" s="79">
        <f t="shared" si="11"/>
        <v>1.55</v>
      </c>
      <c r="J80" s="81">
        <v>60</v>
      </c>
      <c r="K80" s="79">
        <f t="shared" si="12"/>
        <v>24.973985431841829</v>
      </c>
      <c r="L80" s="81" t="s">
        <v>159</v>
      </c>
      <c r="M80" s="81" t="s">
        <v>159</v>
      </c>
      <c r="N80" s="81" t="s">
        <v>363</v>
      </c>
      <c r="O80" s="81" t="s">
        <v>161</v>
      </c>
      <c r="P80" s="81" t="s">
        <v>1085</v>
      </c>
      <c r="Q80" s="82"/>
      <c r="R80" s="81" t="s">
        <v>159</v>
      </c>
      <c r="S80" s="81" t="s">
        <v>1086</v>
      </c>
      <c r="T80" s="81" t="s">
        <v>1087</v>
      </c>
      <c r="U80" s="81">
        <v>1.7</v>
      </c>
      <c r="V80" s="81">
        <v>4.95</v>
      </c>
      <c r="W80" s="81">
        <v>4.9400000000000004</v>
      </c>
      <c r="X80" s="81">
        <v>1279.0999999999999</v>
      </c>
      <c r="Y80" s="81">
        <v>20.03</v>
      </c>
      <c r="Z80" s="81">
        <v>484.6</v>
      </c>
      <c r="AA80" s="81">
        <v>1.19</v>
      </c>
      <c r="AB80" s="81">
        <v>2.91</v>
      </c>
      <c r="AC80" s="81">
        <v>4</v>
      </c>
      <c r="AD80" s="82"/>
      <c r="AE80" s="82"/>
      <c r="AF80" s="81" t="s">
        <v>159</v>
      </c>
      <c r="AG80" s="81">
        <v>3</v>
      </c>
      <c r="AH80" s="81" t="s">
        <v>1088</v>
      </c>
      <c r="AI80" s="82"/>
      <c r="AJ80" s="81" t="s">
        <v>414</v>
      </c>
      <c r="AK80" s="81">
        <v>5.7000000000000002E-2</v>
      </c>
      <c r="AL80" s="81">
        <v>6.0999999999999999E-2</v>
      </c>
      <c r="AM80" s="81">
        <v>4</v>
      </c>
      <c r="AN80" s="81">
        <v>9.16</v>
      </c>
      <c r="AO80" s="81">
        <v>4.5</v>
      </c>
      <c r="AP80" s="81">
        <v>67.25</v>
      </c>
      <c r="AQ80" s="81">
        <v>42.03</v>
      </c>
      <c r="AR80" s="81">
        <v>16.36</v>
      </c>
      <c r="AS80" s="81">
        <v>7.5</v>
      </c>
      <c r="AT80" s="81">
        <v>0.76</v>
      </c>
      <c r="AU80" s="81">
        <v>0.82</v>
      </c>
      <c r="AV80" s="81">
        <v>1.54</v>
      </c>
      <c r="AW80" s="90">
        <v>1.8</v>
      </c>
      <c r="AX80" s="81">
        <v>9.5</v>
      </c>
      <c r="AY80" s="81">
        <v>3.44</v>
      </c>
      <c r="AZ80" s="81">
        <v>96</v>
      </c>
      <c r="BA80" s="81">
        <v>277</v>
      </c>
      <c r="BB80" s="95">
        <v>6</v>
      </c>
      <c r="BC80" s="96">
        <v>8</v>
      </c>
    </row>
    <row r="81" spans="2:55" ht="15" thickTop="1" thickBot="1" x14ac:dyDescent="0.3">
      <c r="B81" s="80" t="s">
        <v>1168</v>
      </c>
      <c r="C81" s="81">
        <v>1</v>
      </c>
      <c r="D81" s="201">
        <v>55</v>
      </c>
      <c r="E81" s="82"/>
      <c r="F81" s="81">
        <v>611666</v>
      </c>
      <c r="G81" s="81"/>
      <c r="H81" s="82">
        <v>174</v>
      </c>
      <c r="I81" s="79">
        <f t="shared" si="11"/>
        <v>1.74</v>
      </c>
      <c r="J81" s="81">
        <v>74</v>
      </c>
      <c r="K81" s="79">
        <f t="shared" si="12"/>
        <v>24.441802087462015</v>
      </c>
      <c r="L81" s="81" t="s">
        <v>836</v>
      </c>
      <c r="M81" s="81" t="s">
        <v>1169</v>
      </c>
      <c r="N81" s="81" t="s">
        <v>663</v>
      </c>
      <c r="O81" s="82"/>
      <c r="P81" s="81" t="s">
        <v>1170</v>
      </c>
      <c r="Q81" s="81" t="s">
        <v>1171</v>
      </c>
      <c r="R81" s="82"/>
      <c r="S81" s="81" t="s">
        <v>1172</v>
      </c>
      <c r="T81" s="81" t="s">
        <v>1173</v>
      </c>
      <c r="U81" s="82"/>
      <c r="V81" s="82"/>
      <c r="W81" s="81">
        <v>4.82</v>
      </c>
      <c r="X81" s="81">
        <v>1294.5999999999999</v>
      </c>
      <c r="Y81" s="81">
        <v>45.6</v>
      </c>
      <c r="Z81" s="81">
        <v>787</v>
      </c>
      <c r="AA81" s="82"/>
      <c r="AB81" s="82"/>
      <c r="AC81" s="81">
        <v>26</v>
      </c>
      <c r="AD81" s="82"/>
      <c r="AE81" s="82"/>
      <c r="AF81" s="82"/>
      <c r="AG81" s="82"/>
      <c r="AH81" s="81" t="s">
        <v>1174</v>
      </c>
      <c r="AI81" s="81" t="s">
        <v>1175</v>
      </c>
      <c r="AJ81" s="81" t="s">
        <v>1176</v>
      </c>
      <c r="AK81" s="81">
        <v>7.1999999999999995E-2</v>
      </c>
      <c r="AL81" s="81">
        <v>4.8000000000000001E-2</v>
      </c>
      <c r="AM81" s="81">
        <v>4.3099999999999996</v>
      </c>
      <c r="AN81" s="81">
        <v>4.68</v>
      </c>
      <c r="AO81" s="81" t="s">
        <v>165</v>
      </c>
      <c r="AP81" s="81">
        <v>91.66</v>
      </c>
      <c r="AQ81" s="81">
        <v>54.63</v>
      </c>
      <c r="AR81" s="81">
        <v>25.17</v>
      </c>
      <c r="AS81" s="81">
        <v>16.29</v>
      </c>
      <c r="AT81" s="81">
        <v>0.72</v>
      </c>
      <c r="AU81" s="81">
        <v>0.7</v>
      </c>
      <c r="AV81" s="81"/>
      <c r="AW81" s="90"/>
      <c r="AX81" s="81">
        <v>6.6</v>
      </c>
      <c r="AY81" s="81">
        <v>2.25</v>
      </c>
      <c r="AZ81" s="81">
        <v>67</v>
      </c>
      <c r="BA81" s="81">
        <v>284</v>
      </c>
      <c r="BB81" s="95">
        <v>12</v>
      </c>
      <c r="BC81" s="96">
        <v>15</v>
      </c>
    </row>
    <row r="82" spans="2:55" ht="15" thickTop="1" thickBot="1" x14ac:dyDescent="0.3">
      <c r="B82" s="80" t="s">
        <v>1196</v>
      </c>
      <c r="C82" s="81">
        <v>1</v>
      </c>
      <c r="D82" s="201">
        <v>74</v>
      </c>
      <c r="E82" s="82"/>
      <c r="F82" s="81">
        <v>616802</v>
      </c>
      <c r="G82" s="81"/>
      <c r="H82" s="82">
        <v>165</v>
      </c>
      <c r="I82" s="79">
        <f t="shared" si="11"/>
        <v>1.65</v>
      </c>
      <c r="J82" s="81">
        <v>62</v>
      </c>
      <c r="K82" s="79">
        <f t="shared" si="12"/>
        <v>22.77318640955005</v>
      </c>
      <c r="L82" s="81" t="s">
        <v>1197</v>
      </c>
      <c r="M82" s="81" t="s">
        <v>1197</v>
      </c>
      <c r="N82" s="81" t="s">
        <v>836</v>
      </c>
      <c r="O82" s="82"/>
      <c r="P82" s="82"/>
      <c r="Q82" s="81" t="s">
        <v>1198</v>
      </c>
      <c r="R82" s="82"/>
      <c r="S82" s="81" t="s">
        <v>1199</v>
      </c>
      <c r="T82" s="81" t="s">
        <v>1200</v>
      </c>
      <c r="U82" s="81">
        <v>0.69</v>
      </c>
      <c r="V82" s="81">
        <v>3.35</v>
      </c>
      <c r="W82" s="81">
        <v>4.8499999999999996</v>
      </c>
      <c r="X82" s="81">
        <v>592</v>
      </c>
      <c r="Y82" s="81">
        <v>21.74</v>
      </c>
      <c r="Z82" s="81">
        <v>469.2</v>
      </c>
      <c r="AA82" s="81">
        <v>1.04</v>
      </c>
      <c r="AB82" s="81">
        <v>1.85</v>
      </c>
      <c r="AC82" s="81">
        <v>4</v>
      </c>
      <c r="AD82" s="82"/>
      <c r="AE82" s="82"/>
      <c r="AF82" s="82"/>
      <c r="AG82" s="82"/>
      <c r="AH82" s="81" t="s">
        <v>1201</v>
      </c>
      <c r="AI82" s="81" t="s">
        <v>1202</v>
      </c>
      <c r="AJ82" s="81" t="s">
        <v>1203</v>
      </c>
      <c r="AK82" s="81">
        <v>5.8000000000000003E-2</v>
      </c>
      <c r="AL82" s="81">
        <v>6.3E-2</v>
      </c>
      <c r="AM82" s="81">
        <v>6.08</v>
      </c>
      <c r="AN82" s="81">
        <v>9.75</v>
      </c>
      <c r="AO82" s="81" t="s">
        <v>165</v>
      </c>
      <c r="AP82" s="81">
        <v>110.43</v>
      </c>
      <c r="AQ82" s="81">
        <v>101.24</v>
      </c>
      <c r="AR82" s="81">
        <v>24.47</v>
      </c>
      <c r="AS82" s="81">
        <v>25.46</v>
      </c>
      <c r="AT82" s="81">
        <v>0.78</v>
      </c>
      <c r="AU82" s="81">
        <v>0.75</v>
      </c>
      <c r="AV82" s="81">
        <v>1.74</v>
      </c>
      <c r="AW82" s="90">
        <v>1.63</v>
      </c>
      <c r="AX82" s="81">
        <v>3.7</v>
      </c>
      <c r="AY82" s="81">
        <v>2.12</v>
      </c>
      <c r="AZ82" s="81">
        <v>69</v>
      </c>
      <c r="BA82" s="81">
        <v>77</v>
      </c>
      <c r="BB82" s="95">
        <v>6</v>
      </c>
      <c r="BC82" s="96">
        <v>10</v>
      </c>
    </row>
    <row r="83" spans="2:55" ht="15" thickTop="1" thickBot="1" x14ac:dyDescent="0.3">
      <c r="B83" s="80" t="s">
        <v>1204</v>
      </c>
      <c r="C83" s="81">
        <v>1</v>
      </c>
      <c r="D83" s="201">
        <v>45</v>
      </c>
      <c r="E83" s="82"/>
      <c r="F83" s="81">
        <v>618064</v>
      </c>
      <c r="G83" s="81"/>
      <c r="H83" s="82">
        <v>160</v>
      </c>
      <c r="I83" s="79">
        <f t="shared" si="11"/>
        <v>1.6</v>
      </c>
      <c r="J83" s="81">
        <v>50.5</v>
      </c>
      <c r="K83" s="79">
        <f t="shared" si="12"/>
        <v>19.726562499999996</v>
      </c>
      <c r="L83" s="81" t="s">
        <v>836</v>
      </c>
      <c r="M83" s="81" t="s">
        <v>836</v>
      </c>
      <c r="N83" s="81" t="s">
        <v>836</v>
      </c>
      <c r="O83" s="82"/>
      <c r="P83" s="82"/>
      <c r="Q83" s="82"/>
      <c r="R83" s="82"/>
      <c r="S83" s="81" t="s">
        <v>1199</v>
      </c>
      <c r="T83" s="81" t="s">
        <v>1205</v>
      </c>
      <c r="U83" s="81">
        <v>2.36</v>
      </c>
      <c r="V83" s="81">
        <v>0.63</v>
      </c>
      <c r="W83" s="81">
        <v>4.58</v>
      </c>
      <c r="X83" s="81">
        <v>708</v>
      </c>
      <c r="Y83" s="81">
        <v>41.2</v>
      </c>
      <c r="Z83" s="81">
        <v>521.5</v>
      </c>
      <c r="AA83" s="81">
        <v>0.97</v>
      </c>
      <c r="AB83" s="81">
        <v>1.19</v>
      </c>
      <c r="AC83" s="81" t="s">
        <v>308</v>
      </c>
      <c r="AD83" s="82"/>
      <c r="AE83" s="82"/>
      <c r="AF83" s="82"/>
      <c r="AG83" s="82"/>
      <c r="AH83" s="81" t="s">
        <v>1201</v>
      </c>
      <c r="AI83" s="81" t="s">
        <v>1206</v>
      </c>
      <c r="AJ83" s="81" t="s">
        <v>406</v>
      </c>
      <c r="AK83" s="81">
        <v>5.1999999999999998E-2</v>
      </c>
      <c r="AL83" s="81">
        <v>4.5999999999999999E-2</v>
      </c>
      <c r="AM83" s="81">
        <v>7.68</v>
      </c>
      <c r="AN83" s="81">
        <v>8.16</v>
      </c>
      <c r="AO83" s="81">
        <v>3.42</v>
      </c>
      <c r="AP83" s="81">
        <v>83.52</v>
      </c>
      <c r="AQ83" s="81">
        <v>63.26</v>
      </c>
      <c r="AR83" s="81">
        <v>28.08</v>
      </c>
      <c r="AS83" s="81">
        <v>18.23</v>
      </c>
      <c r="AT83" s="81">
        <v>0.66</v>
      </c>
      <c r="AU83" s="81">
        <v>0.71</v>
      </c>
      <c r="AV83" s="81">
        <v>1.25</v>
      </c>
      <c r="AW83" s="90">
        <v>1.39</v>
      </c>
      <c r="AX83" s="81">
        <v>6.3</v>
      </c>
      <c r="AY83" s="81">
        <v>1.97</v>
      </c>
      <c r="AZ83" s="81">
        <v>58</v>
      </c>
      <c r="BA83" s="81">
        <v>329</v>
      </c>
      <c r="BB83" s="95">
        <v>27</v>
      </c>
      <c r="BC83" s="96">
        <v>15</v>
      </c>
    </row>
    <row r="84" spans="2:55" ht="15" thickTop="1" thickBot="1" x14ac:dyDescent="0.3">
      <c r="B84" s="80" t="s">
        <v>1207</v>
      </c>
      <c r="C84" s="81">
        <v>1</v>
      </c>
      <c r="D84" s="201">
        <v>71</v>
      </c>
      <c r="E84" s="82"/>
      <c r="F84" s="81">
        <v>617161</v>
      </c>
      <c r="G84" s="81"/>
      <c r="H84" s="82">
        <v>178</v>
      </c>
      <c r="I84" s="79">
        <f t="shared" si="11"/>
        <v>1.78</v>
      </c>
      <c r="J84" s="81">
        <v>80</v>
      </c>
      <c r="K84" s="79">
        <f t="shared" si="12"/>
        <v>25.249337204898371</v>
      </c>
      <c r="L84" s="81" t="s">
        <v>836</v>
      </c>
      <c r="M84" s="81" t="s">
        <v>836</v>
      </c>
      <c r="N84" s="81" t="s">
        <v>498</v>
      </c>
      <c r="O84" s="81" t="s">
        <v>161</v>
      </c>
      <c r="P84" s="81" t="s">
        <v>1208</v>
      </c>
      <c r="Q84" s="81" t="s">
        <v>1209</v>
      </c>
      <c r="R84" s="82"/>
      <c r="S84" s="81" t="s">
        <v>1210</v>
      </c>
      <c r="T84" s="81" t="s">
        <v>1211</v>
      </c>
      <c r="U84" s="81">
        <v>1.35</v>
      </c>
      <c r="V84" s="81">
        <v>3.16</v>
      </c>
      <c r="W84" s="81">
        <v>8.1199999999999992</v>
      </c>
      <c r="X84" s="81">
        <v>373.6</v>
      </c>
      <c r="Y84" s="81">
        <v>13.32</v>
      </c>
      <c r="Z84" s="81">
        <v>476</v>
      </c>
      <c r="AA84" s="81">
        <v>0.98</v>
      </c>
      <c r="AB84" s="81">
        <v>1.68</v>
      </c>
      <c r="AC84" s="81">
        <v>5</v>
      </c>
      <c r="AD84" s="82"/>
      <c r="AE84" s="82"/>
      <c r="AF84" s="82"/>
      <c r="AG84" s="82"/>
      <c r="AH84" s="81" t="s">
        <v>1201</v>
      </c>
      <c r="AI84" s="81" t="s">
        <v>1212</v>
      </c>
      <c r="AJ84" s="81" t="s">
        <v>1213</v>
      </c>
      <c r="AK84" s="81">
        <v>8.5999999999999993E-2</v>
      </c>
      <c r="AL84" s="81">
        <v>6.4000000000000001E-2</v>
      </c>
      <c r="AM84" s="81">
        <v>9.0500000000000007</v>
      </c>
      <c r="AN84" s="81">
        <v>12.94</v>
      </c>
      <c r="AO84" s="81">
        <v>6.28</v>
      </c>
      <c r="AP84" s="81">
        <v>68.540000000000006</v>
      </c>
      <c r="AQ84" s="81">
        <v>69.38</v>
      </c>
      <c r="AR84" s="81">
        <v>17.34</v>
      </c>
      <c r="AS84" s="81">
        <v>18.18</v>
      </c>
      <c r="AT84" s="81">
        <v>0.75</v>
      </c>
      <c r="AU84" s="81">
        <v>0.74</v>
      </c>
      <c r="AV84" s="81">
        <v>1.39</v>
      </c>
      <c r="AW84" s="90">
        <v>1.29</v>
      </c>
      <c r="AX84" s="81">
        <v>7.6</v>
      </c>
      <c r="AY84" s="81">
        <v>2.58</v>
      </c>
      <c r="AZ84" s="81">
        <v>72</v>
      </c>
      <c r="BA84" s="81">
        <v>197</v>
      </c>
      <c r="BB84" s="95">
        <v>15</v>
      </c>
      <c r="BC84" s="96">
        <v>23</v>
      </c>
    </row>
    <row r="85" spans="2:55" ht="15" thickTop="1" thickBot="1" x14ac:dyDescent="0.3">
      <c r="B85" s="80" t="s">
        <v>1214</v>
      </c>
      <c r="C85" s="81">
        <v>0</v>
      </c>
      <c r="D85" s="201">
        <v>45</v>
      </c>
      <c r="E85" s="82"/>
      <c r="F85" s="81">
        <v>619342</v>
      </c>
      <c r="G85" s="81"/>
      <c r="H85" s="82">
        <v>158</v>
      </c>
      <c r="I85" s="79">
        <f t="shared" si="11"/>
        <v>1.58</v>
      </c>
      <c r="J85" s="81">
        <v>52.6</v>
      </c>
      <c r="K85" s="79">
        <f t="shared" si="12"/>
        <v>21.070341291459698</v>
      </c>
      <c r="L85" s="81" t="s">
        <v>836</v>
      </c>
      <c r="M85" s="81" t="s">
        <v>836</v>
      </c>
      <c r="N85" s="81" t="s">
        <v>836</v>
      </c>
      <c r="O85" s="82"/>
      <c r="P85" s="82"/>
      <c r="Q85" s="82"/>
      <c r="R85" s="82"/>
      <c r="S85" s="81" t="s">
        <v>1215</v>
      </c>
      <c r="T85" s="81" t="s">
        <v>1216</v>
      </c>
      <c r="U85" s="81">
        <v>0.86</v>
      </c>
      <c r="V85" s="81">
        <v>3.88</v>
      </c>
      <c r="W85" s="81">
        <v>5.21</v>
      </c>
      <c r="X85" s="81">
        <v>69.2</v>
      </c>
      <c r="Y85" s="81">
        <v>5.46</v>
      </c>
      <c r="Z85" s="81">
        <v>186.8</v>
      </c>
      <c r="AA85" s="81">
        <v>1.25</v>
      </c>
      <c r="AB85" s="81">
        <v>2.09</v>
      </c>
      <c r="AC85" s="81" t="s">
        <v>308</v>
      </c>
      <c r="AD85" s="82"/>
      <c r="AE85" s="82"/>
      <c r="AF85" s="82"/>
      <c r="AG85" s="82"/>
      <c r="AH85" s="81" t="s">
        <v>1217</v>
      </c>
      <c r="AI85" s="81" t="s">
        <v>1218</v>
      </c>
      <c r="AJ85" s="81" t="s">
        <v>1219</v>
      </c>
      <c r="AK85" s="81">
        <v>5.8000000000000003E-2</v>
      </c>
      <c r="AL85" s="81">
        <v>4.9000000000000002E-2</v>
      </c>
      <c r="AM85" s="81" t="s">
        <v>165</v>
      </c>
      <c r="AN85" s="81" t="s">
        <v>165</v>
      </c>
      <c r="AO85" s="81" t="s">
        <v>165</v>
      </c>
      <c r="AP85" s="81">
        <v>62.66</v>
      </c>
      <c r="AQ85" s="81">
        <v>66.58</v>
      </c>
      <c r="AR85" s="81">
        <v>25.74</v>
      </c>
      <c r="AS85" s="81">
        <v>25.74</v>
      </c>
      <c r="AT85" s="81">
        <v>0.59</v>
      </c>
      <c r="AU85" s="81">
        <v>0.61</v>
      </c>
      <c r="AV85" s="81">
        <v>0.94</v>
      </c>
      <c r="AW85" s="90">
        <v>0.99</v>
      </c>
      <c r="AX85" s="81">
        <v>4.9000000000000004</v>
      </c>
      <c r="AY85" s="81">
        <v>4.13</v>
      </c>
      <c r="AZ85" s="81">
        <v>129</v>
      </c>
      <c r="BA85" s="81">
        <v>202</v>
      </c>
      <c r="BB85" s="95">
        <v>16</v>
      </c>
      <c r="BC85" s="96">
        <v>16</v>
      </c>
    </row>
    <row r="86" spans="2:55" ht="15" thickTop="1" thickBot="1" x14ac:dyDescent="0.3">
      <c r="B86" s="83" t="s">
        <v>1220</v>
      </c>
      <c r="C86" s="84">
        <v>1</v>
      </c>
      <c r="D86" s="202">
        <v>67</v>
      </c>
      <c r="E86" s="85"/>
      <c r="F86" s="84">
        <v>621006</v>
      </c>
      <c r="G86" s="84"/>
      <c r="H86" s="85">
        <v>172</v>
      </c>
      <c r="I86" s="79">
        <f t="shared" si="11"/>
        <v>1.72</v>
      </c>
      <c r="J86" s="84">
        <v>68</v>
      </c>
      <c r="K86" s="79">
        <f t="shared" si="12"/>
        <v>22.985397512168742</v>
      </c>
      <c r="L86" s="84" t="s">
        <v>165</v>
      </c>
      <c r="M86" s="84" t="s">
        <v>165</v>
      </c>
      <c r="N86" s="84" t="s">
        <v>1221</v>
      </c>
      <c r="O86" s="84" t="s">
        <v>161</v>
      </c>
      <c r="P86" s="84" t="s">
        <v>1222</v>
      </c>
      <c r="Q86" s="84" t="s">
        <v>1223</v>
      </c>
      <c r="R86" s="85"/>
      <c r="S86" s="84" t="s">
        <v>1224</v>
      </c>
      <c r="T86" s="84" t="s">
        <v>1225</v>
      </c>
      <c r="U86" s="84">
        <v>2.0299999999999998</v>
      </c>
      <c r="V86" s="84">
        <v>4.5999999999999996</v>
      </c>
      <c r="W86" s="84">
        <v>5.24</v>
      </c>
      <c r="X86" s="84">
        <v>152.69999999999999</v>
      </c>
      <c r="Y86" s="84">
        <v>22</v>
      </c>
      <c r="Z86" s="84">
        <v>584.6</v>
      </c>
      <c r="AA86" s="84">
        <v>1.1299999999999999</v>
      </c>
      <c r="AB86" s="84">
        <v>1.96</v>
      </c>
      <c r="AC86" s="84" t="s">
        <v>308</v>
      </c>
      <c r="AD86" s="85"/>
      <c r="AE86" s="85"/>
      <c r="AF86" s="85"/>
      <c r="AG86" s="85"/>
      <c r="AH86" s="84" t="s">
        <v>1201</v>
      </c>
      <c r="AI86" s="85"/>
      <c r="AJ86" s="84" t="s">
        <v>1226</v>
      </c>
      <c r="AK86" s="84">
        <v>7.6999999999999999E-2</v>
      </c>
      <c r="AL86" s="84">
        <v>0.107</v>
      </c>
      <c r="AM86" s="84">
        <v>7.8</v>
      </c>
      <c r="AN86" s="84">
        <v>12.06</v>
      </c>
      <c r="AO86" s="84">
        <v>8.5399999999999991</v>
      </c>
      <c r="AP86" s="84">
        <v>93.7</v>
      </c>
      <c r="AQ86" s="84">
        <v>106.46</v>
      </c>
      <c r="AR86" s="84">
        <v>15.9</v>
      </c>
      <c r="AS86" s="84">
        <v>22.8</v>
      </c>
      <c r="AT86" s="84">
        <v>0.83</v>
      </c>
      <c r="AU86" s="84">
        <v>0.79</v>
      </c>
      <c r="AV86" s="84">
        <v>1.85</v>
      </c>
      <c r="AW86" s="91">
        <v>1.68</v>
      </c>
      <c r="AX86" s="84">
        <v>6.2</v>
      </c>
      <c r="AY86" s="84">
        <v>3.66</v>
      </c>
      <c r="AZ86" s="84">
        <v>107</v>
      </c>
      <c r="BA86" s="84">
        <v>134</v>
      </c>
      <c r="BB86" s="97">
        <v>20</v>
      </c>
      <c r="BC86" s="98">
        <v>24</v>
      </c>
    </row>
    <row r="87" spans="2:55" ht="15" thickTop="1" thickBot="1" x14ac:dyDescent="0.3">
      <c r="B87" s="80" t="s">
        <v>1239</v>
      </c>
      <c r="C87" s="81">
        <v>1</v>
      </c>
      <c r="D87" s="201">
        <v>57</v>
      </c>
      <c r="E87" s="82"/>
      <c r="F87" s="81">
        <v>623821</v>
      </c>
      <c r="G87" s="81"/>
      <c r="H87" s="82">
        <v>170</v>
      </c>
      <c r="I87" s="79">
        <f t="shared" si="11"/>
        <v>1.7</v>
      </c>
      <c r="J87" s="81">
        <v>71.2</v>
      </c>
      <c r="K87" s="79">
        <f t="shared" si="12"/>
        <v>24.636678200692046</v>
      </c>
      <c r="L87" s="81" t="s">
        <v>159</v>
      </c>
      <c r="M87" s="81" t="s">
        <v>159</v>
      </c>
      <c r="N87" s="81" t="s">
        <v>1240</v>
      </c>
      <c r="O87" s="81" t="s">
        <v>1241</v>
      </c>
      <c r="P87" s="82"/>
      <c r="Q87" s="81" t="s">
        <v>1242</v>
      </c>
      <c r="R87" s="82"/>
      <c r="S87" s="81" t="s">
        <v>159</v>
      </c>
      <c r="T87" s="81" t="s">
        <v>1243</v>
      </c>
      <c r="U87" s="81" t="s">
        <v>1244</v>
      </c>
      <c r="V87" s="82"/>
      <c r="W87" s="82"/>
      <c r="X87" s="81" t="s">
        <v>1245</v>
      </c>
      <c r="Y87" s="81" t="s">
        <v>1246</v>
      </c>
      <c r="Z87" s="81" t="s">
        <v>1247</v>
      </c>
      <c r="AA87" s="82"/>
      <c r="AB87" s="82"/>
      <c r="AC87" s="81" t="s">
        <v>1248</v>
      </c>
      <c r="AD87" s="82"/>
      <c r="AE87" s="82"/>
      <c r="AF87" s="82"/>
      <c r="AG87" s="82"/>
      <c r="AH87" s="81" t="s">
        <v>1249</v>
      </c>
      <c r="AI87" s="81" t="s">
        <v>1188</v>
      </c>
      <c r="AJ87" s="81" t="s">
        <v>1250</v>
      </c>
      <c r="AK87" s="81">
        <v>5.6000000000000001E-2</v>
      </c>
      <c r="AL87" s="81">
        <v>6.2E-2</v>
      </c>
      <c r="AM87" s="81">
        <v>5.21</v>
      </c>
      <c r="AN87" s="81">
        <v>6.12</v>
      </c>
      <c r="AO87" s="81">
        <v>6.62</v>
      </c>
      <c r="AP87" s="81">
        <v>65.040000000000006</v>
      </c>
      <c r="AQ87" s="81">
        <v>61.46</v>
      </c>
      <c r="AR87" s="81">
        <v>34.229999999999997</v>
      </c>
      <c r="AS87" s="81">
        <v>26.38</v>
      </c>
      <c r="AT87" s="81">
        <v>0.47</v>
      </c>
      <c r="AU87" s="81">
        <v>0.56999999999999995</v>
      </c>
      <c r="AV87" s="81"/>
      <c r="AW87" s="90"/>
      <c r="AX87" s="81">
        <v>4.7</v>
      </c>
      <c r="AY87" s="81">
        <v>3.4</v>
      </c>
      <c r="AZ87" s="81">
        <v>93</v>
      </c>
      <c r="BA87" s="81">
        <v>208</v>
      </c>
      <c r="BB87" s="95">
        <v>24</v>
      </c>
      <c r="BC87" s="96">
        <v>20</v>
      </c>
    </row>
    <row r="88" spans="2:55" ht="15" thickTop="1" thickBot="1" x14ac:dyDescent="0.3">
      <c r="B88" s="80" t="s">
        <v>1251</v>
      </c>
      <c r="C88" s="81">
        <v>0</v>
      </c>
      <c r="D88" s="201">
        <v>67</v>
      </c>
      <c r="E88" s="81" t="s">
        <v>789</v>
      </c>
      <c r="F88" s="81">
        <v>623336</v>
      </c>
      <c r="G88" s="81"/>
      <c r="H88" s="82">
        <v>164</v>
      </c>
      <c r="I88" s="79">
        <f t="shared" si="11"/>
        <v>1.64</v>
      </c>
      <c r="J88" s="81">
        <v>84.2</v>
      </c>
      <c r="K88" s="79">
        <f t="shared" si="12"/>
        <v>31.305770374776923</v>
      </c>
      <c r="L88" s="81" t="s">
        <v>159</v>
      </c>
      <c r="M88" s="81" t="s">
        <v>159</v>
      </c>
      <c r="N88" s="81" t="s">
        <v>1252</v>
      </c>
      <c r="O88" s="81" t="s">
        <v>1253</v>
      </c>
      <c r="P88" s="82"/>
      <c r="Q88" s="81" t="s">
        <v>1254</v>
      </c>
      <c r="R88" s="81" t="s">
        <v>159</v>
      </c>
      <c r="S88" s="81" t="s">
        <v>159</v>
      </c>
      <c r="T88" s="81" t="s">
        <v>1255</v>
      </c>
      <c r="U88" s="81" t="s">
        <v>1256</v>
      </c>
      <c r="V88" s="81" t="s">
        <v>1257</v>
      </c>
      <c r="W88" s="81" t="s">
        <v>1258</v>
      </c>
      <c r="X88" s="81" t="s">
        <v>1259</v>
      </c>
      <c r="Y88" s="81" t="s">
        <v>1260</v>
      </c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1" t="s">
        <v>1238</v>
      </c>
      <c r="AK88" s="81">
        <v>5.6000000000000001E-2</v>
      </c>
      <c r="AL88" s="81">
        <v>6.6000000000000003E-2</v>
      </c>
      <c r="AM88" s="81">
        <v>8.32</v>
      </c>
      <c r="AN88" s="81">
        <v>6.99</v>
      </c>
      <c r="AO88" s="81">
        <v>4.76</v>
      </c>
      <c r="AP88" s="81">
        <v>71.08</v>
      </c>
      <c r="AQ88" s="81">
        <v>59.83</v>
      </c>
      <c r="AR88" s="81">
        <v>15.97</v>
      </c>
      <c r="AS88" s="81">
        <v>14.87</v>
      </c>
      <c r="AT88" s="81">
        <v>0.78</v>
      </c>
      <c r="AU88" s="81">
        <v>0.75</v>
      </c>
      <c r="AV88" s="81"/>
      <c r="AW88" s="90"/>
      <c r="AX88" s="81">
        <v>4.2</v>
      </c>
      <c r="AY88" s="81">
        <v>2.97</v>
      </c>
      <c r="AZ88" s="81">
        <v>92</v>
      </c>
      <c r="BA88" s="81">
        <v>71</v>
      </c>
      <c r="BB88" s="95">
        <v>30</v>
      </c>
      <c r="BC88" s="96">
        <v>34</v>
      </c>
    </row>
    <row r="89" spans="2:55" ht="15" thickTop="1" thickBot="1" x14ac:dyDescent="0.3">
      <c r="B89" s="80" t="s">
        <v>1290</v>
      </c>
      <c r="C89" s="81">
        <v>1</v>
      </c>
      <c r="D89" s="201">
        <v>24</v>
      </c>
      <c r="E89" s="82"/>
      <c r="F89" s="81">
        <v>626028</v>
      </c>
      <c r="G89" s="81"/>
      <c r="H89" s="82">
        <v>172</v>
      </c>
      <c r="I89" s="79">
        <f t="shared" si="11"/>
        <v>1.72</v>
      </c>
      <c r="J89" s="81">
        <v>71</v>
      </c>
      <c r="K89" s="79">
        <f t="shared" si="12"/>
        <v>23.999459167117362</v>
      </c>
      <c r="L89" s="81" t="s">
        <v>159</v>
      </c>
      <c r="M89" s="81" t="s">
        <v>159</v>
      </c>
      <c r="N89" s="81" t="s">
        <v>159</v>
      </c>
      <c r="O89" s="81" t="s">
        <v>159</v>
      </c>
      <c r="P89" s="81" t="s">
        <v>159</v>
      </c>
      <c r="Q89" s="81" t="s">
        <v>159</v>
      </c>
      <c r="R89" s="81" t="s">
        <v>159</v>
      </c>
      <c r="S89" s="81" t="s">
        <v>159</v>
      </c>
      <c r="T89" s="81" t="s">
        <v>1291</v>
      </c>
      <c r="U89" s="81" t="s">
        <v>1292</v>
      </c>
      <c r="V89" s="81" t="s">
        <v>1293</v>
      </c>
      <c r="W89" s="82"/>
      <c r="X89" s="82"/>
      <c r="Y89" s="82"/>
      <c r="Z89" s="82"/>
      <c r="AA89" s="82"/>
      <c r="AB89" s="81" t="s">
        <v>1294</v>
      </c>
      <c r="AC89" s="82"/>
      <c r="AD89" s="82"/>
      <c r="AE89" s="82"/>
      <c r="AF89" s="82"/>
      <c r="AG89" s="82"/>
      <c r="AH89" s="81" t="s">
        <v>1295</v>
      </c>
      <c r="AI89" s="81" t="s">
        <v>657</v>
      </c>
      <c r="AJ89" s="81" t="s">
        <v>1289</v>
      </c>
      <c r="AK89" s="81">
        <v>4.3999999999999997E-2</v>
      </c>
      <c r="AL89" s="81">
        <v>5.0999999999999997E-2</v>
      </c>
      <c r="AM89" s="81">
        <v>4.41</v>
      </c>
      <c r="AN89" s="81">
        <v>5.62</v>
      </c>
      <c r="AO89" s="81">
        <v>4.4800000000000004</v>
      </c>
      <c r="AP89" s="81">
        <v>105.85</v>
      </c>
      <c r="AQ89" s="81">
        <v>86.95</v>
      </c>
      <c r="AR89" s="81">
        <v>26.2</v>
      </c>
      <c r="AS89" s="81">
        <v>22.43</v>
      </c>
      <c r="AT89" s="81">
        <v>0.75</v>
      </c>
      <c r="AU89" s="81">
        <v>0.74</v>
      </c>
      <c r="AV89" s="81"/>
      <c r="AW89" s="90"/>
      <c r="AX89" s="81">
        <v>8.4</v>
      </c>
      <c r="AY89" s="81">
        <v>4.12</v>
      </c>
      <c r="AZ89" s="81">
        <v>129</v>
      </c>
      <c r="BA89" s="81">
        <v>269</v>
      </c>
      <c r="BB89" s="95">
        <v>13</v>
      </c>
      <c r="BC89" s="96">
        <v>15</v>
      </c>
    </row>
    <row r="90" spans="2:55" ht="15" thickTop="1" thickBot="1" x14ac:dyDescent="0.3">
      <c r="B90" s="80" t="s">
        <v>1296</v>
      </c>
      <c r="C90" s="81">
        <v>0</v>
      </c>
      <c r="D90" s="201">
        <v>53</v>
      </c>
      <c r="E90" s="81" t="s">
        <v>789</v>
      </c>
      <c r="F90" s="81">
        <v>625261</v>
      </c>
      <c r="G90" s="81"/>
      <c r="H90" s="82">
        <v>163</v>
      </c>
      <c r="I90" s="79">
        <f t="shared" si="11"/>
        <v>1.63</v>
      </c>
      <c r="J90" s="81">
        <v>54</v>
      </c>
      <c r="K90" s="79">
        <f t="shared" si="12"/>
        <v>20.324438255109339</v>
      </c>
      <c r="L90" s="82"/>
      <c r="M90" s="82"/>
      <c r="N90" s="81" t="s">
        <v>1297</v>
      </c>
      <c r="O90" s="81" t="s">
        <v>1298</v>
      </c>
      <c r="P90" s="82"/>
      <c r="Q90" s="81" t="s">
        <v>1299</v>
      </c>
      <c r="R90" s="82"/>
      <c r="S90" s="81" t="s">
        <v>1300</v>
      </c>
      <c r="T90" s="81" t="s">
        <v>1301</v>
      </c>
      <c r="U90" s="81" t="s">
        <v>1302</v>
      </c>
      <c r="V90" s="82"/>
      <c r="W90" s="82"/>
      <c r="X90" s="81" t="s">
        <v>1303</v>
      </c>
      <c r="Y90" s="81" t="s">
        <v>1304</v>
      </c>
      <c r="Z90" s="81" t="s">
        <v>1305</v>
      </c>
      <c r="AA90" s="82"/>
      <c r="AB90" s="82"/>
      <c r="AC90" s="82"/>
      <c r="AD90" s="82"/>
      <c r="AE90" s="82"/>
      <c r="AF90" s="82"/>
      <c r="AG90" s="82"/>
      <c r="AH90" s="81" t="s">
        <v>1306</v>
      </c>
      <c r="AI90" s="81" t="s">
        <v>1218</v>
      </c>
      <c r="AJ90" s="81" t="s">
        <v>159</v>
      </c>
      <c r="AK90" s="81">
        <v>0.05</v>
      </c>
      <c r="AL90" s="81">
        <v>0.05</v>
      </c>
      <c r="AM90" s="81">
        <v>7.85</v>
      </c>
      <c r="AN90" s="81">
        <v>13.03</v>
      </c>
      <c r="AO90" s="81">
        <v>6.76</v>
      </c>
      <c r="AP90" s="81">
        <v>68.23</v>
      </c>
      <c r="AQ90" s="81">
        <v>74.06</v>
      </c>
      <c r="AR90" s="81">
        <v>27.7</v>
      </c>
      <c r="AS90" s="81">
        <v>31.93</v>
      </c>
      <c r="AT90" s="81">
        <v>0.59</v>
      </c>
      <c r="AU90" s="81">
        <v>0.56999999999999995</v>
      </c>
      <c r="AV90" s="81"/>
      <c r="AW90" s="90"/>
      <c r="AX90" s="81">
        <v>4.0999999999999996</v>
      </c>
      <c r="AY90" s="81">
        <v>3</v>
      </c>
      <c r="AZ90" s="81">
        <v>91</v>
      </c>
      <c r="BA90" s="81">
        <v>125</v>
      </c>
      <c r="BB90" s="81">
        <v>12</v>
      </c>
      <c r="BC90" s="90">
        <v>15</v>
      </c>
    </row>
    <row r="91" spans="2:55" ht="15" thickTop="1" thickBot="1" x14ac:dyDescent="0.3">
      <c r="B91" s="80" t="s">
        <v>1307</v>
      </c>
      <c r="C91" s="81">
        <v>1</v>
      </c>
      <c r="D91" s="201">
        <v>65</v>
      </c>
      <c r="E91" s="82"/>
      <c r="F91" s="81">
        <v>627475</v>
      </c>
      <c r="G91" s="81"/>
      <c r="H91" s="82">
        <v>170</v>
      </c>
      <c r="I91" s="79">
        <f t="shared" si="11"/>
        <v>1.7</v>
      </c>
      <c r="J91" s="81">
        <v>61.3</v>
      </c>
      <c r="K91" s="79">
        <f t="shared" si="12"/>
        <v>21.211072664359865</v>
      </c>
      <c r="L91" s="82"/>
      <c r="M91" s="81" t="s">
        <v>1308</v>
      </c>
      <c r="N91" s="81" t="s">
        <v>1309</v>
      </c>
      <c r="O91" s="81" t="s">
        <v>1310</v>
      </c>
      <c r="P91" s="82"/>
      <c r="Q91" s="81" t="s">
        <v>1311</v>
      </c>
      <c r="R91" s="82"/>
      <c r="S91" s="82"/>
      <c r="T91" s="81" t="s">
        <v>1312</v>
      </c>
      <c r="U91" s="82"/>
      <c r="V91" s="82"/>
      <c r="W91" s="82"/>
      <c r="X91" s="81" t="s">
        <v>1313</v>
      </c>
      <c r="Y91" s="81" t="s">
        <v>1314</v>
      </c>
      <c r="Z91" s="82"/>
      <c r="AA91" s="82"/>
      <c r="AB91" s="82"/>
      <c r="AC91" s="81" t="s">
        <v>1315</v>
      </c>
      <c r="AD91" s="82"/>
      <c r="AE91" s="82"/>
      <c r="AF91" s="82"/>
      <c r="AG91" s="82"/>
      <c r="AH91" s="81" t="s">
        <v>1316</v>
      </c>
      <c r="AI91" s="81" t="s">
        <v>1218</v>
      </c>
      <c r="AJ91" s="81" t="s">
        <v>1317</v>
      </c>
      <c r="AK91" s="81">
        <v>0.08</v>
      </c>
      <c r="AL91" s="81">
        <v>5.7000000000000002E-2</v>
      </c>
      <c r="AM91" s="81">
        <v>9.2200000000000006</v>
      </c>
      <c r="AN91" s="81">
        <v>10.9</v>
      </c>
      <c r="AO91" s="81">
        <v>8.16</v>
      </c>
      <c r="AP91" s="81">
        <v>65.61</v>
      </c>
      <c r="AQ91" s="81">
        <v>65.430000000000007</v>
      </c>
      <c r="AR91" s="81">
        <v>22.26</v>
      </c>
      <c r="AS91" s="81">
        <v>20.100000000000001</v>
      </c>
      <c r="AT91" s="81">
        <v>0.66</v>
      </c>
      <c r="AU91" s="81">
        <v>0.69</v>
      </c>
      <c r="AV91" s="81"/>
      <c r="AW91" s="90"/>
      <c r="AX91" s="81">
        <v>5.73</v>
      </c>
      <c r="AY91" s="81">
        <v>3.28</v>
      </c>
      <c r="AZ91" s="81">
        <v>101</v>
      </c>
      <c r="BA91" s="81">
        <v>154</v>
      </c>
      <c r="BB91" s="81">
        <v>9</v>
      </c>
      <c r="BC91" s="90">
        <v>10</v>
      </c>
    </row>
    <row r="92" spans="2:55" ht="15" thickTop="1" thickBot="1" x14ac:dyDescent="0.3">
      <c r="B92" s="80" t="s">
        <v>1318</v>
      </c>
      <c r="C92" s="81">
        <v>1</v>
      </c>
      <c r="D92" s="201">
        <v>52</v>
      </c>
      <c r="E92" s="82"/>
      <c r="F92" s="81">
        <v>627460</v>
      </c>
      <c r="G92" s="81"/>
      <c r="H92" s="82">
        <v>175</v>
      </c>
      <c r="I92" s="79">
        <f t="shared" si="11"/>
        <v>1.75</v>
      </c>
      <c r="J92" s="81">
        <v>75</v>
      </c>
      <c r="K92" s="79">
        <f t="shared" si="12"/>
        <v>24.489795918367346</v>
      </c>
      <c r="L92" s="82"/>
      <c r="M92" s="82"/>
      <c r="N92" s="82"/>
      <c r="O92" s="82"/>
      <c r="P92" s="82"/>
      <c r="Q92" s="82"/>
      <c r="R92" s="82"/>
      <c r="S92" s="81" t="s">
        <v>1319</v>
      </c>
      <c r="T92" s="81" t="s">
        <v>1320</v>
      </c>
      <c r="U92" s="81" t="s">
        <v>1321</v>
      </c>
      <c r="V92" s="81" t="s">
        <v>1322</v>
      </c>
      <c r="W92" s="82"/>
      <c r="X92" s="81" t="s">
        <v>1323</v>
      </c>
      <c r="Y92" s="88" t="s">
        <v>1324</v>
      </c>
      <c r="Z92" s="82"/>
      <c r="AA92" s="82"/>
      <c r="AB92" s="82"/>
      <c r="AC92" s="82"/>
      <c r="AD92" s="82"/>
      <c r="AE92" s="82"/>
      <c r="AF92" s="82"/>
      <c r="AG92" s="82"/>
      <c r="AH92" s="81" t="s">
        <v>1325</v>
      </c>
      <c r="AI92" s="81" t="s">
        <v>1326</v>
      </c>
      <c r="AJ92" s="82"/>
      <c r="AK92" s="81">
        <v>5.0999999999999997E-2</v>
      </c>
      <c r="AL92" s="81">
        <v>0.06</v>
      </c>
      <c r="AM92" s="81">
        <v>4.5599999999999996</v>
      </c>
      <c r="AN92" s="81">
        <v>5.85</v>
      </c>
      <c r="AO92" s="81">
        <v>6.16</v>
      </c>
      <c r="AP92" s="82">
        <v>95.32</v>
      </c>
      <c r="AQ92" s="81">
        <v>97.76</v>
      </c>
      <c r="AR92" s="81">
        <v>28.17</v>
      </c>
      <c r="AS92" s="81">
        <v>24.32</v>
      </c>
      <c r="AT92" s="81">
        <v>0.7</v>
      </c>
      <c r="AU92" s="81">
        <v>0.75</v>
      </c>
      <c r="AV92" s="81"/>
      <c r="AW92" s="90"/>
      <c r="AX92" s="81">
        <v>6.8</v>
      </c>
      <c r="AY92" s="81">
        <v>5.78</v>
      </c>
      <c r="AZ92" s="81">
        <v>168</v>
      </c>
      <c r="BA92" s="81">
        <v>206</v>
      </c>
      <c r="BB92" s="81">
        <v>23</v>
      </c>
      <c r="BC92" s="90">
        <v>20</v>
      </c>
    </row>
    <row r="93" spans="2:55" ht="15" thickTop="1" thickBot="1" x14ac:dyDescent="0.3">
      <c r="B93" s="83" t="s">
        <v>1327</v>
      </c>
      <c r="C93" s="84">
        <v>0</v>
      </c>
      <c r="D93" s="202">
        <v>51</v>
      </c>
      <c r="E93" s="84" t="s">
        <v>789</v>
      </c>
      <c r="F93" s="84">
        <v>627753</v>
      </c>
      <c r="G93" s="84"/>
      <c r="H93" s="85">
        <v>160</v>
      </c>
      <c r="I93" s="79">
        <f t="shared" si="11"/>
        <v>1.6</v>
      </c>
      <c r="J93" s="84">
        <v>45</v>
      </c>
      <c r="K93" s="79">
        <f t="shared" si="12"/>
        <v>17.578124999999996</v>
      </c>
      <c r="L93" s="85"/>
      <c r="M93" s="85"/>
      <c r="N93" s="84" t="s">
        <v>1328</v>
      </c>
      <c r="O93" s="84" t="s">
        <v>1329</v>
      </c>
      <c r="P93" s="85"/>
      <c r="Q93" s="84" t="s">
        <v>1330</v>
      </c>
      <c r="R93" s="85"/>
      <c r="S93" s="85"/>
      <c r="T93" s="84" t="s">
        <v>1331</v>
      </c>
      <c r="U93" s="85"/>
      <c r="V93" s="85"/>
      <c r="W93" s="85"/>
      <c r="X93" s="84" t="s">
        <v>1332</v>
      </c>
      <c r="Y93" s="84" t="s">
        <v>1333</v>
      </c>
      <c r="Z93" s="84" t="s">
        <v>1334</v>
      </c>
      <c r="AA93" s="85"/>
      <c r="AB93" s="85"/>
      <c r="AC93" s="85"/>
      <c r="AD93" s="85"/>
      <c r="AE93" s="85"/>
      <c r="AF93" s="85"/>
      <c r="AG93" s="85"/>
      <c r="AH93" s="84" t="s">
        <v>1335</v>
      </c>
      <c r="AI93" s="84" t="s">
        <v>657</v>
      </c>
      <c r="AJ93" s="85"/>
      <c r="AK93" s="84">
        <v>4.7E-2</v>
      </c>
      <c r="AL93" s="84">
        <v>0.05</v>
      </c>
      <c r="AM93" s="84">
        <v>6.59</v>
      </c>
      <c r="AN93" s="84">
        <v>10.28</v>
      </c>
      <c r="AO93" s="84">
        <v>6.09</v>
      </c>
      <c r="AP93" s="85">
        <v>66.069999999999993</v>
      </c>
      <c r="AQ93" s="84">
        <v>47.07</v>
      </c>
      <c r="AR93" s="84">
        <v>24.13</v>
      </c>
      <c r="AS93" s="84">
        <v>21.02</v>
      </c>
      <c r="AT93" s="84">
        <v>0.63</v>
      </c>
      <c r="AU93" s="84">
        <v>0.55000000000000004</v>
      </c>
      <c r="AV93" s="84"/>
      <c r="AW93" s="91"/>
      <c r="AX93" s="84">
        <v>5.67</v>
      </c>
      <c r="AY93" s="84">
        <v>2.72</v>
      </c>
      <c r="AZ93" s="84">
        <v>80</v>
      </c>
      <c r="BA93" s="84">
        <v>106</v>
      </c>
      <c r="BB93" s="84">
        <v>6</v>
      </c>
      <c r="BC93" s="91">
        <v>18</v>
      </c>
    </row>
    <row r="94" spans="2:55" ht="15" thickTop="1" thickBot="1" x14ac:dyDescent="0.3">
      <c r="B94" s="80" t="s">
        <v>1365</v>
      </c>
      <c r="C94" s="81">
        <v>1</v>
      </c>
      <c r="D94" s="201">
        <v>69</v>
      </c>
      <c r="E94" s="82"/>
      <c r="F94" s="81">
        <v>633093</v>
      </c>
      <c r="G94" s="81"/>
      <c r="H94" s="81">
        <v>175</v>
      </c>
      <c r="I94" s="79">
        <f t="shared" si="11"/>
        <v>1.75</v>
      </c>
      <c r="J94" s="81">
        <v>72</v>
      </c>
      <c r="K94" s="79">
        <f t="shared" si="12"/>
        <v>23.510204081632654</v>
      </c>
      <c r="L94" s="81" t="s">
        <v>836</v>
      </c>
      <c r="M94" s="81" t="s">
        <v>836</v>
      </c>
      <c r="N94" s="81" t="s">
        <v>1337</v>
      </c>
      <c r="O94" s="81" t="s">
        <v>161</v>
      </c>
      <c r="P94" s="81" t="s">
        <v>1366</v>
      </c>
      <c r="Q94" s="81" t="s">
        <v>1366</v>
      </c>
      <c r="R94" s="81" t="s">
        <v>1367</v>
      </c>
      <c r="S94" s="81" t="s">
        <v>1368</v>
      </c>
      <c r="T94" s="81" t="s">
        <v>1199</v>
      </c>
      <c r="U94" s="81">
        <v>1.42</v>
      </c>
      <c r="V94" s="81">
        <v>4.1100000000000003</v>
      </c>
      <c r="W94" s="81">
        <v>5.72</v>
      </c>
      <c r="X94" s="81">
        <v>423.7</v>
      </c>
      <c r="Y94" s="81">
        <v>22.29</v>
      </c>
      <c r="Z94" s="81">
        <v>421.2</v>
      </c>
      <c r="AA94" s="81">
        <v>1.42</v>
      </c>
      <c r="AB94" s="81">
        <v>1.91</v>
      </c>
      <c r="AC94" s="81">
        <v>3</v>
      </c>
      <c r="AD94" s="82"/>
      <c r="AE94" s="82"/>
      <c r="AF94" s="82"/>
      <c r="AG94" s="82"/>
      <c r="AH94" s="81" t="s">
        <v>1340</v>
      </c>
      <c r="AI94" s="81" t="s">
        <v>1369</v>
      </c>
      <c r="AJ94" s="81" t="s">
        <v>1370</v>
      </c>
      <c r="AK94" s="81">
        <v>4.5999999999999999E-2</v>
      </c>
      <c r="AL94" s="81">
        <v>5.3999999999999999E-2</v>
      </c>
      <c r="AM94" s="81">
        <v>4.46</v>
      </c>
      <c r="AN94" s="81">
        <v>11.03</v>
      </c>
      <c r="AO94" s="81">
        <v>6.87</v>
      </c>
      <c r="AP94" s="81">
        <v>77.489999999999995</v>
      </c>
      <c r="AQ94" s="81">
        <v>79.45</v>
      </c>
      <c r="AR94" s="81">
        <v>18.18</v>
      </c>
      <c r="AS94" s="81">
        <v>23.5</v>
      </c>
      <c r="AT94" s="81">
        <v>0.77</v>
      </c>
      <c r="AU94" s="81">
        <v>0.7</v>
      </c>
      <c r="AV94" s="81"/>
      <c r="AW94" s="90"/>
      <c r="AX94" s="81">
        <v>7.2</v>
      </c>
      <c r="AY94" s="81">
        <v>2.48</v>
      </c>
      <c r="AZ94" s="81">
        <v>73</v>
      </c>
      <c r="BA94" s="81">
        <v>212</v>
      </c>
      <c r="BB94" s="81">
        <v>11</v>
      </c>
      <c r="BC94" s="90">
        <v>21</v>
      </c>
    </row>
    <row r="95" spans="2:55" ht="15" thickTop="1" thickBot="1" x14ac:dyDescent="0.3">
      <c r="B95" s="80" t="s">
        <v>1371</v>
      </c>
      <c r="C95" s="81">
        <v>0</v>
      </c>
      <c r="D95" s="201">
        <v>55</v>
      </c>
      <c r="E95" s="81" t="s">
        <v>789</v>
      </c>
      <c r="F95" s="81">
        <v>635998</v>
      </c>
      <c r="G95" s="81"/>
      <c r="H95" s="81">
        <v>160</v>
      </c>
      <c r="I95" s="79">
        <f t="shared" si="11"/>
        <v>1.6</v>
      </c>
      <c r="J95" s="81">
        <v>76.5</v>
      </c>
      <c r="K95" s="79">
        <f t="shared" si="12"/>
        <v>29.882812499999993</v>
      </c>
      <c r="L95" s="81" t="s">
        <v>836</v>
      </c>
      <c r="M95" s="81" t="s">
        <v>836</v>
      </c>
      <c r="N95" s="81" t="s">
        <v>836</v>
      </c>
      <c r="O95" s="82"/>
      <c r="P95" s="82"/>
      <c r="Q95" s="82"/>
      <c r="R95" s="81" t="s">
        <v>836</v>
      </c>
      <c r="S95" s="81" t="s">
        <v>1372</v>
      </c>
      <c r="T95" s="81" t="s">
        <v>1372</v>
      </c>
      <c r="U95" s="81">
        <v>1.22</v>
      </c>
      <c r="V95" s="81">
        <v>4.82</v>
      </c>
      <c r="W95" s="81">
        <v>5.68</v>
      </c>
      <c r="X95" s="81">
        <v>47</v>
      </c>
      <c r="Y95" s="81">
        <v>3.03</v>
      </c>
      <c r="Z95" s="81">
        <v>291.89999999999998</v>
      </c>
      <c r="AA95" s="81">
        <v>1.47</v>
      </c>
      <c r="AB95" s="81">
        <v>2.58</v>
      </c>
      <c r="AC95" s="81">
        <v>3</v>
      </c>
      <c r="AD95" s="82"/>
      <c r="AE95" s="82"/>
      <c r="AF95" s="82"/>
      <c r="AG95" s="82"/>
      <c r="AH95" s="81" t="s">
        <v>1373</v>
      </c>
      <c r="AI95" s="81" t="s">
        <v>1369</v>
      </c>
      <c r="AJ95" s="81" t="s">
        <v>968</v>
      </c>
      <c r="AK95" s="81">
        <v>0.05</v>
      </c>
      <c r="AL95" s="81">
        <v>0.06</v>
      </c>
      <c r="AM95" s="81" t="s">
        <v>165</v>
      </c>
      <c r="AN95" s="81" t="s">
        <v>165</v>
      </c>
      <c r="AO95" s="81">
        <v>8.5500000000000007</v>
      </c>
      <c r="AP95" s="81">
        <v>74.97</v>
      </c>
      <c r="AQ95" s="81">
        <v>62.94</v>
      </c>
      <c r="AR95" s="81">
        <v>22.94</v>
      </c>
      <c r="AS95" s="81">
        <v>19.86</v>
      </c>
      <c r="AT95" s="81">
        <v>0.69</v>
      </c>
      <c r="AU95" s="81">
        <v>0.68</v>
      </c>
      <c r="AV95" s="81"/>
      <c r="AW95" s="90"/>
      <c r="AX95" s="81">
        <v>7.4</v>
      </c>
      <c r="AY95" s="81">
        <v>4.9400000000000004</v>
      </c>
      <c r="AZ95" s="81">
        <v>145</v>
      </c>
      <c r="BA95" s="81">
        <v>256</v>
      </c>
      <c r="BB95" s="81">
        <v>30</v>
      </c>
      <c r="BC95" s="90">
        <v>23</v>
      </c>
    </row>
    <row r="96" spans="2:55" ht="15" thickTop="1" thickBot="1" x14ac:dyDescent="0.3">
      <c r="B96" s="80" t="s">
        <v>1374</v>
      </c>
      <c r="C96" s="81">
        <v>1</v>
      </c>
      <c r="D96" s="201">
        <v>52</v>
      </c>
      <c r="E96" s="82"/>
      <c r="F96" s="81">
        <v>635953</v>
      </c>
      <c r="G96" s="81"/>
      <c r="H96" s="81">
        <v>175</v>
      </c>
      <c r="I96" s="79">
        <f t="shared" si="11"/>
        <v>1.75</v>
      </c>
      <c r="J96" s="81">
        <v>75</v>
      </c>
      <c r="K96" s="79">
        <f t="shared" si="12"/>
        <v>24.489795918367346</v>
      </c>
      <c r="L96" s="81" t="s">
        <v>836</v>
      </c>
      <c r="M96" s="81" t="s">
        <v>836</v>
      </c>
      <c r="N96" s="81" t="s">
        <v>1375</v>
      </c>
      <c r="O96" s="81" t="s">
        <v>161</v>
      </c>
      <c r="P96" s="81" t="s">
        <v>410</v>
      </c>
      <c r="Q96" s="81" t="s">
        <v>410</v>
      </c>
      <c r="R96" s="81" t="s">
        <v>836</v>
      </c>
      <c r="S96" s="81" t="s">
        <v>1376</v>
      </c>
      <c r="T96" s="81" t="s">
        <v>1199</v>
      </c>
      <c r="U96" s="81">
        <v>1.38</v>
      </c>
      <c r="V96" s="81">
        <v>4.0199999999999996</v>
      </c>
      <c r="W96" s="81">
        <v>5.63</v>
      </c>
      <c r="X96" s="81">
        <v>327.2</v>
      </c>
      <c r="Y96" s="81">
        <v>18.96</v>
      </c>
      <c r="Z96" s="81">
        <v>738.5</v>
      </c>
      <c r="AA96" s="81">
        <v>0.78</v>
      </c>
      <c r="AB96" s="81">
        <v>2.4900000000000002</v>
      </c>
      <c r="AC96" s="81">
        <v>5</v>
      </c>
      <c r="AD96" s="82"/>
      <c r="AE96" s="82"/>
      <c r="AF96" s="82"/>
      <c r="AG96" s="82"/>
      <c r="AH96" s="81" t="s">
        <v>1340</v>
      </c>
      <c r="AI96" s="81" t="s">
        <v>1341</v>
      </c>
      <c r="AJ96" s="81" t="s">
        <v>1377</v>
      </c>
      <c r="AK96" s="81">
        <v>0.08</v>
      </c>
      <c r="AL96" s="81">
        <v>0.08</v>
      </c>
      <c r="AM96" s="81">
        <v>5.38</v>
      </c>
      <c r="AN96" s="81">
        <v>3.93</v>
      </c>
      <c r="AO96" s="81">
        <v>5.73</v>
      </c>
      <c r="AP96" s="81">
        <v>67.489999999999995</v>
      </c>
      <c r="AQ96" s="81">
        <v>73.83</v>
      </c>
      <c r="AR96" s="81">
        <v>16.62</v>
      </c>
      <c r="AS96" s="81">
        <v>20.29</v>
      </c>
      <c r="AT96" s="81">
        <v>0.75</v>
      </c>
      <c r="AU96" s="81">
        <v>0.73</v>
      </c>
      <c r="AV96" s="81"/>
      <c r="AW96" s="90"/>
      <c r="AX96" s="81">
        <v>8.1</v>
      </c>
      <c r="AY96" s="81">
        <v>4.0999999999999996</v>
      </c>
      <c r="AZ96" s="81">
        <v>127</v>
      </c>
      <c r="BA96" s="81">
        <v>132</v>
      </c>
      <c r="BB96" s="81">
        <v>34</v>
      </c>
      <c r="BC96" s="90">
        <v>24</v>
      </c>
    </row>
    <row r="97" spans="2:55" ht="15" thickTop="1" thickBot="1" x14ac:dyDescent="0.3">
      <c r="B97" s="80" t="s">
        <v>1378</v>
      </c>
      <c r="C97" s="81">
        <v>0</v>
      </c>
      <c r="D97" s="201">
        <v>59</v>
      </c>
      <c r="E97" s="81" t="s">
        <v>789</v>
      </c>
      <c r="F97" s="81">
        <v>639229</v>
      </c>
      <c r="G97" s="81"/>
      <c r="H97" s="81">
        <v>160</v>
      </c>
      <c r="I97" s="79">
        <f t="shared" si="11"/>
        <v>1.6</v>
      </c>
      <c r="J97" s="81">
        <v>72.599999999999994</v>
      </c>
      <c r="K97" s="79">
        <f t="shared" si="12"/>
        <v>28.359374999999993</v>
      </c>
      <c r="L97" s="81" t="s">
        <v>836</v>
      </c>
      <c r="M97" s="81" t="s">
        <v>836</v>
      </c>
      <c r="N97" s="81" t="s">
        <v>1379</v>
      </c>
      <c r="O97" s="81" t="s">
        <v>161</v>
      </c>
      <c r="P97" s="81" t="s">
        <v>1380</v>
      </c>
      <c r="Q97" s="81" t="s">
        <v>1380</v>
      </c>
      <c r="R97" s="81" t="s">
        <v>836</v>
      </c>
      <c r="S97" s="81" t="s">
        <v>1372</v>
      </c>
      <c r="T97" s="81" t="s">
        <v>1372</v>
      </c>
      <c r="U97" s="81">
        <v>1.26</v>
      </c>
      <c r="V97" s="81">
        <v>7.11</v>
      </c>
      <c r="W97" s="81">
        <v>5.49</v>
      </c>
      <c r="X97" s="81">
        <v>88.4</v>
      </c>
      <c r="Y97" s="81">
        <v>10.49</v>
      </c>
      <c r="Z97" s="81">
        <v>434.6</v>
      </c>
      <c r="AA97" s="81">
        <v>1.26</v>
      </c>
      <c r="AB97" s="81">
        <v>4.59</v>
      </c>
      <c r="AC97" s="81">
        <v>4</v>
      </c>
      <c r="AD97" s="82"/>
      <c r="AE97" s="82"/>
      <c r="AF97" s="82"/>
      <c r="AG97" s="82"/>
      <c r="AH97" s="81" t="s">
        <v>1373</v>
      </c>
      <c r="AI97" s="81" t="s">
        <v>1369</v>
      </c>
      <c r="AJ97" s="81" t="s">
        <v>968</v>
      </c>
      <c r="AK97" s="81">
        <v>0.11</v>
      </c>
      <c r="AL97" s="81">
        <v>0.09</v>
      </c>
      <c r="AM97" s="81">
        <v>9.75</v>
      </c>
      <c r="AN97" s="81">
        <v>7.26</v>
      </c>
      <c r="AO97" s="81">
        <v>8.1300000000000008</v>
      </c>
      <c r="AP97" s="81">
        <v>89.52</v>
      </c>
      <c r="AQ97" s="81">
        <v>74.510000000000005</v>
      </c>
      <c r="AR97" s="81">
        <v>16.309999999999999</v>
      </c>
      <c r="AS97" s="81">
        <v>10.09</v>
      </c>
      <c r="AT97" s="81">
        <v>0.82</v>
      </c>
      <c r="AU97" s="81">
        <v>0.86</v>
      </c>
      <c r="AV97" s="81"/>
      <c r="AW97" s="90"/>
      <c r="AX97" s="81">
        <v>5</v>
      </c>
      <c r="AY97" s="81">
        <v>3.43</v>
      </c>
      <c r="AZ97" s="81">
        <v>102</v>
      </c>
      <c r="BA97" s="81">
        <v>182</v>
      </c>
      <c r="BB97" s="81">
        <v>12</v>
      </c>
      <c r="BC97" s="90">
        <v>17</v>
      </c>
    </row>
    <row r="98" spans="2:55" ht="15" thickTop="1" thickBot="1" x14ac:dyDescent="0.3">
      <c r="B98" s="83" t="s">
        <v>1387</v>
      </c>
      <c r="C98" s="84">
        <v>1</v>
      </c>
      <c r="D98" s="202">
        <v>46</v>
      </c>
      <c r="E98" s="85"/>
      <c r="F98" s="84">
        <v>639509</v>
      </c>
      <c r="G98" s="84"/>
      <c r="H98" s="84">
        <v>170</v>
      </c>
      <c r="I98" s="79">
        <f t="shared" si="11"/>
        <v>1.7</v>
      </c>
      <c r="J98" s="84">
        <v>95.8</v>
      </c>
      <c r="K98" s="79">
        <f t="shared" si="12"/>
        <v>33.148788927335644</v>
      </c>
      <c r="L98" s="84" t="s">
        <v>160</v>
      </c>
      <c r="M98" s="84" t="s">
        <v>836</v>
      </c>
      <c r="N98" s="84" t="s">
        <v>1388</v>
      </c>
      <c r="O98" s="84" t="s">
        <v>161</v>
      </c>
      <c r="P98" s="84" t="s">
        <v>1389</v>
      </c>
      <c r="Q98" s="84" t="s">
        <v>1389</v>
      </c>
      <c r="R98" s="84" t="s">
        <v>836</v>
      </c>
      <c r="S98" s="84" t="s">
        <v>1199</v>
      </c>
      <c r="T98" s="84" t="s">
        <v>1199</v>
      </c>
      <c r="U98" s="84">
        <v>2.0099999999999998</v>
      </c>
      <c r="V98" s="84">
        <v>4.0199999999999996</v>
      </c>
      <c r="W98" s="84">
        <v>5.63</v>
      </c>
      <c r="X98" s="84">
        <v>370.7</v>
      </c>
      <c r="Y98" s="84">
        <v>17.010000000000002</v>
      </c>
      <c r="Z98" s="84">
        <v>446.9</v>
      </c>
      <c r="AA98" s="84">
        <v>0.67</v>
      </c>
      <c r="AB98" s="84">
        <v>2.1</v>
      </c>
      <c r="AC98" s="84">
        <v>10</v>
      </c>
      <c r="AD98" s="85"/>
      <c r="AE98" s="85"/>
      <c r="AF98" s="85"/>
      <c r="AG98" s="85"/>
      <c r="AH98" s="84" t="s">
        <v>1340</v>
      </c>
      <c r="AI98" s="84" t="s">
        <v>1341</v>
      </c>
      <c r="AJ98" s="84" t="s">
        <v>1390</v>
      </c>
      <c r="AK98" s="84">
        <v>5.2999999999999999E-2</v>
      </c>
      <c r="AL98" s="84">
        <v>7.1999999999999995E-2</v>
      </c>
      <c r="AM98" s="84">
        <v>4.99</v>
      </c>
      <c r="AN98" s="84">
        <v>4.12</v>
      </c>
      <c r="AO98" s="84">
        <v>7.98</v>
      </c>
      <c r="AP98" s="84">
        <v>80.75</v>
      </c>
      <c r="AQ98" s="84">
        <v>69.650000000000006</v>
      </c>
      <c r="AR98" s="84">
        <v>25.08</v>
      </c>
      <c r="AS98" s="84">
        <v>26.96</v>
      </c>
      <c r="AT98" s="84">
        <v>0.69</v>
      </c>
      <c r="AU98" s="84">
        <v>0.61</v>
      </c>
      <c r="AV98" s="84"/>
      <c r="AW98" s="91"/>
      <c r="AX98" s="84">
        <v>6.1</v>
      </c>
      <c r="AY98" s="84">
        <v>3.17</v>
      </c>
      <c r="AZ98" s="84">
        <v>98</v>
      </c>
      <c r="BA98" s="84">
        <v>169</v>
      </c>
      <c r="BB98" s="84">
        <v>9</v>
      </c>
      <c r="BC98" s="91">
        <v>13</v>
      </c>
    </row>
    <row r="99" spans="2:55" ht="14.5" thickTop="1" x14ac:dyDescent="0.25"/>
  </sheetData>
  <phoneticPr fontId="23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856E-1D40-5C44-9784-FB8C62AD7882}">
  <dimension ref="A1:W193"/>
  <sheetViews>
    <sheetView zoomScale="173" workbookViewId="0">
      <pane ySplit="1" topLeftCell="A5" activePane="bottomLeft" state="frozen"/>
      <selection activeCell="C1" sqref="C1"/>
      <selection pane="bottomLeft" activeCell="U8" sqref="U8"/>
    </sheetView>
  </sheetViews>
  <sheetFormatPr defaultColWidth="11" defaultRowHeight="14" x14ac:dyDescent="0.25"/>
  <cols>
    <col min="1" max="1" width="5.26953125" bestFit="1" customWidth="1"/>
    <col min="2" max="2" width="16.90625" customWidth="1"/>
    <col min="3" max="3" width="10.90625" style="210"/>
    <col min="11" max="11" width="13.6328125" customWidth="1"/>
    <col min="17" max="17" width="14.453125" customWidth="1"/>
  </cols>
  <sheetData>
    <row r="1" spans="1:23" x14ac:dyDescent="0.25">
      <c r="A1" s="185" t="s">
        <v>2045</v>
      </c>
      <c r="B1" s="185" t="s">
        <v>2046</v>
      </c>
      <c r="C1" s="219" t="s">
        <v>2047</v>
      </c>
      <c r="D1" s="185" t="s">
        <v>2048</v>
      </c>
      <c r="E1" s="185" t="s">
        <v>2049</v>
      </c>
      <c r="F1" s="185" t="s">
        <v>2050</v>
      </c>
      <c r="G1" s="185" t="s">
        <v>2051</v>
      </c>
      <c r="H1" s="185" t="s">
        <v>2053</v>
      </c>
      <c r="I1" s="185" t="s">
        <v>2052</v>
      </c>
      <c r="J1" s="185" t="s">
        <v>2054</v>
      </c>
      <c r="K1" s="185" t="s">
        <v>2067</v>
      </c>
      <c r="L1" s="185" t="s">
        <v>2055</v>
      </c>
      <c r="M1" s="185" t="s">
        <v>2056</v>
      </c>
      <c r="N1" s="185" t="s">
        <v>2057</v>
      </c>
      <c r="O1" s="185" t="s">
        <v>2058</v>
      </c>
      <c r="P1" s="185" t="s">
        <v>2059</v>
      </c>
      <c r="Q1" s="185" t="s">
        <v>2068</v>
      </c>
      <c r="R1" s="185" t="s">
        <v>2063</v>
      </c>
      <c r="S1" s="185" t="s">
        <v>2064</v>
      </c>
      <c r="T1" s="185" t="s">
        <v>2065</v>
      </c>
      <c r="U1" s="185" t="s">
        <v>2060</v>
      </c>
      <c r="V1" s="185" t="s">
        <v>2061</v>
      </c>
      <c r="W1" s="185" t="s">
        <v>2062</v>
      </c>
    </row>
    <row r="2" spans="1:23" x14ac:dyDescent="0.25">
      <c r="A2" s="43">
        <v>42</v>
      </c>
      <c r="B2" s="190">
        <v>1</v>
      </c>
      <c r="C2" s="210">
        <v>22.857142857142858</v>
      </c>
      <c r="I2" s="43">
        <v>148</v>
      </c>
      <c r="J2" s="43">
        <v>3.75</v>
      </c>
      <c r="K2" s="43">
        <v>71.599999999999994</v>
      </c>
      <c r="L2" s="43">
        <v>353.8</v>
      </c>
      <c r="M2" s="43">
        <v>4.66</v>
      </c>
      <c r="N2" s="43">
        <v>1.2</v>
      </c>
      <c r="O2" s="43">
        <v>2.25</v>
      </c>
      <c r="P2" s="43">
        <v>1.31</v>
      </c>
      <c r="Q2" s="220">
        <f>K2*0.01131</f>
        <v>0.80979599999999996</v>
      </c>
      <c r="R2" s="220">
        <f>IF(B2=1,141,144)</f>
        <v>141</v>
      </c>
      <c r="S2" s="220">
        <f>IF(B2=1,0.9,0.7)</f>
        <v>0.9</v>
      </c>
      <c r="T2" s="220">
        <f>IF(AND(B2=1,Q2&lt;=0.7),-0.411,IF(AND(B2=1,Q2&gt;0.7),-1.209,IF(AND(B2=0,Q2&lt;=0.7),-0.329,-1.209)))</f>
        <v>-1.2090000000000001</v>
      </c>
      <c r="U2">
        <f>R2*((Q2/S2)^T2)*(0.993^A2)</f>
        <v>119.27257901546943</v>
      </c>
    </row>
    <row r="3" spans="1:23" x14ac:dyDescent="0.25">
      <c r="A3" s="47">
        <v>59</v>
      </c>
      <c r="B3" s="191">
        <v>1</v>
      </c>
      <c r="C3" s="210">
        <v>22.862368541380881</v>
      </c>
      <c r="I3" s="47">
        <v>140</v>
      </c>
      <c r="J3" s="47">
        <v>7.33</v>
      </c>
      <c r="K3" s="47">
        <v>93.5</v>
      </c>
      <c r="L3" s="47">
        <v>372.5</v>
      </c>
      <c r="M3" s="47">
        <v>4.37</v>
      </c>
      <c r="N3" s="47">
        <v>0.79</v>
      </c>
      <c r="O3" s="47">
        <v>2.94</v>
      </c>
      <c r="P3" s="47">
        <v>1.28</v>
      </c>
      <c r="Q3" s="220">
        <f t="shared" ref="Q3:Q66" si="0">K3*0.01131</f>
        <v>1.057485</v>
      </c>
      <c r="R3" s="220">
        <f t="shared" ref="R3:R66" si="1">IF(B3=1,141,144)</f>
        <v>141</v>
      </c>
      <c r="S3" s="220">
        <f t="shared" ref="S3:S66" si="2">IF(B3=1,0.9,0.7)</f>
        <v>0.9</v>
      </c>
      <c r="T3" s="220">
        <f t="shared" ref="T3:T66" si="3">IF(AND(B3=1,Q3&lt;=0.7),-0.411,IF(AND(B3=1,Q3&gt;0.7),-1.209,IF(AND(B3=0,Q3&lt;=0.7),-0.329,-1.209)))</f>
        <v>-1.2090000000000001</v>
      </c>
      <c r="U3">
        <f t="shared" ref="U3:U66" si="4">R3*((Q3/S3)^T3)*(0.993^A3)</f>
        <v>76.657815815916464</v>
      </c>
    </row>
    <row r="4" spans="1:23" x14ac:dyDescent="0.25">
      <c r="A4" s="47">
        <v>54</v>
      </c>
      <c r="B4" s="191">
        <v>1</v>
      </c>
      <c r="C4" s="210">
        <v>20.047445621303751</v>
      </c>
      <c r="I4" s="47">
        <v>136</v>
      </c>
      <c r="J4" s="47">
        <v>5.47</v>
      </c>
      <c r="K4" s="47">
        <v>73.599999999999994</v>
      </c>
      <c r="L4" s="47">
        <v>261.7</v>
      </c>
      <c r="M4" s="47">
        <v>3.92</v>
      </c>
      <c r="N4" s="47">
        <v>0.76</v>
      </c>
      <c r="O4" s="47">
        <v>2.84</v>
      </c>
      <c r="P4" s="47">
        <v>1.43</v>
      </c>
      <c r="Q4" s="220">
        <f t="shared" si="0"/>
        <v>0.83241599999999993</v>
      </c>
      <c r="R4" s="220">
        <f t="shared" si="1"/>
        <v>141</v>
      </c>
      <c r="S4" s="220">
        <f t="shared" si="2"/>
        <v>0.9</v>
      </c>
      <c r="T4" s="220">
        <f t="shared" si="3"/>
        <v>-1.2090000000000001</v>
      </c>
      <c r="U4">
        <f t="shared" si="4"/>
        <v>106.03913061788607</v>
      </c>
    </row>
    <row r="5" spans="1:23" x14ac:dyDescent="0.25">
      <c r="A5" s="47">
        <v>58</v>
      </c>
      <c r="B5" s="191">
        <v>1</v>
      </c>
      <c r="C5" s="210">
        <v>24.167162403331353</v>
      </c>
      <c r="I5" s="47">
        <v>146</v>
      </c>
      <c r="J5" s="47">
        <v>4.03</v>
      </c>
      <c r="K5" s="47">
        <v>66.3</v>
      </c>
      <c r="L5" s="47">
        <v>241.8</v>
      </c>
      <c r="M5" s="47">
        <v>3.91</v>
      </c>
      <c r="N5" s="47">
        <v>0.46</v>
      </c>
      <c r="O5" s="47">
        <v>2.56</v>
      </c>
      <c r="P5" s="47">
        <v>1.1000000000000001</v>
      </c>
      <c r="Q5" s="220">
        <f t="shared" si="0"/>
        <v>0.74985299999999999</v>
      </c>
      <c r="R5" s="220">
        <f t="shared" si="1"/>
        <v>141</v>
      </c>
      <c r="S5" s="220">
        <f t="shared" si="2"/>
        <v>0.9</v>
      </c>
      <c r="T5" s="220">
        <f t="shared" si="3"/>
        <v>-1.2090000000000001</v>
      </c>
      <c r="U5">
        <f t="shared" si="4"/>
        <v>116.97918037182654</v>
      </c>
    </row>
    <row r="6" spans="1:23" x14ac:dyDescent="0.25">
      <c r="A6" s="47">
        <v>60</v>
      </c>
      <c r="B6" s="191">
        <v>1</v>
      </c>
      <c r="C6" s="210">
        <v>22.491349480968861</v>
      </c>
      <c r="I6" s="47">
        <v>160</v>
      </c>
      <c r="J6" s="47">
        <v>7.9</v>
      </c>
      <c r="K6" s="47">
        <v>67.099999999999994</v>
      </c>
      <c r="L6" s="47">
        <v>308.60000000000002</v>
      </c>
      <c r="M6" s="47">
        <v>4.18</v>
      </c>
      <c r="N6" s="47">
        <v>1.2</v>
      </c>
      <c r="O6" s="47">
        <v>2.4500000000000002</v>
      </c>
      <c r="P6" s="47">
        <v>1.3</v>
      </c>
      <c r="Q6" s="220">
        <f t="shared" si="0"/>
        <v>0.75890099999999994</v>
      </c>
      <c r="R6" s="220">
        <f t="shared" si="1"/>
        <v>141</v>
      </c>
      <c r="S6" s="220">
        <f t="shared" si="2"/>
        <v>0.9</v>
      </c>
      <c r="T6" s="220">
        <f t="shared" si="3"/>
        <v>-1.2090000000000001</v>
      </c>
      <c r="U6">
        <f t="shared" si="4"/>
        <v>113.68663186365713</v>
      </c>
    </row>
    <row r="7" spans="1:23" x14ac:dyDescent="0.25">
      <c r="A7" s="47">
        <v>43</v>
      </c>
      <c r="B7" s="191">
        <v>1</v>
      </c>
      <c r="C7" s="210">
        <v>25.393431120318084</v>
      </c>
      <c r="I7" s="47">
        <v>170</v>
      </c>
      <c r="J7" s="47">
        <v>5.54</v>
      </c>
      <c r="K7" s="47">
        <v>58.3</v>
      </c>
      <c r="L7" s="47">
        <v>287.2</v>
      </c>
      <c r="M7" s="47">
        <v>4.21</v>
      </c>
      <c r="N7" s="47">
        <v>0.6</v>
      </c>
      <c r="O7" s="47">
        <v>2.4300000000000002</v>
      </c>
      <c r="P7" s="47">
        <v>1.38</v>
      </c>
      <c r="Q7" s="220">
        <f t="shared" si="0"/>
        <v>0.65937299999999999</v>
      </c>
      <c r="R7" s="220">
        <f t="shared" si="1"/>
        <v>141</v>
      </c>
      <c r="S7" s="220">
        <f t="shared" si="2"/>
        <v>0.9</v>
      </c>
      <c r="T7" s="220">
        <f t="shared" si="3"/>
        <v>-0.41099999999999998</v>
      </c>
      <c r="U7">
        <f t="shared" si="4"/>
        <v>118.4588637790697</v>
      </c>
    </row>
    <row r="8" spans="1:23" x14ac:dyDescent="0.25">
      <c r="A8" s="47">
        <v>43</v>
      </c>
      <c r="B8" s="191">
        <v>0</v>
      </c>
      <c r="C8" s="210">
        <v>20.964360587002094</v>
      </c>
      <c r="I8" s="47">
        <v>138</v>
      </c>
      <c r="J8" s="47">
        <v>5.71</v>
      </c>
      <c r="K8" s="47">
        <v>52.7</v>
      </c>
      <c r="L8" s="47">
        <v>235.5</v>
      </c>
      <c r="M8" s="47">
        <v>4.59</v>
      </c>
      <c r="N8" s="47">
        <v>0.53</v>
      </c>
      <c r="O8" s="47">
        <v>2.4900000000000002</v>
      </c>
      <c r="P8" s="47">
        <v>1.56</v>
      </c>
      <c r="Q8" s="220">
        <f t="shared" si="0"/>
        <v>0.59603700000000004</v>
      </c>
      <c r="R8" s="220">
        <f t="shared" si="1"/>
        <v>144</v>
      </c>
      <c r="S8" s="220">
        <f t="shared" si="2"/>
        <v>0.7</v>
      </c>
      <c r="T8" s="220">
        <f t="shared" si="3"/>
        <v>-0.32900000000000001</v>
      </c>
      <c r="U8">
        <f t="shared" si="4"/>
        <v>112.24126252688966</v>
      </c>
    </row>
    <row r="9" spans="1:23" x14ac:dyDescent="0.25">
      <c r="A9" s="47">
        <v>55</v>
      </c>
      <c r="B9" s="191">
        <v>0</v>
      </c>
      <c r="C9" s="210">
        <v>22.265624999999996</v>
      </c>
      <c r="I9" s="47">
        <v>148</v>
      </c>
      <c r="J9" s="47">
        <v>4.22</v>
      </c>
      <c r="K9" s="47">
        <v>56.7</v>
      </c>
      <c r="L9" s="47">
        <v>296.60000000000002</v>
      </c>
      <c r="M9" s="47">
        <v>4.9400000000000004</v>
      </c>
      <c r="N9" s="47">
        <v>1.37</v>
      </c>
      <c r="O9" s="47">
        <v>3.02</v>
      </c>
      <c r="P9" s="47">
        <v>1.21</v>
      </c>
      <c r="Q9" s="220">
        <f t="shared" si="0"/>
        <v>0.6412770000000001</v>
      </c>
      <c r="R9" s="220">
        <f t="shared" si="1"/>
        <v>144</v>
      </c>
      <c r="S9" s="220">
        <f t="shared" si="2"/>
        <v>0.7</v>
      </c>
      <c r="T9" s="220">
        <f t="shared" si="3"/>
        <v>-0.32900000000000001</v>
      </c>
      <c r="U9">
        <f t="shared" si="4"/>
        <v>100.71412665953933</v>
      </c>
    </row>
    <row r="10" spans="1:23" x14ac:dyDescent="0.25">
      <c r="A10" s="47">
        <v>61</v>
      </c>
      <c r="B10" s="191">
        <v>1</v>
      </c>
      <c r="C10" s="210">
        <v>24.167162403331353</v>
      </c>
      <c r="I10" s="47">
        <v>135</v>
      </c>
      <c r="J10" s="47">
        <v>6.49</v>
      </c>
      <c r="K10" s="47">
        <v>102.2</v>
      </c>
      <c r="L10" s="47">
        <v>368</v>
      </c>
      <c r="M10" s="47">
        <v>4.92</v>
      </c>
      <c r="N10" s="47">
        <v>1.71</v>
      </c>
      <c r="O10" s="47">
        <v>2.95</v>
      </c>
      <c r="P10" s="47">
        <v>1.29</v>
      </c>
      <c r="Q10" s="220">
        <f t="shared" si="0"/>
        <v>1.1558820000000001</v>
      </c>
      <c r="R10" s="220">
        <f t="shared" si="1"/>
        <v>141</v>
      </c>
      <c r="S10" s="220">
        <f t="shared" si="2"/>
        <v>0.9</v>
      </c>
      <c r="T10" s="220">
        <f t="shared" si="3"/>
        <v>-1.2090000000000001</v>
      </c>
      <c r="U10">
        <f t="shared" si="4"/>
        <v>67.879720031429002</v>
      </c>
    </row>
    <row r="11" spans="1:23" x14ac:dyDescent="0.25">
      <c r="A11" s="47">
        <v>29</v>
      </c>
      <c r="B11" s="191">
        <v>1</v>
      </c>
      <c r="C11" s="210">
        <v>21.707923392038097</v>
      </c>
      <c r="I11" s="47">
        <v>170</v>
      </c>
      <c r="J11" s="47">
        <v>5.37</v>
      </c>
      <c r="K11" s="47">
        <v>71.099999999999994</v>
      </c>
      <c r="L11" s="47">
        <v>318.10000000000002</v>
      </c>
      <c r="M11" s="47">
        <v>4.01</v>
      </c>
      <c r="N11" s="47">
        <v>0.6</v>
      </c>
      <c r="O11" s="47">
        <v>2.29</v>
      </c>
      <c r="P11" s="47">
        <v>1.18</v>
      </c>
      <c r="Q11" s="220">
        <f t="shared" si="0"/>
        <v>0.80414099999999999</v>
      </c>
      <c r="R11" s="220">
        <f t="shared" si="1"/>
        <v>141</v>
      </c>
      <c r="S11" s="220">
        <f t="shared" si="2"/>
        <v>0.9</v>
      </c>
      <c r="T11" s="220">
        <f t="shared" si="3"/>
        <v>-1.2090000000000001</v>
      </c>
      <c r="U11">
        <f t="shared" si="4"/>
        <v>131.78921656908088</v>
      </c>
    </row>
    <row r="12" spans="1:23" x14ac:dyDescent="0.25">
      <c r="A12" s="47">
        <v>56</v>
      </c>
      <c r="B12" s="191">
        <v>0</v>
      </c>
      <c r="C12" s="210">
        <v>20.312499999999996</v>
      </c>
      <c r="I12" s="47">
        <v>142</v>
      </c>
      <c r="J12" s="47">
        <v>2.77</v>
      </c>
      <c r="K12" s="47">
        <v>64.7</v>
      </c>
      <c r="L12" s="47">
        <v>339.8</v>
      </c>
      <c r="M12" s="47">
        <v>4.8899999999999997</v>
      </c>
      <c r="N12" s="47">
        <v>0.65</v>
      </c>
      <c r="O12" s="47">
        <v>2.83</v>
      </c>
      <c r="P12" s="47">
        <v>1.69</v>
      </c>
      <c r="Q12" s="220">
        <f t="shared" si="0"/>
        <v>0.7317570000000001</v>
      </c>
      <c r="R12" s="220">
        <f t="shared" si="1"/>
        <v>144</v>
      </c>
      <c r="S12" s="220">
        <f t="shared" si="2"/>
        <v>0.7</v>
      </c>
      <c r="T12" s="220">
        <f t="shared" si="3"/>
        <v>-1.2090000000000001</v>
      </c>
      <c r="U12">
        <f t="shared" si="4"/>
        <v>92.092523489691629</v>
      </c>
    </row>
    <row r="13" spans="1:23" x14ac:dyDescent="0.25">
      <c r="A13" s="47">
        <v>57</v>
      </c>
      <c r="B13" s="191">
        <v>1</v>
      </c>
      <c r="C13" s="210">
        <v>21.007667798746546</v>
      </c>
      <c r="I13" s="47">
        <v>155</v>
      </c>
      <c r="J13" s="47">
        <v>5.63</v>
      </c>
      <c r="K13" s="47">
        <v>79.099999999999994</v>
      </c>
      <c r="L13" s="47">
        <v>360</v>
      </c>
      <c r="M13" s="47">
        <v>4.68</v>
      </c>
      <c r="N13" s="47">
        <v>1.5</v>
      </c>
      <c r="O13" s="47">
        <v>3.1</v>
      </c>
      <c r="P13" s="47">
        <v>1.17</v>
      </c>
      <c r="Q13" s="220">
        <f t="shared" si="0"/>
        <v>0.894621</v>
      </c>
      <c r="R13" s="220">
        <f t="shared" si="1"/>
        <v>141</v>
      </c>
      <c r="S13" s="220">
        <f t="shared" si="2"/>
        <v>0.9</v>
      </c>
      <c r="T13" s="220">
        <f t="shared" si="3"/>
        <v>-1.2090000000000001</v>
      </c>
      <c r="U13">
        <f t="shared" si="4"/>
        <v>95.164246422225673</v>
      </c>
    </row>
    <row r="14" spans="1:23" x14ac:dyDescent="0.25">
      <c r="A14" s="47">
        <v>60</v>
      </c>
      <c r="B14" s="191">
        <v>1</v>
      </c>
      <c r="C14" s="210">
        <v>21.847008520333322</v>
      </c>
      <c r="I14" s="47">
        <v>151</v>
      </c>
      <c r="J14" s="47">
        <v>5.9</v>
      </c>
      <c r="K14" s="47">
        <v>76.7</v>
      </c>
      <c r="L14" s="47">
        <v>309.5</v>
      </c>
      <c r="M14" s="47">
        <v>4.07</v>
      </c>
      <c r="N14" s="47">
        <v>0.43</v>
      </c>
      <c r="O14" s="47">
        <v>2.31</v>
      </c>
      <c r="P14" s="47">
        <v>1.39</v>
      </c>
      <c r="Q14" s="220">
        <f t="shared" si="0"/>
        <v>0.86747700000000005</v>
      </c>
      <c r="R14" s="220">
        <f t="shared" si="1"/>
        <v>141</v>
      </c>
      <c r="S14" s="220">
        <f t="shared" si="2"/>
        <v>0.9</v>
      </c>
      <c r="T14" s="220">
        <f t="shared" si="3"/>
        <v>-1.2090000000000001</v>
      </c>
      <c r="U14">
        <f t="shared" si="4"/>
        <v>96.716223885518858</v>
      </c>
    </row>
    <row r="15" spans="1:23" x14ac:dyDescent="0.25">
      <c r="A15" s="47">
        <v>26</v>
      </c>
      <c r="B15" s="191">
        <v>0</v>
      </c>
      <c r="C15" s="210">
        <v>20.569329660238754</v>
      </c>
      <c r="I15" s="47">
        <v>139</v>
      </c>
      <c r="J15" s="47">
        <v>3.35</v>
      </c>
      <c r="K15" s="47">
        <v>61.4</v>
      </c>
      <c r="L15" s="47">
        <v>238.3</v>
      </c>
      <c r="M15" s="47">
        <v>4.2300000000000004</v>
      </c>
      <c r="N15" s="47">
        <v>0.66</v>
      </c>
      <c r="O15" s="47">
        <v>2.46</v>
      </c>
      <c r="P15" s="47">
        <v>1.19</v>
      </c>
      <c r="Q15" s="220">
        <f t="shared" si="0"/>
        <v>0.694434</v>
      </c>
      <c r="R15" s="220">
        <f t="shared" si="1"/>
        <v>144</v>
      </c>
      <c r="S15" s="220">
        <f t="shared" si="2"/>
        <v>0.7</v>
      </c>
      <c r="T15" s="220">
        <f t="shared" si="3"/>
        <v>-0.32900000000000001</v>
      </c>
      <c r="U15">
        <f t="shared" si="4"/>
        <v>120.27728520355383</v>
      </c>
    </row>
    <row r="16" spans="1:23" x14ac:dyDescent="0.25">
      <c r="A16" s="47">
        <v>26</v>
      </c>
      <c r="B16" s="191">
        <v>1</v>
      </c>
      <c r="C16" s="210">
        <v>21.200991370300692</v>
      </c>
      <c r="I16" s="47">
        <v>153</v>
      </c>
      <c r="J16" s="47">
        <v>4.5</v>
      </c>
      <c r="K16" s="47">
        <v>95</v>
      </c>
      <c r="L16" s="47">
        <v>410.6</v>
      </c>
      <c r="M16" s="47">
        <v>5.17</v>
      </c>
      <c r="N16" s="47">
        <v>0.71</v>
      </c>
      <c r="O16" s="47">
        <v>2.75</v>
      </c>
      <c r="P16" s="47">
        <v>1.82</v>
      </c>
      <c r="Q16" s="220">
        <f t="shared" si="0"/>
        <v>1.0744500000000001</v>
      </c>
      <c r="R16" s="220">
        <f t="shared" si="1"/>
        <v>141</v>
      </c>
      <c r="S16" s="220">
        <f t="shared" si="2"/>
        <v>0.9</v>
      </c>
      <c r="T16" s="220">
        <f t="shared" si="3"/>
        <v>-1.2090000000000001</v>
      </c>
      <c r="U16">
        <f t="shared" si="4"/>
        <v>94.814473832630966</v>
      </c>
    </row>
    <row r="17" spans="1:21" x14ac:dyDescent="0.25">
      <c r="A17" s="47">
        <v>23</v>
      </c>
      <c r="B17" s="191">
        <v>0</v>
      </c>
      <c r="C17" s="210">
        <v>25.333333333333332</v>
      </c>
      <c r="I17" s="47">
        <v>125</v>
      </c>
      <c r="J17" s="47">
        <v>3.08</v>
      </c>
      <c r="K17" s="47">
        <v>47.1</v>
      </c>
      <c r="L17" s="47">
        <v>214.7</v>
      </c>
      <c r="M17" s="47">
        <v>4.0199999999999996</v>
      </c>
      <c r="N17" s="47">
        <v>0.81</v>
      </c>
      <c r="O17" s="47">
        <v>2.29</v>
      </c>
      <c r="P17" s="47">
        <v>1.2</v>
      </c>
      <c r="Q17" s="220">
        <f t="shared" si="0"/>
        <v>0.53270100000000009</v>
      </c>
      <c r="R17" s="220">
        <f t="shared" si="1"/>
        <v>144</v>
      </c>
      <c r="S17" s="220">
        <f t="shared" si="2"/>
        <v>0.7</v>
      </c>
      <c r="T17" s="220">
        <f t="shared" si="3"/>
        <v>-0.32900000000000001</v>
      </c>
      <c r="U17">
        <f t="shared" si="4"/>
        <v>134.03536063385997</v>
      </c>
    </row>
    <row r="18" spans="1:21" x14ac:dyDescent="0.25">
      <c r="A18" s="47">
        <v>54</v>
      </c>
      <c r="B18" s="191">
        <v>0</v>
      </c>
      <c r="C18" s="210">
        <v>23.233456176894723</v>
      </c>
      <c r="I18" s="47">
        <v>138</v>
      </c>
      <c r="J18" s="47">
        <v>4.42</v>
      </c>
      <c r="K18" s="47">
        <v>51.1</v>
      </c>
      <c r="L18" s="47">
        <v>177.3</v>
      </c>
      <c r="M18" s="47">
        <v>5.07</v>
      </c>
      <c r="N18" s="47">
        <v>0.56000000000000005</v>
      </c>
      <c r="O18" s="47">
        <v>2.89</v>
      </c>
      <c r="P18" s="47">
        <v>1.58</v>
      </c>
      <c r="Q18" s="220">
        <f t="shared" si="0"/>
        <v>0.57794100000000004</v>
      </c>
      <c r="R18" s="220">
        <f t="shared" si="1"/>
        <v>144</v>
      </c>
      <c r="S18" s="220">
        <f t="shared" si="2"/>
        <v>0.7</v>
      </c>
      <c r="T18" s="220">
        <f t="shared" si="3"/>
        <v>-0.32900000000000001</v>
      </c>
      <c r="U18">
        <f t="shared" si="4"/>
        <v>104.95412030332135</v>
      </c>
    </row>
    <row r="19" spans="1:21" x14ac:dyDescent="0.25">
      <c r="A19" s="47">
        <v>29</v>
      </c>
      <c r="B19" s="191">
        <v>0</v>
      </c>
      <c r="C19" s="210">
        <v>18.289894833104707</v>
      </c>
      <c r="I19" s="47">
        <v>130</v>
      </c>
      <c r="J19" s="47">
        <v>4.29</v>
      </c>
      <c r="K19" s="47">
        <v>61.5</v>
      </c>
      <c r="L19" s="47">
        <v>218.6</v>
      </c>
      <c r="M19" s="47">
        <v>4.04</v>
      </c>
      <c r="N19" s="47">
        <v>0.51</v>
      </c>
      <c r="O19" s="47">
        <v>2.48</v>
      </c>
      <c r="P19" s="47">
        <v>1.57</v>
      </c>
      <c r="Q19" s="220">
        <f t="shared" si="0"/>
        <v>0.69556499999999999</v>
      </c>
      <c r="R19" s="220">
        <f t="shared" si="1"/>
        <v>144</v>
      </c>
      <c r="S19" s="220">
        <f t="shared" si="2"/>
        <v>0.7</v>
      </c>
      <c r="T19" s="220">
        <f t="shared" si="3"/>
        <v>-0.32900000000000001</v>
      </c>
      <c r="U19">
        <f t="shared" si="4"/>
        <v>117.70606563766489</v>
      </c>
    </row>
    <row r="20" spans="1:21" x14ac:dyDescent="0.25">
      <c r="A20" s="47">
        <v>55</v>
      </c>
      <c r="B20" s="191">
        <v>0</v>
      </c>
      <c r="C20" s="210">
        <v>22.093170054286073</v>
      </c>
      <c r="I20" s="47">
        <v>133</v>
      </c>
      <c r="J20" s="47">
        <v>4.75</v>
      </c>
      <c r="K20" s="47">
        <v>75.599999999999994</v>
      </c>
      <c r="L20" s="47">
        <v>278.10000000000002</v>
      </c>
      <c r="M20" s="47">
        <v>4.5199999999999996</v>
      </c>
      <c r="N20" s="47">
        <v>0.75</v>
      </c>
      <c r="O20" s="47">
        <v>2.16</v>
      </c>
      <c r="P20" s="47">
        <v>1.87</v>
      </c>
      <c r="Q20" s="220">
        <f t="shared" si="0"/>
        <v>0.85503600000000002</v>
      </c>
      <c r="R20" s="220">
        <f t="shared" si="1"/>
        <v>144</v>
      </c>
      <c r="S20" s="220">
        <f t="shared" si="2"/>
        <v>0.7</v>
      </c>
      <c r="T20" s="220">
        <f t="shared" si="3"/>
        <v>-1.2090000000000001</v>
      </c>
      <c r="U20">
        <f t="shared" si="4"/>
        <v>76.829065299192706</v>
      </c>
    </row>
    <row r="21" spans="1:21" x14ac:dyDescent="0.25">
      <c r="A21" s="47">
        <v>60</v>
      </c>
      <c r="B21" s="191">
        <v>1</v>
      </c>
      <c r="C21" s="210">
        <v>23.183391003460208</v>
      </c>
      <c r="I21" s="47">
        <v>150</v>
      </c>
      <c r="J21" s="47">
        <v>5.94</v>
      </c>
      <c r="K21" s="47">
        <v>94.7</v>
      </c>
      <c r="L21" s="47">
        <v>250.8</v>
      </c>
      <c r="M21" s="47">
        <v>4.62</v>
      </c>
      <c r="N21" s="47">
        <v>0.95</v>
      </c>
      <c r="O21" s="47">
        <v>3.05</v>
      </c>
      <c r="P21" s="47">
        <v>1.1599999999999999</v>
      </c>
      <c r="Q21" s="220">
        <f t="shared" si="0"/>
        <v>1.0710570000000001</v>
      </c>
      <c r="R21" s="220">
        <f t="shared" si="1"/>
        <v>141</v>
      </c>
      <c r="S21" s="220">
        <f t="shared" si="2"/>
        <v>0.9</v>
      </c>
      <c r="T21" s="220">
        <f t="shared" si="3"/>
        <v>-1.2090000000000001</v>
      </c>
      <c r="U21">
        <f t="shared" si="4"/>
        <v>74.956586781027411</v>
      </c>
    </row>
    <row r="22" spans="1:21" x14ac:dyDescent="0.25">
      <c r="A22" s="47">
        <v>37</v>
      </c>
      <c r="B22" s="191">
        <v>0</v>
      </c>
      <c r="C22" s="210">
        <v>17.647058823529413</v>
      </c>
      <c r="I22" s="47">
        <v>136</v>
      </c>
      <c r="J22" s="47">
        <v>2.72</v>
      </c>
      <c r="K22" s="47">
        <v>47.9</v>
      </c>
      <c r="L22" s="47">
        <v>190.1</v>
      </c>
      <c r="M22" s="47">
        <v>4.41</v>
      </c>
      <c r="N22" s="47">
        <v>0.69</v>
      </c>
      <c r="O22" s="47">
        <v>2.75</v>
      </c>
      <c r="P22" s="47">
        <v>1.66</v>
      </c>
      <c r="Q22" s="220">
        <f t="shared" si="0"/>
        <v>0.54174900000000004</v>
      </c>
      <c r="R22" s="220">
        <f t="shared" si="1"/>
        <v>144</v>
      </c>
      <c r="S22" s="220">
        <f t="shared" si="2"/>
        <v>0.7</v>
      </c>
      <c r="T22" s="220">
        <f t="shared" si="3"/>
        <v>-0.32900000000000001</v>
      </c>
      <c r="U22">
        <f t="shared" si="4"/>
        <v>120.80985432749257</v>
      </c>
    </row>
    <row r="23" spans="1:21" x14ac:dyDescent="0.25">
      <c r="A23" s="47">
        <v>51</v>
      </c>
      <c r="B23" s="191">
        <v>1</v>
      </c>
      <c r="C23" s="210">
        <v>23.624447492760247</v>
      </c>
      <c r="I23" s="47">
        <v>155</v>
      </c>
      <c r="J23" s="47">
        <v>4.7699999999999996</v>
      </c>
      <c r="K23" s="47">
        <v>70.2</v>
      </c>
      <c r="L23" s="47">
        <v>382.2</v>
      </c>
      <c r="M23" s="47">
        <v>4.72</v>
      </c>
      <c r="N23" s="47">
        <v>1.58</v>
      </c>
      <c r="O23" s="47">
        <v>2.7</v>
      </c>
      <c r="P23" s="47">
        <v>1.19</v>
      </c>
      <c r="Q23" s="220">
        <f t="shared" si="0"/>
        <v>0.79396200000000006</v>
      </c>
      <c r="R23" s="220">
        <f t="shared" si="1"/>
        <v>141</v>
      </c>
      <c r="S23" s="220">
        <f t="shared" si="2"/>
        <v>0.9</v>
      </c>
      <c r="T23" s="220">
        <f t="shared" si="3"/>
        <v>-1.2090000000000001</v>
      </c>
      <c r="U23">
        <f t="shared" si="4"/>
        <v>114.670609770775</v>
      </c>
    </row>
    <row r="24" spans="1:21" x14ac:dyDescent="0.25">
      <c r="A24" s="47">
        <v>63</v>
      </c>
      <c r="B24" s="191">
        <v>1</v>
      </c>
      <c r="C24" s="210">
        <v>24.801587301587304</v>
      </c>
      <c r="I24" s="47">
        <v>153</v>
      </c>
      <c r="J24" s="47">
        <v>7.7</v>
      </c>
      <c r="K24" s="47">
        <v>100</v>
      </c>
      <c r="L24" s="47">
        <v>403.6</v>
      </c>
      <c r="M24" s="47">
        <v>0.8</v>
      </c>
      <c r="N24" s="47">
        <v>4.1500000000000004</v>
      </c>
      <c r="O24" s="47">
        <v>2.16</v>
      </c>
      <c r="P24" s="47">
        <v>1.46</v>
      </c>
      <c r="Q24" s="220">
        <f t="shared" si="0"/>
        <v>1.131</v>
      </c>
      <c r="R24" s="220">
        <f t="shared" si="1"/>
        <v>141</v>
      </c>
      <c r="S24" s="220">
        <f t="shared" si="2"/>
        <v>0.9</v>
      </c>
      <c r="T24" s="220">
        <f t="shared" si="3"/>
        <v>-1.2090000000000001</v>
      </c>
      <c r="U24">
        <f t="shared" si="4"/>
        <v>68.717076157327583</v>
      </c>
    </row>
    <row r="25" spans="1:21" x14ac:dyDescent="0.25">
      <c r="A25" s="47">
        <v>60</v>
      </c>
      <c r="B25" s="191">
        <v>1</v>
      </c>
      <c r="C25" s="210">
        <v>21.719250114311837</v>
      </c>
      <c r="I25" s="47">
        <v>148</v>
      </c>
      <c r="J25" s="47">
        <v>5.34</v>
      </c>
      <c r="K25" s="47">
        <v>66.099999999999994</v>
      </c>
      <c r="L25" s="47">
        <v>223.7</v>
      </c>
      <c r="M25" s="47">
        <v>3.83</v>
      </c>
      <c r="N25" s="47">
        <v>1</v>
      </c>
      <c r="O25" s="47">
        <v>2.34</v>
      </c>
      <c r="P25" s="47">
        <v>1.34</v>
      </c>
      <c r="Q25" s="220">
        <f t="shared" si="0"/>
        <v>0.74759100000000001</v>
      </c>
      <c r="R25" s="220">
        <f t="shared" si="1"/>
        <v>141</v>
      </c>
      <c r="S25" s="220">
        <f t="shared" si="2"/>
        <v>0.9</v>
      </c>
      <c r="T25" s="220">
        <f t="shared" si="3"/>
        <v>-1.2090000000000001</v>
      </c>
      <c r="U25">
        <f t="shared" si="4"/>
        <v>115.76928802665468</v>
      </c>
    </row>
    <row r="26" spans="1:21" x14ac:dyDescent="0.25">
      <c r="A26" s="47">
        <v>55</v>
      </c>
      <c r="B26" s="191">
        <v>0</v>
      </c>
      <c r="C26" s="210">
        <v>19.531249999999996</v>
      </c>
      <c r="I26" s="47">
        <v>126</v>
      </c>
      <c r="J26" s="47">
        <v>4.38</v>
      </c>
      <c r="K26" s="47">
        <v>69.3</v>
      </c>
      <c r="L26" s="47">
        <v>205.2</v>
      </c>
      <c r="M26" s="47">
        <v>4.6100000000000003</v>
      </c>
      <c r="N26" s="47">
        <v>0.91</v>
      </c>
      <c r="O26" s="47">
        <v>2.2599999999999998</v>
      </c>
      <c r="P26" s="47">
        <v>1.75</v>
      </c>
      <c r="Q26" s="220">
        <f t="shared" si="0"/>
        <v>0.78378300000000001</v>
      </c>
      <c r="R26" s="220">
        <f t="shared" si="1"/>
        <v>144</v>
      </c>
      <c r="S26" s="220">
        <f t="shared" si="2"/>
        <v>0.7</v>
      </c>
      <c r="T26" s="220">
        <f t="shared" si="3"/>
        <v>-1.2090000000000001</v>
      </c>
      <c r="U26">
        <f t="shared" si="4"/>
        <v>85.351649704647286</v>
      </c>
    </row>
    <row r="27" spans="1:21" x14ac:dyDescent="0.25">
      <c r="A27" s="47">
        <v>27</v>
      </c>
      <c r="B27" s="191">
        <v>0</v>
      </c>
      <c r="C27" s="210">
        <v>22.769438353853939</v>
      </c>
      <c r="I27" s="47">
        <v>125</v>
      </c>
      <c r="J27" s="47">
        <v>3.72</v>
      </c>
      <c r="K27" s="47">
        <v>53.6</v>
      </c>
      <c r="L27" s="47">
        <v>204.1</v>
      </c>
      <c r="M27" s="47">
        <v>4.3499999999999996</v>
      </c>
      <c r="N27" s="47">
        <v>0.56999999999999995</v>
      </c>
      <c r="O27" s="47">
        <v>2.2200000000000002</v>
      </c>
      <c r="P27" s="47">
        <v>1.84</v>
      </c>
      <c r="Q27" s="220">
        <f t="shared" si="0"/>
        <v>0.60621600000000009</v>
      </c>
      <c r="R27" s="220">
        <f t="shared" si="1"/>
        <v>144</v>
      </c>
      <c r="S27" s="220">
        <f t="shared" si="2"/>
        <v>0.7</v>
      </c>
      <c r="T27" s="220">
        <f t="shared" si="3"/>
        <v>-0.32900000000000001</v>
      </c>
      <c r="U27">
        <f t="shared" si="4"/>
        <v>124.89499754621998</v>
      </c>
    </row>
    <row r="28" spans="1:21" x14ac:dyDescent="0.25">
      <c r="A28" s="47">
        <v>73</v>
      </c>
      <c r="B28" s="191">
        <v>1</v>
      </c>
      <c r="C28" s="210">
        <v>26.573129251700685</v>
      </c>
      <c r="I28" s="47">
        <v>141</v>
      </c>
      <c r="J28" s="47">
        <v>5.56</v>
      </c>
      <c r="K28" s="47">
        <v>99.7</v>
      </c>
      <c r="L28" s="47">
        <v>407.2</v>
      </c>
      <c r="M28" s="47">
        <v>4.5999999999999996</v>
      </c>
      <c r="N28" s="47">
        <v>0.8</v>
      </c>
      <c r="O28" s="47">
        <v>2.86</v>
      </c>
      <c r="P28" s="47">
        <v>1.08</v>
      </c>
      <c r="Q28" s="220">
        <f t="shared" si="0"/>
        <v>1.127607</v>
      </c>
      <c r="R28" s="220">
        <f t="shared" si="1"/>
        <v>141</v>
      </c>
      <c r="S28" s="220">
        <f t="shared" si="2"/>
        <v>0.9</v>
      </c>
      <c r="T28" s="220">
        <f t="shared" si="3"/>
        <v>-1.2090000000000001</v>
      </c>
      <c r="U28">
        <f t="shared" si="4"/>
        <v>64.288709935499014</v>
      </c>
    </row>
    <row r="29" spans="1:21" x14ac:dyDescent="0.25">
      <c r="A29" s="47">
        <v>67</v>
      </c>
      <c r="B29" s="191">
        <v>1</v>
      </c>
      <c r="C29" s="210">
        <v>17.146776406035663</v>
      </c>
      <c r="I29" s="47">
        <v>146</v>
      </c>
      <c r="J29" s="47">
        <v>4.7</v>
      </c>
      <c r="K29" s="47">
        <v>86.3</v>
      </c>
      <c r="L29" s="47">
        <v>396.2</v>
      </c>
      <c r="M29" s="47">
        <v>4.67</v>
      </c>
      <c r="N29" s="47">
        <v>0.85</v>
      </c>
      <c r="O29" s="47">
        <v>2.25</v>
      </c>
      <c r="P29" s="47">
        <v>1.88</v>
      </c>
      <c r="Q29" s="220">
        <f t="shared" si="0"/>
        <v>0.97605300000000006</v>
      </c>
      <c r="R29" s="220">
        <f t="shared" si="1"/>
        <v>141</v>
      </c>
      <c r="S29" s="220">
        <f t="shared" si="2"/>
        <v>0.9</v>
      </c>
      <c r="T29" s="220">
        <f t="shared" si="3"/>
        <v>-1.2090000000000001</v>
      </c>
      <c r="U29">
        <f t="shared" si="4"/>
        <v>79.840751186363818</v>
      </c>
    </row>
    <row r="30" spans="1:21" x14ac:dyDescent="0.25">
      <c r="A30" s="47">
        <v>59</v>
      </c>
      <c r="B30" s="191">
        <v>0</v>
      </c>
      <c r="C30" s="210">
        <v>18.25631871475516</v>
      </c>
      <c r="I30" s="47">
        <v>134</v>
      </c>
      <c r="J30" s="47">
        <v>3.51</v>
      </c>
      <c r="K30" s="47">
        <v>52.7</v>
      </c>
      <c r="L30" s="47">
        <v>212.8</v>
      </c>
      <c r="M30" s="47">
        <v>5.1100000000000003</v>
      </c>
      <c r="N30" s="47">
        <v>1.32</v>
      </c>
      <c r="O30" s="47">
        <v>3.05</v>
      </c>
      <c r="P30" s="47">
        <v>1.47</v>
      </c>
      <c r="Q30" s="220">
        <f t="shared" si="0"/>
        <v>0.59603700000000004</v>
      </c>
      <c r="R30" s="220">
        <f t="shared" si="1"/>
        <v>144</v>
      </c>
      <c r="S30" s="220">
        <f t="shared" si="2"/>
        <v>0.7</v>
      </c>
      <c r="T30" s="220">
        <f t="shared" si="3"/>
        <v>-0.32900000000000001</v>
      </c>
      <c r="U30">
        <f t="shared" si="4"/>
        <v>100.30914278467566</v>
      </c>
    </row>
    <row r="31" spans="1:21" x14ac:dyDescent="0.25">
      <c r="A31" s="47">
        <v>55</v>
      </c>
      <c r="B31" s="191">
        <v>1</v>
      </c>
      <c r="C31" s="210">
        <v>23.323418063818284</v>
      </c>
      <c r="I31" s="47">
        <v>148</v>
      </c>
      <c r="J31" s="47">
        <v>6.54</v>
      </c>
      <c r="K31" s="47">
        <v>87.1</v>
      </c>
      <c r="L31" s="47">
        <v>364.9</v>
      </c>
      <c r="M31" s="47">
        <v>3.87</v>
      </c>
      <c r="N31" s="47">
        <v>0.9</v>
      </c>
      <c r="O31" s="47">
        <v>2.99</v>
      </c>
      <c r="P31" s="47">
        <v>1.1299999999999999</v>
      </c>
      <c r="Q31" s="220">
        <f t="shared" si="0"/>
        <v>0.985101</v>
      </c>
      <c r="R31" s="220">
        <f t="shared" si="1"/>
        <v>141</v>
      </c>
      <c r="S31" s="220">
        <f t="shared" si="2"/>
        <v>0.9</v>
      </c>
      <c r="T31" s="220">
        <f t="shared" si="3"/>
        <v>-1.2090000000000001</v>
      </c>
      <c r="U31">
        <f t="shared" si="4"/>
        <v>85.899124027563388</v>
      </c>
    </row>
    <row r="32" spans="1:21" x14ac:dyDescent="0.25">
      <c r="A32" s="47">
        <v>27</v>
      </c>
      <c r="B32" s="191">
        <v>1</v>
      </c>
      <c r="C32" s="210">
        <v>22.10028959000152</v>
      </c>
      <c r="I32" s="38">
        <v>148</v>
      </c>
      <c r="J32" s="47">
        <v>4.33</v>
      </c>
      <c r="K32" s="47">
        <v>68.599999999999994</v>
      </c>
      <c r="L32" s="47">
        <v>332.9</v>
      </c>
      <c r="M32" s="47">
        <v>4.07</v>
      </c>
      <c r="N32" s="47">
        <v>0.77</v>
      </c>
      <c r="O32" s="47">
        <v>2.2200000000000002</v>
      </c>
      <c r="P32" s="47">
        <v>0.95</v>
      </c>
      <c r="Q32" s="220">
        <f t="shared" si="0"/>
        <v>0.77586599999999994</v>
      </c>
      <c r="R32" s="220">
        <f t="shared" si="1"/>
        <v>141</v>
      </c>
      <c r="S32" s="220">
        <f t="shared" si="2"/>
        <v>0.9</v>
      </c>
      <c r="T32" s="220">
        <f t="shared" si="3"/>
        <v>-1.2090000000000001</v>
      </c>
      <c r="U32">
        <f t="shared" si="4"/>
        <v>139.56479136755499</v>
      </c>
    </row>
    <row r="33" spans="1:21" x14ac:dyDescent="0.25">
      <c r="A33" s="47">
        <v>50</v>
      </c>
      <c r="B33" s="191">
        <v>0</v>
      </c>
      <c r="C33" s="210">
        <v>21.453287197231838</v>
      </c>
      <c r="I33" s="47">
        <v>145</v>
      </c>
      <c r="J33" s="47">
        <v>2.62</v>
      </c>
      <c r="K33" s="47">
        <v>52.2</v>
      </c>
      <c r="L33" s="47">
        <v>222.8</v>
      </c>
      <c r="M33" s="47">
        <v>5.39</v>
      </c>
      <c r="N33" s="47">
        <v>1.28</v>
      </c>
      <c r="O33" s="47">
        <v>2.81</v>
      </c>
      <c r="P33" s="47">
        <v>1.32</v>
      </c>
      <c r="Q33" s="220">
        <f t="shared" si="0"/>
        <v>0.59038200000000007</v>
      </c>
      <c r="R33" s="220">
        <f t="shared" si="1"/>
        <v>144</v>
      </c>
      <c r="S33" s="220">
        <f t="shared" si="2"/>
        <v>0.7</v>
      </c>
      <c r="T33" s="220">
        <f t="shared" si="3"/>
        <v>-0.32900000000000001</v>
      </c>
      <c r="U33">
        <f t="shared" si="4"/>
        <v>107.1912608815807</v>
      </c>
    </row>
    <row r="34" spans="1:21" x14ac:dyDescent="0.25">
      <c r="A34" s="47">
        <v>48</v>
      </c>
      <c r="B34" s="191">
        <v>0</v>
      </c>
      <c r="C34" s="210">
        <v>24.773658844196209</v>
      </c>
      <c r="I34" s="47">
        <v>135</v>
      </c>
      <c r="J34" s="47">
        <v>4.3899999999999997</v>
      </c>
      <c r="K34" s="47">
        <v>46.8</v>
      </c>
      <c r="L34" s="47">
        <v>182.8</v>
      </c>
      <c r="M34" s="47">
        <v>5.0599999999999996</v>
      </c>
      <c r="N34" s="47">
        <v>1.37</v>
      </c>
      <c r="O34" s="47">
        <v>2.41</v>
      </c>
      <c r="P34" s="47">
        <v>1.39</v>
      </c>
      <c r="Q34" s="220">
        <f t="shared" si="0"/>
        <v>0.529308</v>
      </c>
      <c r="R34" s="220">
        <f t="shared" si="1"/>
        <v>144</v>
      </c>
      <c r="S34" s="220">
        <f t="shared" si="2"/>
        <v>0.7</v>
      </c>
      <c r="T34" s="220">
        <f t="shared" si="3"/>
        <v>-0.32900000000000001</v>
      </c>
      <c r="U34">
        <f t="shared" si="4"/>
        <v>112.6843470088107</v>
      </c>
    </row>
    <row r="35" spans="1:21" x14ac:dyDescent="0.25">
      <c r="A35" s="47">
        <v>62</v>
      </c>
      <c r="B35" s="191">
        <v>1</v>
      </c>
      <c r="C35" s="210">
        <v>19.377162629757787</v>
      </c>
      <c r="I35" s="47">
        <v>144</v>
      </c>
      <c r="J35" s="47">
        <v>3.4</v>
      </c>
      <c r="K35" s="47">
        <v>63.1</v>
      </c>
      <c r="L35" s="47">
        <v>223.3</v>
      </c>
      <c r="M35" s="47">
        <v>4.03</v>
      </c>
      <c r="N35" s="47">
        <v>1.08</v>
      </c>
      <c r="O35" s="47">
        <v>2.15</v>
      </c>
      <c r="P35" s="47">
        <v>1.42</v>
      </c>
      <c r="Q35" s="220">
        <f t="shared" si="0"/>
        <v>0.7136610000000001</v>
      </c>
      <c r="R35" s="220">
        <f t="shared" si="1"/>
        <v>141</v>
      </c>
      <c r="S35" s="220">
        <f t="shared" si="2"/>
        <v>0.9</v>
      </c>
      <c r="T35" s="220">
        <f t="shared" si="3"/>
        <v>-1.2090000000000001</v>
      </c>
      <c r="U35">
        <f t="shared" si="4"/>
        <v>120.74799513984905</v>
      </c>
    </row>
    <row r="36" spans="1:21" x14ac:dyDescent="0.25">
      <c r="A36" s="47">
        <v>63</v>
      </c>
      <c r="B36" s="191">
        <v>1</v>
      </c>
      <c r="C36" s="210">
        <v>23.051754907792983</v>
      </c>
      <c r="I36" s="47">
        <v>139</v>
      </c>
      <c r="J36" s="47">
        <v>5.6</v>
      </c>
      <c r="K36" s="47">
        <v>60.7</v>
      </c>
      <c r="L36" s="47">
        <v>356</v>
      </c>
      <c r="M36" s="47">
        <v>4.5</v>
      </c>
      <c r="N36" s="47">
        <v>0.55000000000000004</v>
      </c>
      <c r="O36" s="47">
        <v>2.85</v>
      </c>
      <c r="P36" s="47">
        <v>1.08</v>
      </c>
      <c r="Q36" s="220">
        <f t="shared" si="0"/>
        <v>0.68651700000000004</v>
      </c>
      <c r="R36" s="220">
        <f t="shared" si="1"/>
        <v>141</v>
      </c>
      <c r="S36" s="220">
        <f t="shared" si="2"/>
        <v>0.9</v>
      </c>
      <c r="T36" s="220">
        <f t="shared" si="3"/>
        <v>-0.41099999999999998</v>
      </c>
      <c r="U36">
        <f t="shared" si="4"/>
        <v>101.23991144047558</v>
      </c>
    </row>
    <row r="37" spans="1:21" x14ac:dyDescent="0.25">
      <c r="A37" s="47">
        <v>59</v>
      </c>
      <c r="B37" s="191">
        <v>0</v>
      </c>
      <c r="C37" s="210">
        <v>23.437499999999996</v>
      </c>
      <c r="I37" s="47">
        <v>144</v>
      </c>
      <c r="J37" s="47">
        <v>3.42</v>
      </c>
      <c r="K37" s="47">
        <v>48.8</v>
      </c>
      <c r="L37" s="47">
        <v>228.2</v>
      </c>
      <c r="M37" s="47">
        <v>5.07</v>
      </c>
      <c r="N37" s="47">
        <v>1.54</v>
      </c>
      <c r="O37" s="47">
        <v>2.83</v>
      </c>
      <c r="P37" s="47">
        <v>1.5</v>
      </c>
      <c r="Q37" s="220">
        <f t="shared" si="0"/>
        <v>0.55192799999999997</v>
      </c>
      <c r="R37" s="220">
        <f t="shared" si="1"/>
        <v>144</v>
      </c>
      <c r="S37" s="220">
        <f t="shared" si="2"/>
        <v>0.7</v>
      </c>
      <c r="T37" s="220">
        <f t="shared" si="3"/>
        <v>-0.32900000000000001</v>
      </c>
      <c r="U37">
        <f t="shared" si="4"/>
        <v>102.87884740604517</v>
      </c>
    </row>
    <row r="38" spans="1:21" x14ac:dyDescent="0.25">
      <c r="A38" s="47">
        <v>69</v>
      </c>
      <c r="B38" s="191">
        <v>1</v>
      </c>
      <c r="C38" s="210">
        <v>19.605191995673341</v>
      </c>
      <c r="I38" s="47">
        <v>140</v>
      </c>
      <c r="J38" s="47">
        <v>6.96</v>
      </c>
      <c r="K38" s="47">
        <v>71.900000000000006</v>
      </c>
      <c r="L38" s="47">
        <v>267.89999999999998</v>
      </c>
      <c r="M38" s="47">
        <v>5.0599999999999996</v>
      </c>
      <c r="N38" s="47">
        <v>0.88</v>
      </c>
      <c r="O38" s="47">
        <v>2.74</v>
      </c>
      <c r="P38" s="47">
        <v>1.58</v>
      </c>
      <c r="Q38" s="220">
        <f t="shared" si="0"/>
        <v>0.81318900000000016</v>
      </c>
      <c r="R38" s="220">
        <f t="shared" si="1"/>
        <v>141</v>
      </c>
      <c r="S38" s="220">
        <f t="shared" si="2"/>
        <v>0.9</v>
      </c>
      <c r="T38" s="220">
        <f t="shared" si="3"/>
        <v>-1.2090000000000001</v>
      </c>
      <c r="U38">
        <f t="shared" si="4"/>
        <v>98.169128358580053</v>
      </c>
    </row>
    <row r="39" spans="1:21" x14ac:dyDescent="0.25">
      <c r="A39" s="47">
        <v>58</v>
      </c>
      <c r="B39" s="191">
        <v>1</v>
      </c>
      <c r="C39" s="210">
        <v>19.267171444023798</v>
      </c>
      <c r="I39" s="47">
        <v>156</v>
      </c>
      <c r="J39" s="47">
        <v>4.04</v>
      </c>
      <c r="K39" s="47">
        <v>72.7</v>
      </c>
      <c r="L39" s="47">
        <v>337.2</v>
      </c>
      <c r="M39" s="47">
        <v>5</v>
      </c>
      <c r="N39" s="47">
        <v>1.53</v>
      </c>
      <c r="O39" s="47">
        <v>2.7</v>
      </c>
      <c r="P39" s="47">
        <v>1.57</v>
      </c>
      <c r="Q39" s="220">
        <f t="shared" si="0"/>
        <v>0.82223700000000011</v>
      </c>
      <c r="R39" s="220">
        <f t="shared" si="1"/>
        <v>141</v>
      </c>
      <c r="S39" s="220">
        <f t="shared" si="2"/>
        <v>0.9</v>
      </c>
      <c r="T39" s="220">
        <f t="shared" si="3"/>
        <v>-1.2090000000000001</v>
      </c>
      <c r="U39">
        <f t="shared" si="4"/>
        <v>104.6461674029389</v>
      </c>
    </row>
    <row r="40" spans="1:21" x14ac:dyDescent="0.25">
      <c r="A40" s="47">
        <v>60</v>
      </c>
      <c r="B40" s="191">
        <v>1</v>
      </c>
      <c r="C40" s="210">
        <v>22.204081632653061</v>
      </c>
      <c r="I40" s="47">
        <v>142</v>
      </c>
      <c r="J40" s="47">
        <v>5.75</v>
      </c>
      <c r="K40" s="47">
        <v>91.1</v>
      </c>
      <c r="L40" s="47">
        <v>376.7</v>
      </c>
      <c r="M40" s="47">
        <v>5.0199999999999996</v>
      </c>
      <c r="N40" s="47">
        <v>1.69</v>
      </c>
      <c r="O40" s="47">
        <v>2.91</v>
      </c>
      <c r="P40" s="47">
        <v>1.24</v>
      </c>
      <c r="Q40" s="220">
        <f t="shared" si="0"/>
        <v>1.030341</v>
      </c>
      <c r="R40" s="220">
        <f t="shared" si="1"/>
        <v>141</v>
      </c>
      <c r="S40" s="220">
        <f t="shared" si="2"/>
        <v>0.9</v>
      </c>
      <c r="T40" s="220">
        <f t="shared" si="3"/>
        <v>-1.2090000000000001</v>
      </c>
      <c r="U40">
        <f t="shared" si="4"/>
        <v>78.552354901104195</v>
      </c>
    </row>
    <row r="41" spans="1:21" x14ac:dyDescent="0.25">
      <c r="A41" s="47">
        <v>45</v>
      </c>
      <c r="B41" s="191">
        <v>0</v>
      </c>
      <c r="C41" s="210">
        <v>21.928862769176792</v>
      </c>
      <c r="I41" s="47">
        <v>131</v>
      </c>
      <c r="J41" s="47">
        <v>5.0999999999999996</v>
      </c>
      <c r="K41" s="47">
        <v>59.1</v>
      </c>
      <c r="L41" s="47">
        <v>235.7</v>
      </c>
      <c r="M41" s="47">
        <v>3.76</v>
      </c>
      <c r="N41" s="47">
        <v>0.6</v>
      </c>
      <c r="O41" s="47">
        <v>2.57</v>
      </c>
      <c r="P41" s="47">
        <v>1.27</v>
      </c>
      <c r="Q41" s="220">
        <f t="shared" si="0"/>
        <v>0.66842100000000004</v>
      </c>
      <c r="R41" s="220">
        <f t="shared" si="1"/>
        <v>144</v>
      </c>
      <c r="S41" s="220">
        <f t="shared" si="2"/>
        <v>0.7</v>
      </c>
      <c r="T41" s="220">
        <f t="shared" si="3"/>
        <v>-0.32900000000000001</v>
      </c>
      <c r="U41">
        <f t="shared" si="4"/>
        <v>106.57968965969468</v>
      </c>
    </row>
    <row r="42" spans="1:21" x14ac:dyDescent="0.25">
      <c r="A42" s="47">
        <v>72</v>
      </c>
      <c r="B42" s="191">
        <v>1</v>
      </c>
      <c r="C42" s="210">
        <v>24.337479718766904</v>
      </c>
      <c r="I42" s="47">
        <v>138</v>
      </c>
      <c r="J42" s="47">
        <v>3.9</v>
      </c>
      <c r="K42" s="47">
        <v>96.3</v>
      </c>
      <c r="L42" s="47">
        <v>362.8</v>
      </c>
      <c r="M42" s="47">
        <v>4.37</v>
      </c>
      <c r="N42" s="47">
        <v>1.68</v>
      </c>
      <c r="O42" s="47">
        <v>2.33</v>
      </c>
      <c r="P42" s="47">
        <v>1.1000000000000001</v>
      </c>
      <c r="Q42" s="220">
        <f t="shared" si="0"/>
        <v>1.089153</v>
      </c>
      <c r="R42" s="220">
        <f t="shared" si="1"/>
        <v>141</v>
      </c>
      <c r="S42" s="220">
        <f t="shared" si="2"/>
        <v>0.9</v>
      </c>
      <c r="T42" s="220">
        <f t="shared" si="3"/>
        <v>-1.2090000000000001</v>
      </c>
      <c r="U42">
        <f t="shared" si="4"/>
        <v>67.515537230057532</v>
      </c>
    </row>
    <row r="43" spans="1:21" x14ac:dyDescent="0.25">
      <c r="A43" s="47">
        <v>71</v>
      </c>
      <c r="B43" s="191">
        <v>1</v>
      </c>
      <c r="C43" s="210">
        <v>21.224489795918366</v>
      </c>
      <c r="I43" s="47">
        <v>144</v>
      </c>
      <c r="J43" s="47">
        <v>9.0299999999999994</v>
      </c>
      <c r="K43" s="47">
        <v>83</v>
      </c>
      <c r="L43" s="47">
        <v>378.5</v>
      </c>
      <c r="M43" s="47">
        <v>4.26</v>
      </c>
      <c r="N43" s="47">
        <v>0.69</v>
      </c>
      <c r="O43" s="47">
        <v>2.38</v>
      </c>
      <c r="P43" s="47">
        <v>1.53</v>
      </c>
      <c r="Q43" s="220">
        <f t="shared" si="0"/>
        <v>0.93873000000000006</v>
      </c>
      <c r="R43" s="220">
        <f t="shared" si="1"/>
        <v>141</v>
      </c>
      <c r="S43" s="220">
        <f t="shared" si="2"/>
        <v>0.9</v>
      </c>
      <c r="T43" s="220">
        <f t="shared" si="3"/>
        <v>-1.2090000000000001</v>
      </c>
      <c r="U43">
        <f t="shared" si="4"/>
        <v>81.375420676731892</v>
      </c>
    </row>
    <row r="44" spans="1:21" x14ac:dyDescent="0.25">
      <c r="A44" s="47">
        <v>29</v>
      </c>
      <c r="B44" s="191">
        <v>0</v>
      </c>
      <c r="C44" s="210">
        <v>21.644120707596251</v>
      </c>
      <c r="I44" s="47">
        <v>126</v>
      </c>
      <c r="J44" s="47">
        <v>5.09</v>
      </c>
      <c r="K44" s="47">
        <v>62.3</v>
      </c>
      <c r="L44" s="47">
        <v>294.39999999999998</v>
      </c>
      <c r="M44" s="47">
        <v>4.22</v>
      </c>
      <c r="N44" s="47">
        <v>0.94</v>
      </c>
      <c r="O44" s="47">
        <v>2.46</v>
      </c>
      <c r="P44" s="47">
        <v>1.35</v>
      </c>
      <c r="Q44" s="220">
        <f t="shared" si="0"/>
        <v>0.70461300000000004</v>
      </c>
      <c r="R44" s="220">
        <f t="shared" si="1"/>
        <v>144</v>
      </c>
      <c r="S44" s="220">
        <f t="shared" si="2"/>
        <v>0.7</v>
      </c>
      <c r="T44" s="220">
        <f t="shared" si="3"/>
        <v>-1.2090000000000001</v>
      </c>
      <c r="U44">
        <f t="shared" si="4"/>
        <v>116.53111209040418</v>
      </c>
    </row>
    <row r="45" spans="1:21" x14ac:dyDescent="0.25">
      <c r="A45" s="81">
        <v>70</v>
      </c>
      <c r="B45" s="194">
        <v>0</v>
      </c>
      <c r="C45" s="210">
        <v>20.82999519307803</v>
      </c>
      <c r="I45" s="81">
        <v>156</v>
      </c>
      <c r="J45" s="81">
        <v>6.71</v>
      </c>
      <c r="K45" s="81">
        <v>82.3</v>
      </c>
      <c r="L45" s="81">
        <v>392.4</v>
      </c>
      <c r="M45" s="81">
        <v>6.49</v>
      </c>
      <c r="N45" s="81">
        <v>1.39</v>
      </c>
      <c r="O45" s="81">
        <v>4.3600000000000003</v>
      </c>
      <c r="P45" s="81">
        <v>1.23</v>
      </c>
      <c r="Q45" s="220">
        <f t="shared" si="0"/>
        <v>0.930813</v>
      </c>
      <c r="R45" s="220">
        <f t="shared" si="1"/>
        <v>144</v>
      </c>
      <c r="S45" s="220">
        <f t="shared" si="2"/>
        <v>0.7</v>
      </c>
      <c r="T45" s="220">
        <f t="shared" si="3"/>
        <v>-1.2090000000000001</v>
      </c>
      <c r="U45">
        <f t="shared" si="4"/>
        <v>62.399157651051446</v>
      </c>
    </row>
    <row r="46" spans="1:21" x14ac:dyDescent="0.25">
      <c r="A46" s="81">
        <v>44</v>
      </c>
      <c r="B46" s="194">
        <v>0</v>
      </c>
      <c r="C46" s="210">
        <v>24.128792373719392</v>
      </c>
      <c r="I46" s="81">
        <v>121</v>
      </c>
      <c r="J46" s="81">
        <v>5.85</v>
      </c>
      <c r="K46" s="81">
        <v>68.900000000000006</v>
      </c>
      <c r="L46" s="81">
        <v>181.7</v>
      </c>
      <c r="M46" s="81">
        <v>6.89</v>
      </c>
      <c r="N46" s="81">
        <v>2.5299999999999998</v>
      </c>
      <c r="O46" s="81">
        <v>2.72</v>
      </c>
      <c r="P46" s="81">
        <v>1.43</v>
      </c>
      <c r="Q46" s="220">
        <f t="shared" si="0"/>
        <v>0.77925900000000015</v>
      </c>
      <c r="R46" s="220">
        <f t="shared" si="1"/>
        <v>144</v>
      </c>
      <c r="S46" s="220">
        <f t="shared" si="2"/>
        <v>0.7</v>
      </c>
      <c r="T46" s="220">
        <f t="shared" si="3"/>
        <v>-1.2090000000000001</v>
      </c>
      <c r="U46">
        <f t="shared" si="4"/>
        <v>92.855926491525537</v>
      </c>
    </row>
    <row r="47" spans="1:21" x14ac:dyDescent="0.25">
      <c r="A47" s="81">
        <v>69</v>
      </c>
      <c r="B47" s="194">
        <v>1</v>
      </c>
      <c r="C47" s="210">
        <v>23.671253629592222</v>
      </c>
      <c r="I47" s="81">
        <v>88</v>
      </c>
      <c r="J47" s="81">
        <v>3.51</v>
      </c>
      <c r="K47" s="81">
        <v>55.8</v>
      </c>
      <c r="L47" s="81">
        <v>220</v>
      </c>
      <c r="M47" s="81">
        <v>5.66</v>
      </c>
      <c r="N47" s="81">
        <v>1.04</v>
      </c>
      <c r="O47" s="81">
        <v>3.68</v>
      </c>
      <c r="P47" s="81">
        <v>1.06</v>
      </c>
      <c r="Q47" s="220">
        <f t="shared" si="0"/>
        <v>0.63109800000000005</v>
      </c>
      <c r="R47" s="220">
        <f t="shared" si="1"/>
        <v>141</v>
      </c>
      <c r="S47" s="220">
        <f t="shared" si="2"/>
        <v>0.9</v>
      </c>
      <c r="T47" s="220">
        <f t="shared" si="3"/>
        <v>-0.41099999999999998</v>
      </c>
      <c r="U47">
        <f t="shared" si="4"/>
        <v>100.47803746121279</v>
      </c>
    </row>
    <row r="48" spans="1:21" x14ac:dyDescent="0.25">
      <c r="A48" s="81">
        <v>65</v>
      </c>
      <c r="B48" s="194">
        <v>0</v>
      </c>
      <c r="C48" s="210">
        <v>26.23355580417422</v>
      </c>
      <c r="I48" s="81">
        <v>133</v>
      </c>
      <c r="J48" s="81">
        <v>5.8</v>
      </c>
      <c r="K48" s="81">
        <v>54.2</v>
      </c>
      <c r="L48" s="81">
        <v>196.5</v>
      </c>
      <c r="M48" s="81">
        <v>5.42</v>
      </c>
      <c r="N48" s="81">
        <v>0.9</v>
      </c>
      <c r="O48" s="81">
        <v>3.29</v>
      </c>
      <c r="P48" s="81">
        <v>1.1200000000000001</v>
      </c>
      <c r="Q48" s="220">
        <f t="shared" si="0"/>
        <v>0.61300200000000005</v>
      </c>
      <c r="R48" s="220">
        <f t="shared" si="1"/>
        <v>144</v>
      </c>
      <c r="S48" s="220">
        <f t="shared" si="2"/>
        <v>0.7</v>
      </c>
      <c r="T48" s="220">
        <f t="shared" si="3"/>
        <v>-0.32900000000000001</v>
      </c>
      <c r="U48">
        <f t="shared" si="4"/>
        <v>95.2853069126718</v>
      </c>
    </row>
    <row r="49" spans="1:21" x14ac:dyDescent="0.25">
      <c r="A49" s="81">
        <v>60</v>
      </c>
      <c r="B49" s="194">
        <v>1</v>
      </c>
      <c r="C49" s="210">
        <v>24.337479718766904</v>
      </c>
      <c r="I49" s="81">
        <v>116</v>
      </c>
      <c r="J49" s="81">
        <v>3.97</v>
      </c>
      <c r="K49" s="81">
        <v>66.599999999999994</v>
      </c>
      <c r="L49" s="81">
        <v>154.19999999999999</v>
      </c>
      <c r="M49" s="81">
        <v>4.04</v>
      </c>
      <c r="N49" s="81">
        <v>3.33</v>
      </c>
      <c r="O49" s="81">
        <v>2.25</v>
      </c>
      <c r="P49" s="81">
        <v>0.8</v>
      </c>
      <c r="Q49" s="220">
        <f t="shared" si="0"/>
        <v>0.75324599999999997</v>
      </c>
      <c r="R49" s="220">
        <f t="shared" si="1"/>
        <v>141</v>
      </c>
      <c r="S49" s="220">
        <f t="shared" si="2"/>
        <v>0.9</v>
      </c>
      <c r="T49" s="220">
        <f t="shared" si="3"/>
        <v>-1.2090000000000001</v>
      </c>
      <c r="U49">
        <f t="shared" si="4"/>
        <v>114.71932523612539</v>
      </c>
    </row>
    <row r="50" spans="1:21" x14ac:dyDescent="0.25">
      <c r="A50" s="81">
        <v>80</v>
      </c>
      <c r="B50" s="194">
        <v>0</v>
      </c>
      <c r="C50" s="210">
        <v>26.058353624674272</v>
      </c>
      <c r="I50" s="81">
        <v>131</v>
      </c>
      <c r="J50" s="81">
        <v>6.39</v>
      </c>
      <c r="K50" s="81">
        <v>66</v>
      </c>
      <c r="L50" s="81">
        <v>304.7</v>
      </c>
      <c r="M50" s="81">
        <v>3.69</v>
      </c>
      <c r="N50" s="81">
        <v>1.76</v>
      </c>
      <c r="O50" s="81">
        <v>1.86</v>
      </c>
      <c r="P50" s="81">
        <v>1.1599999999999999</v>
      </c>
      <c r="Q50" s="220">
        <f t="shared" si="0"/>
        <v>0.74646000000000001</v>
      </c>
      <c r="R50" s="220">
        <f t="shared" si="1"/>
        <v>144</v>
      </c>
      <c r="S50" s="220">
        <f t="shared" si="2"/>
        <v>0.7</v>
      </c>
      <c r="T50" s="220">
        <f t="shared" si="3"/>
        <v>-1.2090000000000001</v>
      </c>
      <c r="U50">
        <f t="shared" si="4"/>
        <v>75.955809164466885</v>
      </c>
    </row>
    <row r="51" spans="1:21" x14ac:dyDescent="0.25">
      <c r="A51" s="81">
        <v>72</v>
      </c>
      <c r="B51" s="194">
        <v>0</v>
      </c>
      <c r="C51" s="210">
        <v>23.309053069719038</v>
      </c>
      <c r="I51" s="81">
        <v>106</v>
      </c>
      <c r="J51" s="81">
        <v>3.82</v>
      </c>
      <c r="K51" s="81">
        <v>52.7</v>
      </c>
      <c r="L51" s="81">
        <v>323.7</v>
      </c>
      <c r="M51" s="81">
        <v>3.44</v>
      </c>
      <c r="N51" s="81">
        <v>3.08</v>
      </c>
      <c r="O51" s="81">
        <v>2.0099999999999998</v>
      </c>
      <c r="P51" s="81">
        <v>0.76</v>
      </c>
      <c r="Q51" s="220">
        <f t="shared" si="0"/>
        <v>0.59603700000000004</v>
      </c>
      <c r="R51" s="220">
        <f t="shared" si="1"/>
        <v>144</v>
      </c>
      <c r="S51" s="220">
        <f t="shared" si="2"/>
        <v>0.7</v>
      </c>
      <c r="T51" s="220">
        <f t="shared" si="3"/>
        <v>-0.32900000000000001</v>
      </c>
      <c r="U51">
        <f t="shared" si="4"/>
        <v>91.554722261276453</v>
      </c>
    </row>
    <row r="52" spans="1:21" x14ac:dyDescent="0.25">
      <c r="A52" s="81">
        <v>69</v>
      </c>
      <c r="B52" s="194">
        <v>1</v>
      </c>
      <c r="C52" s="210">
        <v>21.971335857220122</v>
      </c>
      <c r="I52" s="81">
        <v>149</v>
      </c>
      <c r="J52" s="81">
        <v>6.12</v>
      </c>
      <c r="K52" s="81">
        <v>73.8</v>
      </c>
      <c r="L52" s="81">
        <v>384.5</v>
      </c>
      <c r="M52" s="81">
        <v>4.29</v>
      </c>
      <c r="N52" s="81">
        <v>1.02</v>
      </c>
      <c r="O52" s="81">
        <v>1.99</v>
      </c>
      <c r="P52" s="81">
        <v>1.59</v>
      </c>
      <c r="Q52" s="220">
        <f t="shared" si="0"/>
        <v>0.83467800000000003</v>
      </c>
      <c r="R52" s="220">
        <f t="shared" si="1"/>
        <v>141</v>
      </c>
      <c r="S52" s="220">
        <f t="shared" si="2"/>
        <v>0.9</v>
      </c>
      <c r="T52" s="220">
        <f t="shared" si="3"/>
        <v>-1.2090000000000001</v>
      </c>
      <c r="U52">
        <f t="shared" si="4"/>
        <v>95.121791690271834</v>
      </c>
    </row>
    <row r="53" spans="1:21" x14ac:dyDescent="0.25">
      <c r="A53" s="81">
        <v>62</v>
      </c>
      <c r="B53" s="194">
        <v>0</v>
      </c>
      <c r="C53" s="210">
        <v>27.055150884495315</v>
      </c>
      <c r="I53" s="81">
        <v>132</v>
      </c>
      <c r="J53" s="81">
        <v>6.39</v>
      </c>
      <c r="K53" s="81">
        <v>63.2</v>
      </c>
      <c r="L53" s="81">
        <v>278.8</v>
      </c>
      <c r="M53" s="81">
        <v>5.04</v>
      </c>
      <c r="N53" s="81">
        <v>1.1200000000000001</v>
      </c>
      <c r="O53" s="81">
        <v>2.99</v>
      </c>
      <c r="P53" s="81">
        <v>1.22</v>
      </c>
      <c r="Q53" s="220">
        <f t="shared" si="0"/>
        <v>0.71479200000000009</v>
      </c>
      <c r="R53" s="220">
        <f t="shared" si="1"/>
        <v>144</v>
      </c>
      <c r="S53" s="220">
        <f t="shared" si="2"/>
        <v>0.7</v>
      </c>
      <c r="T53" s="220">
        <f t="shared" si="3"/>
        <v>-1.2090000000000001</v>
      </c>
      <c r="U53">
        <f t="shared" si="4"/>
        <v>90.831438502361237</v>
      </c>
    </row>
    <row r="54" spans="1:21" x14ac:dyDescent="0.25">
      <c r="A54" s="81">
        <v>52</v>
      </c>
      <c r="B54" s="194">
        <v>0</v>
      </c>
      <c r="C54" s="210">
        <v>23.828124999999996</v>
      </c>
      <c r="I54" s="81">
        <v>141</v>
      </c>
      <c r="J54" s="81">
        <v>4.58</v>
      </c>
      <c r="K54" s="81">
        <v>58.6</v>
      </c>
      <c r="L54" s="81">
        <v>180.9</v>
      </c>
      <c r="M54" s="81">
        <v>5.54</v>
      </c>
      <c r="N54" s="81">
        <v>0.8</v>
      </c>
      <c r="O54" s="81">
        <v>3</v>
      </c>
      <c r="P54" s="81">
        <v>1.74</v>
      </c>
      <c r="Q54" s="220">
        <f t="shared" si="0"/>
        <v>0.66276600000000008</v>
      </c>
      <c r="R54" s="220">
        <f t="shared" si="1"/>
        <v>144</v>
      </c>
      <c r="S54" s="220">
        <f t="shared" si="2"/>
        <v>0.7</v>
      </c>
      <c r="T54" s="220">
        <f t="shared" si="3"/>
        <v>-0.32900000000000001</v>
      </c>
      <c r="U54">
        <f t="shared" si="4"/>
        <v>101.74970443016171</v>
      </c>
    </row>
    <row r="55" spans="1:21" ht="14.5" thickBot="1" x14ac:dyDescent="0.3">
      <c r="A55" s="84">
        <v>59</v>
      </c>
      <c r="B55" s="195">
        <v>1</v>
      </c>
      <c r="C55" s="210">
        <v>23.388686558187711</v>
      </c>
      <c r="I55" s="84">
        <v>147</v>
      </c>
      <c r="J55" s="84">
        <v>6.76</v>
      </c>
      <c r="K55" s="84">
        <v>64.5</v>
      </c>
      <c r="L55" s="84">
        <v>313.10000000000002</v>
      </c>
      <c r="M55" s="84">
        <v>5.36</v>
      </c>
      <c r="N55" s="84">
        <v>3.2</v>
      </c>
      <c r="O55" s="84">
        <v>2.97</v>
      </c>
      <c r="P55" s="84">
        <v>1.07</v>
      </c>
      <c r="Q55" s="220">
        <f t="shared" si="0"/>
        <v>0.729495</v>
      </c>
      <c r="R55" s="220">
        <f t="shared" si="1"/>
        <v>141</v>
      </c>
      <c r="S55" s="220">
        <f t="shared" si="2"/>
        <v>0.9</v>
      </c>
      <c r="T55" s="220">
        <f t="shared" si="3"/>
        <v>-1.2090000000000001</v>
      </c>
      <c r="U55">
        <f t="shared" si="4"/>
        <v>120.09086788668351</v>
      </c>
    </row>
    <row r="56" spans="1:21" ht="14.5" thickTop="1" x14ac:dyDescent="0.25">
      <c r="A56" s="79">
        <v>77</v>
      </c>
      <c r="B56" s="196">
        <v>0</v>
      </c>
      <c r="C56" s="210">
        <v>29.111111111111111</v>
      </c>
      <c r="I56" s="79">
        <v>110</v>
      </c>
      <c r="J56" s="79">
        <v>5.49</v>
      </c>
      <c r="K56" s="79">
        <v>61.7</v>
      </c>
      <c r="L56" s="79">
        <v>513.1</v>
      </c>
      <c r="M56" s="79">
        <v>4.01</v>
      </c>
      <c r="N56" s="79">
        <v>2.02</v>
      </c>
      <c r="O56" s="79">
        <v>2.23</v>
      </c>
      <c r="P56" s="79">
        <v>0.86</v>
      </c>
      <c r="Q56" s="220">
        <f t="shared" si="0"/>
        <v>0.69782700000000009</v>
      </c>
      <c r="R56" s="220">
        <f t="shared" si="1"/>
        <v>144</v>
      </c>
      <c r="S56" s="220">
        <f t="shared" si="2"/>
        <v>0.7</v>
      </c>
      <c r="T56" s="220">
        <f t="shared" si="3"/>
        <v>-0.32900000000000001</v>
      </c>
      <c r="U56">
        <f t="shared" si="4"/>
        <v>83.926452340647003</v>
      </c>
    </row>
    <row r="57" spans="1:21" x14ac:dyDescent="0.25">
      <c r="A57" s="81">
        <v>32</v>
      </c>
      <c r="B57" s="194">
        <v>0</v>
      </c>
      <c r="C57" s="210">
        <v>30.824829931972793</v>
      </c>
      <c r="I57" s="81">
        <v>119</v>
      </c>
      <c r="J57" s="81">
        <v>2.86</v>
      </c>
      <c r="K57" s="81">
        <v>72.599999999999994</v>
      </c>
      <c r="L57" s="81">
        <v>510.9</v>
      </c>
      <c r="M57" s="81">
        <v>4.29</v>
      </c>
      <c r="N57" s="81">
        <v>1.46</v>
      </c>
      <c r="O57" s="81">
        <v>2.71</v>
      </c>
      <c r="P57" s="81">
        <v>1.04</v>
      </c>
      <c r="Q57" s="220">
        <f t="shared" si="0"/>
        <v>0.821106</v>
      </c>
      <c r="R57" s="220">
        <f t="shared" si="1"/>
        <v>144</v>
      </c>
      <c r="S57" s="220">
        <f t="shared" si="2"/>
        <v>0.7</v>
      </c>
      <c r="T57" s="220">
        <f t="shared" si="3"/>
        <v>-1.2090000000000001</v>
      </c>
      <c r="U57">
        <f t="shared" si="4"/>
        <v>94.831650768238902</v>
      </c>
    </row>
    <row r="58" spans="1:21" ht="14.5" thickBot="1" x14ac:dyDescent="0.3">
      <c r="A58" s="81">
        <v>55</v>
      </c>
      <c r="B58" s="194">
        <v>0</v>
      </c>
      <c r="C58" s="210">
        <v>37.655817174515235</v>
      </c>
      <c r="I58" s="81">
        <v>133</v>
      </c>
      <c r="J58" s="81">
        <v>4.8899999999999997</v>
      </c>
      <c r="K58" s="81">
        <v>65.2</v>
      </c>
      <c r="L58" s="81">
        <v>285</v>
      </c>
      <c r="M58" s="81">
        <v>5.07</v>
      </c>
      <c r="N58" s="81">
        <v>1.76</v>
      </c>
      <c r="O58" s="81">
        <v>2.81</v>
      </c>
      <c r="P58" s="81">
        <v>1.52</v>
      </c>
      <c r="Q58" s="220">
        <f t="shared" si="0"/>
        <v>0.73741200000000007</v>
      </c>
      <c r="R58" s="220">
        <f t="shared" si="1"/>
        <v>144</v>
      </c>
      <c r="S58" s="220">
        <f t="shared" si="2"/>
        <v>0.7</v>
      </c>
      <c r="T58" s="220">
        <f t="shared" si="3"/>
        <v>-1.2090000000000001</v>
      </c>
      <c r="U58">
        <f t="shared" si="4"/>
        <v>91.882553710098506</v>
      </c>
    </row>
    <row r="59" spans="1:21" ht="14.5" thickTop="1" x14ac:dyDescent="0.25">
      <c r="A59" s="79">
        <v>65</v>
      </c>
      <c r="B59" s="196">
        <v>0</v>
      </c>
      <c r="C59" s="210">
        <v>35.796045785639954</v>
      </c>
      <c r="I59" s="79">
        <v>124</v>
      </c>
      <c r="J59" s="86"/>
      <c r="K59" s="86"/>
      <c r="L59" s="86"/>
      <c r="M59" s="86"/>
      <c r="N59" s="86"/>
      <c r="O59" s="79" t="s">
        <v>1235</v>
      </c>
      <c r="P59" s="86"/>
      <c r="Q59" s="220">
        <f t="shared" si="0"/>
        <v>0</v>
      </c>
      <c r="R59" s="220">
        <f t="shared" si="1"/>
        <v>144</v>
      </c>
      <c r="S59" s="220">
        <f t="shared" si="2"/>
        <v>0.7</v>
      </c>
      <c r="T59" s="220">
        <f t="shared" si="3"/>
        <v>-0.32900000000000001</v>
      </c>
      <c r="U59" t="e">
        <f t="shared" si="4"/>
        <v>#DIV/0!</v>
      </c>
    </row>
    <row r="60" spans="1:21" ht="14.5" thickBot="1" x14ac:dyDescent="0.3">
      <c r="A60" s="81">
        <v>76</v>
      </c>
      <c r="B60" s="194">
        <v>1</v>
      </c>
      <c r="C60" s="210">
        <v>28.055705786911847</v>
      </c>
      <c r="I60" s="81">
        <v>118</v>
      </c>
      <c r="J60" s="81" t="s">
        <v>1270</v>
      </c>
      <c r="K60" s="81">
        <v>282.5</v>
      </c>
      <c r="L60" s="81" t="s">
        <v>1271</v>
      </c>
      <c r="M60" s="81" t="s">
        <v>1267</v>
      </c>
      <c r="N60" s="81" t="s">
        <v>1244</v>
      </c>
      <c r="O60" s="82"/>
      <c r="P60" s="82"/>
      <c r="Q60" s="220">
        <f t="shared" si="0"/>
        <v>3.1950750000000001</v>
      </c>
      <c r="R60" s="220">
        <f t="shared" si="1"/>
        <v>141</v>
      </c>
      <c r="S60" s="220">
        <f t="shared" si="2"/>
        <v>0.9</v>
      </c>
      <c r="T60" s="220">
        <f t="shared" si="3"/>
        <v>-1.2090000000000001</v>
      </c>
      <c r="U60">
        <f t="shared" si="4"/>
        <v>17.869960568686956</v>
      </c>
    </row>
    <row r="61" spans="1:21" ht="14.5" thickTop="1" x14ac:dyDescent="0.25">
      <c r="A61" s="79">
        <v>89</v>
      </c>
      <c r="B61" s="196">
        <v>0</v>
      </c>
      <c r="C61" s="210">
        <v>23.725286160249738</v>
      </c>
      <c r="I61" s="79">
        <v>73</v>
      </c>
      <c r="J61" s="79">
        <v>13.64</v>
      </c>
      <c r="K61" s="79">
        <v>172.2</v>
      </c>
      <c r="L61" s="79">
        <v>332.8</v>
      </c>
      <c r="M61" s="79">
        <v>6.9</v>
      </c>
      <c r="N61" s="79">
        <v>2.84</v>
      </c>
      <c r="O61" s="79">
        <v>3.97</v>
      </c>
      <c r="P61" s="79">
        <v>1.07</v>
      </c>
      <c r="Q61" s="220">
        <f t="shared" si="0"/>
        <v>1.9475819999999999</v>
      </c>
      <c r="R61" s="220">
        <f t="shared" si="1"/>
        <v>144</v>
      </c>
      <c r="S61" s="220">
        <f t="shared" si="2"/>
        <v>0.7</v>
      </c>
      <c r="T61" s="220">
        <f t="shared" si="3"/>
        <v>-1.2090000000000001</v>
      </c>
      <c r="U61">
        <f t="shared" si="4"/>
        <v>22.364993399725815</v>
      </c>
    </row>
    <row r="62" spans="1:21" x14ac:dyDescent="0.25">
      <c r="A62" s="81">
        <v>76</v>
      </c>
      <c r="B62" s="194">
        <v>1</v>
      </c>
      <c r="C62" s="210">
        <v>21.224489795918366</v>
      </c>
      <c r="I62" s="81">
        <v>139</v>
      </c>
      <c r="J62" s="81">
        <v>6.5</v>
      </c>
      <c r="K62" s="81">
        <v>100.9</v>
      </c>
      <c r="L62" s="81">
        <v>372</v>
      </c>
      <c r="M62" s="81">
        <v>3.73</v>
      </c>
      <c r="N62" s="81">
        <v>0.91</v>
      </c>
      <c r="O62" s="81">
        <v>2.15</v>
      </c>
      <c r="P62" s="81">
        <v>0.96</v>
      </c>
      <c r="Q62" s="220">
        <f t="shared" si="0"/>
        <v>1.1411790000000002</v>
      </c>
      <c r="R62" s="220">
        <f t="shared" si="1"/>
        <v>141</v>
      </c>
      <c r="S62" s="220">
        <f t="shared" si="2"/>
        <v>0.9</v>
      </c>
      <c r="T62" s="220">
        <f t="shared" si="3"/>
        <v>-1.2090000000000001</v>
      </c>
      <c r="U62">
        <f t="shared" si="4"/>
        <v>62.044099104384586</v>
      </c>
    </row>
    <row r="63" spans="1:21" x14ac:dyDescent="0.25">
      <c r="A63" s="81">
        <v>32</v>
      </c>
      <c r="B63" s="194">
        <v>1</v>
      </c>
      <c r="C63" s="210">
        <v>22.857142857142858</v>
      </c>
      <c r="I63" s="81">
        <v>156</v>
      </c>
      <c r="J63" s="81">
        <v>4.62</v>
      </c>
      <c r="K63" s="81">
        <v>69.400000000000006</v>
      </c>
      <c r="L63" s="81">
        <v>215.7</v>
      </c>
      <c r="M63" s="81">
        <v>4.99</v>
      </c>
      <c r="N63" s="81">
        <v>0.8</v>
      </c>
      <c r="O63" s="81">
        <v>3.09</v>
      </c>
      <c r="P63" s="81">
        <v>1.2</v>
      </c>
      <c r="Q63" s="220">
        <f t="shared" si="0"/>
        <v>0.78491400000000011</v>
      </c>
      <c r="R63" s="220">
        <f t="shared" si="1"/>
        <v>141</v>
      </c>
      <c r="S63" s="220">
        <f t="shared" si="2"/>
        <v>0.9</v>
      </c>
      <c r="T63" s="220">
        <f t="shared" si="3"/>
        <v>-1.2090000000000001</v>
      </c>
      <c r="U63">
        <f t="shared" si="4"/>
        <v>132.87227449656035</v>
      </c>
    </row>
    <row r="64" spans="1:21" x14ac:dyDescent="0.25">
      <c r="A64" s="81">
        <v>40</v>
      </c>
      <c r="B64" s="194">
        <v>1</v>
      </c>
      <c r="C64" s="210">
        <v>22.857142857142858</v>
      </c>
      <c r="I64" s="81">
        <v>144</v>
      </c>
      <c r="J64" s="81">
        <v>5.25</v>
      </c>
      <c r="K64" s="81">
        <v>95.9</v>
      </c>
      <c r="L64" s="81">
        <v>284.8</v>
      </c>
      <c r="M64" s="81">
        <v>3.92</v>
      </c>
      <c r="N64" s="81">
        <v>1.53</v>
      </c>
      <c r="O64" s="81">
        <v>2.2000000000000002</v>
      </c>
      <c r="P64" s="81">
        <v>0.98</v>
      </c>
      <c r="Q64" s="220">
        <f t="shared" si="0"/>
        <v>1.0846290000000001</v>
      </c>
      <c r="R64" s="220">
        <f t="shared" si="1"/>
        <v>141</v>
      </c>
      <c r="S64" s="220">
        <f t="shared" si="2"/>
        <v>0.9</v>
      </c>
      <c r="T64" s="220">
        <f t="shared" si="3"/>
        <v>-1.2090000000000001</v>
      </c>
      <c r="U64">
        <f t="shared" si="4"/>
        <v>84.959756878471069</v>
      </c>
    </row>
    <row r="65" spans="1:21" x14ac:dyDescent="0.25">
      <c r="A65" s="81">
        <v>80</v>
      </c>
      <c r="B65" s="194">
        <v>0</v>
      </c>
      <c r="C65" s="210">
        <v>20.811654526534856</v>
      </c>
      <c r="I65" s="81">
        <v>115</v>
      </c>
      <c r="J65" s="81">
        <v>5.19</v>
      </c>
      <c r="K65" s="81">
        <v>79.900000000000006</v>
      </c>
      <c r="L65" s="81">
        <v>170.4</v>
      </c>
      <c r="M65" s="81">
        <v>3.8</v>
      </c>
      <c r="N65" s="81">
        <v>0.71</v>
      </c>
      <c r="O65" s="81">
        <v>1.83</v>
      </c>
      <c r="P65" s="81">
        <v>1.56</v>
      </c>
      <c r="Q65" s="220">
        <f t="shared" si="0"/>
        <v>0.90366900000000017</v>
      </c>
      <c r="R65" s="220">
        <f t="shared" si="1"/>
        <v>144</v>
      </c>
      <c r="S65" s="220">
        <f t="shared" si="2"/>
        <v>0.7</v>
      </c>
      <c r="T65" s="220">
        <f t="shared" si="3"/>
        <v>-1.2090000000000001</v>
      </c>
      <c r="U65">
        <f t="shared" si="4"/>
        <v>60.285179248709298</v>
      </c>
    </row>
    <row r="66" spans="1:21" x14ac:dyDescent="0.25">
      <c r="A66" s="81">
        <v>44</v>
      </c>
      <c r="B66" s="194">
        <v>0</v>
      </c>
      <c r="C66" s="210">
        <v>24.999999999999996</v>
      </c>
      <c r="I66" s="81">
        <v>122</v>
      </c>
      <c r="J66" s="81">
        <v>6.26</v>
      </c>
      <c r="K66" s="81">
        <v>62</v>
      </c>
      <c r="L66" s="81">
        <v>217.7</v>
      </c>
      <c r="M66" s="81">
        <v>4.2300000000000004</v>
      </c>
      <c r="N66" s="81">
        <v>0.84</v>
      </c>
      <c r="O66" s="81">
        <v>2.31</v>
      </c>
      <c r="P66" s="81">
        <v>1.29</v>
      </c>
      <c r="Q66" s="220">
        <f t="shared" si="0"/>
        <v>0.70122000000000007</v>
      </c>
      <c r="R66" s="220">
        <f t="shared" si="1"/>
        <v>144</v>
      </c>
      <c r="S66" s="220">
        <f t="shared" si="2"/>
        <v>0.7</v>
      </c>
      <c r="T66" s="220">
        <f t="shared" si="3"/>
        <v>-1.2090000000000001</v>
      </c>
      <c r="U66">
        <f t="shared" si="4"/>
        <v>105.4909283623971</v>
      </c>
    </row>
    <row r="67" spans="1:21" ht="14.5" thickBot="1" x14ac:dyDescent="0.3">
      <c r="A67" s="81">
        <v>60</v>
      </c>
      <c r="B67" s="194">
        <v>0</v>
      </c>
      <c r="C67" s="210">
        <v>21.093749999999996</v>
      </c>
      <c r="I67" s="81">
        <v>125</v>
      </c>
      <c r="J67" s="81">
        <v>5.35</v>
      </c>
      <c r="K67" s="81">
        <v>60.4</v>
      </c>
      <c r="L67" s="81">
        <v>156.5</v>
      </c>
      <c r="M67" s="81">
        <v>4.68</v>
      </c>
      <c r="N67" s="81">
        <v>0.64</v>
      </c>
      <c r="O67" s="81">
        <v>1.96</v>
      </c>
      <c r="P67" s="81">
        <v>2.12</v>
      </c>
      <c r="Q67" s="220">
        <f t="shared" ref="Q67:Q130" si="5">K67*0.01131</f>
        <v>0.68312400000000006</v>
      </c>
      <c r="R67" s="220">
        <f t="shared" ref="R67:R130" si="6">IF(B67=1,141,144)</f>
        <v>144</v>
      </c>
      <c r="S67" s="220">
        <f t="shared" ref="S67:S130" si="7">IF(B67=1,0.9,0.7)</f>
        <v>0.7</v>
      </c>
      <c r="T67" s="220">
        <f t="shared" ref="T67:T130" si="8">IF(AND(B67=1,Q67&lt;=0.7),-0.411,IF(AND(B67=1,Q67&gt;0.7),-1.209,IF(AND(B67=0,Q67&lt;=0.7),-0.329,-1.209)))</f>
        <v>-0.32900000000000001</v>
      </c>
      <c r="U67">
        <f t="shared" ref="U67:U130" si="9">R67*((Q67/S67)^T67)*(0.993^A67)</f>
        <v>95.236693133284632</v>
      </c>
    </row>
    <row r="68" spans="1:21" ht="14.5" thickTop="1" x14ac:dyDescent="0.25">
      <c r="A68" s="101">
        <v>66</v>
      </c>
      <c r="B68" s="197">
        <v>0</v>
      </c>
      <c r="C68" s="210">
        <v>25.236340330075304</v>
      </c>
      <c r="I68" s="101">
        <v>134</v>
      </c>
      <c r="J68" s="101">
        <v>6.48</v>
      </c>
      <c r="K68" s="101">
        <v>78.400000000000006</v>
      </c>
      <c r="L68" s="101">
        <v>245.7</v>
      </c>
      <c r="M68" s="101">
        <v>3.01</v>
      </c>
      <c r="N68" s="100">
        <v>0.85</v>
      </c>
      <c r="O68" s="101">
        <v>1.25</v>
      </c>
      <c r="P68" s="101">
        <v>1.39</v>
      </c>
      <c r="Q68" s="220">
        <f t="shared" si="5"/>
        <v>0.88670400000000016</v>
      </c>
      <c r="R68" s="220">
        <f t="shared" si="6"/>
        <v>144</v>
      </c>
      <c r="S68" s="220">
        <f t="shared" si="7"/>
        <v>0.7</v>
      </c>
      <c r="T68" s="220">
        <f t="shared" si="8"/>
        <v>-1.2090000000000001</v>
      </c>
      <c r="U68">
        <f t="shared" si="9"/>
        <v>68.056876648022211</v>
      </c>
    </row>
    <row r="69" spans="1:21" x14ac:dyDescent="0.25">
      <c r="A69" s="106">
        <v>47</v>
      </c>
      <c r="B69" s="198">
        <v>0</v>
      </c>
      <c r="C69" s="210">
        <v>22.600262984878366</v>
      </c>
      <c r="I69" s="106">
        <v>128</v>
      </c>
      <c r="J69" s="106">
        <v>3.93</v>
      </c>
      <c r="K69" s="106">
        <v>54.1</v>
      </c>
      <c r="L69" s="106">
        <v>247</v>
      </c>
      <c r="M69" s="106">
        <v>4.8899999999999997</v>
      </c>
      <c r="N69" s="105">
        <v>1.36</v>
      </c>
      <c r="O69" s="106">
        <v>2.95</v>
      </c>
      <c r="P69" s="106">
        <v>1.3</v>
      </c>
      <c r="Q69" s="220">
        <f t="shared" si="5"/>
        <v>0.61187100000000005</v>
      </c>
      <c r="R69" s="220">
        <f t="shared" si="6"/>
        <v>144</v>
      </c>
      <c r="S69" s="220">
        <f t="shared" si="7"/>
        <v>0.7</v>
      </c>
      <c r="T69" s="220">
        <f t="shared" si="8"/>
        <v>-0.32900000000000001</v>
      </c>
      <c r="U69">
        <f t="shared" si="9"/>
        <v>108.19403788528555</v>
      </c>
    </row>
    <row r="70" spans="1:21" x14ac:dyDescent="0.25">
      <c r="A70" s="106">
        <v>79</v>
      </c>
      <c r="B70" s="198">
        <v>0</v>
      </c>
      <c r="C70" s="210">
        <v>23.437499999999996</v>
      </c>
      <c r="I70" s="106">
        <v>135</v>
      </c>
      <c r="J70" s="106">
        <v>4.03</v>
      </c>
      <c r="K70" s="106">
        <v>52.5</v>
      </c>
      <c r="L70" s="106">
        <v>211</v>
      </c>
      <c r="M70" s="106">
        <v>5.48</v>
      </c>
      <c r="N70" s="105">
        <v>0.78</v>
      </c>
      <c r="O70" s="106">
        <v>3.36</v>
      </c>
      <c r="P70" s="106">
        <v>1.49</v>
      </c>
      <c r="Q70" s="220">
        <f t="shared" si="5"/>
        <v>0.59377500000000005</v>
      </c>
      <c r="R70" s="220">
        <f t="shared" si="6"/>
        <v>144</v>
      </c>
      <c r="S70" s="220">
        <f t="shared" si="7"/>
        <v>0.7</v>
      </c>
      <c r="T70" s="220">
        <f t="shared" si="8"/>
        <v>-0.32900000000000001</v>
      </c>
      <c r="U70">
        <f t="shared" si="9"/>
        <v>87.270762512750707</v>
      </c>
    </row>
    <row r="71" spans="1:21" x14ac:dyDescent="0.25">
      <c r="A71" s="106">
        <v>63</v>
      </c>
      <c r="B71" s="198">
        <v>0</v>
      </c>
      <c r="C71" s="210">
        <v>26.892323138154829</v>
      </c>
      <c r="I71" s="106">
        <v>142</v>
      </c>
      <c r="J71" s="106">
        <v>4.55</v>
      </c>
      <c r="K71" s="106">
        <v>59.3</v>
      </c>
      <c r="L71" s="106">
        <v>196.5</v>
      </c>
      <c r="M71" s="106">
        <v>4.5</v>
      </c>
      <c r="N71" s="105">
        <v>2.62</v>
      </c>
      <c r="O71" s="106">
        <v>2.27</v>
      </c>
      <c r="P71" s="106">
        <v>1.04</v>
      </c>
      <c r="Q71" s="220">
        <f t="shared" si="5"/>
        <v>0.67068300000000003</v>
      </c>
      <c r="R71" s="220">
        <f t="shared" si="6"/>
        <v>144</v>
      </c>
      <c r="S71" s="220">
        <f t="shared" si="7"/>
        <v>0.7</v>
      </c>
      <c r="T71" s="220">
        <f t="shared" si="8"/>
        <v>-0.32900000000000001</v>
      </c>
      <c r="U71">
        <f t="shared" si="9"/>
        <v>93.816280650085261</v>
      </c>
    </row>
    <row r="72" spans="1:21" x14ac:dyDescent="0.25">
      <c r="A72" s="106">
        <v>46</v>
      </c>
      <c r="B72" s="198">
        <v>1</v>
      </c>
      <c r="C72" s="210">
        <v>26.729927495071667</v>
      </c>
      <c r="I72" s="106">
        <v>154</v>
      </c>
      <c r="J72" s="106">
        <v>7.18</v>
      </c>
      <c r="K72" s="106">
        <v>66.5</v>
      </c>
      <c r="L72" s="106">
        <v>358.7</v>
      </c>
      <c r="M72" s="106">
        <v>4.17</v>
      </c>
      <c r="N72" s="105">
        <v>5.9</v>
      </c>
      <c r="O72" s="106">
        <v>2.0099999999999998</v>
      </c>
      <c r="P72" s="106">
        <v>0.69</v>
      </c>
      <c r="Q72" s="220">
        <f t="shared" si="5"/>
        <v>0.75211500000000009</v>
      </c>
      <c r="R72" s="220">
        <f t="shared" si="6"/>
        <v>141</v>
      </c>
      <c r="S72" s="220">
        <f t="shared" si="7"/>
        <v>0.9</v>
      </c>
      <c r="T72" s="220">
        <f t="shared" si="8"/>
        <v>-1.2090000000000001</v>
      </c>
      <c r="U72">
        <f t="shared" si="9"/>
        <v>126.80491253585357</v>
      </c>
    </row>
    <row r="73" spans="1:21" x14ac:dyDescent="0.25">
      <c r="A73" s="106">
        <v>60</v>
      </c>
      <c r="B73" s="198">
        <v>1</v>
      </c>
      <c r="C73" s="210">
        <v>32.508521651306651</v>
      </c>
      <c r="I73" s="106">
        <v>143</v>
      </c>
      <c r="J73" s="106">
        <v>2.54</v>
      </c>
      <c r="K73" s="106">
        <v>64.8</v>
      </c>
      <c r="L73" s="106">
        <v>360.6</v>
      </c>
      <c r="M73" s="106">
        <v>6.25</v>
      </c>
      <c r="N73" s="105">
        <v>0.7</v>
      </c>
      <c r="O73" s="106">
        <v>3.4</v>
      </c>
      <c r="P73" s="106">
        <v>2.34</v>
      </c>
      <c r="Q73" s="220">
        <f t="shared" si="5"/>
        <v>0.73288799999999998</v>
      </c>
      <c r="R73" s="220">
        <f t="shared" si="6"/>
        <v>141</v>
      </c>
      <c r="S73" s="220">
        <f t="shared" si="7"/>
        <v>0.9</v>
      </c>
      <c r="T73" s="220">
        <f t="shared" si="8"/>
        <v>-1.2090000000000001</v>
      </c>
      <c r="U73">
        <f t="shared" si="9"/>
        <v>118.58308507851359</v>
      </c>
    </row>
    <row r="74" spans="1:21" x14ac:dyDescent="0.25">
      <c r="A74" s="106">
        <v>74</v>
      </c>
      <c r="B74" s="198">
        <v>0</v>
      </c>
      <c r="C74" s="210">
        <v>23.02530590763563</v>
      </c>
      <c r="I74" s="106">
        <v>125</v>
      </c>
      <c r="J74" s="106">
        <v>4.6500000000000004</v>
      </c>
      <c r="K74" s="106">
        <v>92.2</v>
      </c>
      <c r="L74" s="106">
        <v>394.2</v>
      </c>
      <c r="M74" s="106">
        <v>3.74</v>
      </c>
      <c r="N74" s="105">
        <v>1.5</v>
      </c>
      <c r="O74" s="106">
        <v>2.0499999999999998</v>
      </c>
      <c r="P74" s="106">
        <v>0.99</v>
      </c>
      <c r="Q74" s="220">
        <f t="shared" si="5"/>
        <v>1.0427820000000001</v>
      </c>
      <c r="R74" s="220">
        <f t="shared" si="6"/>
        <v>144</v>
      </c>
      <c r="S74" s="220">
        <f t="shared" si="7"/>
        <v>0.7</v>
      </c>
      <c r="T74" s="220">
        <f t="shared" si="8"/>
        <v>-1.2090000000000001</v>
      </c>
      <c r="U74">
        <f t="shared" si="9"/>
        <v>52.885234963985511</v>
      </c>
    </row>
    <row r="75" spans="1:21" x14ac:dyDescent="0.25">
      <c r="A75" s="106">
        <v>57</v>
      </c>
      <c r="B75" s="198">
        <v>0</v>
      </c>
      <c r="C75" s="210">
        <v>30.261830621463972</v>
      </c>
      <c r="I75" s="106">
        <v>134</v>
      </c>
      <c r="J75" s="106">
        <v>4.83</v>
      </c>
      <c r="K75" s="106">
        <v>53.2</v>
      </c>
      <c r="L75" s="106">
        <v>277.8</v>
      </c>
      <c r="M75" s="106">
        <v>5.46</v>
      </c>
      <c r="N75" s="105">
        <v>2.21</v>
      </c>
      <c r="O75" s="106">
        <v>3.13</v>
      </c>
      <c r="P75" s="106">
        <v>1.1000000000000001</v>
      </c>
      <c r="Q75" s="220">
        <f t="shared" si="5"/>
        <v>0.60169200000000012</v>
      </c>
      <c r="R75" s="220">
        <f t="shared" si="6"/>
        <v>144</v>
      </c>
      <c r="S75" s="220">
        <f t="shared" si="7"/>
        <v>0.7</v>
      </c>
      <c r="T75" s="220">
        <f t="shared" si="8"/>
        <v>-0.32900000000000001</v>
      </c>
      <c r="U75">
        <f t="shared" si="9"/>
        <v>101.4128032062474</v>
      </c>
    </row>
    <row r="76" spans="1:21" x14ac:dyDescent="0.25">
      <c r="A76" s="106">
        <v>83</v>
      </c>
      <c r="B76" s="198">
        <v>0</v>
      </c>
      <c r="C76" s="210">
        <v>21.484374999999996</v>
      </c>
      <c r="I76" s="106">
        <v>120</v>
      </c>
      <c r="J76" s="106">
        <v>7.22</v>
      </c>
      <c r="K76" s="106">
        <v>105</v>
      </c>
      <c r="L76" s="106">
        <v>410.2</v>
      </c>
      <c r="M76" s="106">
        <v>3.36</v>
      </c>
      <c r="N76" s="105">
        <v>0.63</v>
      </c>
      <c r="O76" s="106">
        <v>1.48</v>
      </c>
      <c r="P76" s="106">
        <v>1.36</v>
      </c>
      <c r="Q76" s="220">
        <f t="shared" si="5"/>
        <v>1.1875500000000001</v>
      </c>
      <c r="R76" s="220">
        <f t="shared" si="6"/>
        <v>144</v>
      </c>
      <c r="S76" s="220">
        <f t="shared" si="7"/>
        <v>0.7</v>
      </c>
      <c r="T76" s="220">
        <f t="shared" si="8"/>
        <v>-1.2090000000000001</v>
      </c>
      <c r="U76">
        <f t="shared" si="9"/>
        <v>42.42476991499597</v>
      </c>
    </row>
    <row r="77" spans="1:21" x14ac:dyDescent="0.25">
      <c r="A77" s="106">
        <v>47</v>
      </c>
      <c r="B77" s="198">
        <v>1</v>
      </c>
      <c r="C77" s="210">
        <v>26.291723822588015</v>
      </c>
      <c r="I77" s="106">
        <v>117</v>
      </c>
      <c r="J77" s="106">
        <v>7.47</v>
      </c>
      <c r="K77" s="106">
        <v>93.9</v>
      </c>
      <c r="L77" s="106">
        <v>333</v>
      </c>
      <c r="M77" s="106">
        <v>3.55</v>
      </c>
      <c r="N77" s="105">
        <v>2.5299999999999998</v>
      </c>
      <c r="O77" s="106">
        <v>1.84</v>
      </c>
      <c r="P77" s="106">
        <v>0.92</v>
      </c>
      <c r="Q77" s="220">
        <f t="shared" si="5"/>
        <v>1.0620090000000002</v>
      </c>
      <c r="R77" s="220">
        <f t="shared" si="6"/>
        <v>141</v>
      </c>
      <c r="S77" s="220">
        <f t="shared" si="7"/>
        <v>0.9</v>
      </c>
      <c r="T77" s="220">
        <f t="shared" si="8"/>
        <v>-1.2090000000000001</v>
      </c>
      <c r="U77">
        <f t="shared" si="9"/>
        <v>82.970555056716435</v>
      </c>
    </row>
    <row r="78" spans="1:21" x14ac:dyDescent="0.25">
      <c r="A78" s="106">
        <v>85</v>
      </c>
      <c r="B78" s="198">
        <v>1</v>
      </c>
      <c r="C78" s="210">
        <v>21.107266435986162</v>
      </c>
      <c r="I78" s="106">
        <v>110</v>
      </c>
      <c r="J78" s="106">
        <v>9.85</v>
      </c>
      <c r="K78" s="106">
        <v>103.4</v>
      </c>
      <c r="L78" s="106">
        <v>374</v>
      </c>
      <c r="M78" s="106">
        <v>2.63</v>
      </c>
      <c r="N78" s="105">
        <v>0.57999999999999996</v>
      </c>
      <c r="O78" s="106">
        <v>0.9</v>
      </c>
      <c r="P78" s="106">
        <v>1.41</v>
      </c>
      <c r="Q78" s="220">
        <f t="shared" si="5"/>
        <v>1.1694540000000002</v>
      </c>
      <c r="R78" s="220">
        <f t="shared" si="6"/>
        <v>141</v>
      </c>
      <c r="S78" s="220">
        <f t="shared" si="7"/>
        <v>0.9</v>
      </c>
      <c r="T78" s="220">
        <f t="shared" si="8"/>
        <v>-1.2090000000000001</v>
      </c>
      <c r="U78">
        <f t="shared" si="9"/>
        <v>56.544817662987718</v>
      </c>
    </row>
    <row r="79" spans="1:21" x14ac:dyDescent="0.25">
      <c r="A79" s="106">
        <v>48</v>
      </c>
      <c r="B79" s="198">
        <v>0</v>
      </c>
      <c r="C79" s="210">
        <v>18.359374999999996</v>
      </c>
      <c r="I79" s="106">
        <v>135</v>
      </c>
      <c r="J79" s="106">
        <v>3.76</v>
      </c>
      <c r="K79" s="106">
        <v>60.8</v>
      </c>
      <c r="L79" s="106">
        <v>271.5</v>
      </c>
      <c r="M79" s="106">
        <v>2.62</v>
      </c>
      <c r="N79" s="105">
        <v>0.87</v>
      </c>
      <c r="O79" s="106">
        <v>1.06</v>
      </c>
      <c r="P79" s="106">
        <v>1.26</v>
      </c>
      <c r="Q79" s="220">
        <f t="shared" si="5"/>
        <v>0.68764800000000004</v>
      </c>
      <c r="R79" s="220">
        <f t="shared" si="6"/>
        <v>144</v>
      </c>
      <c r="S79" s="220">
        <f t="shared" si="7"/>
        <v>0.7</v>
      </c>
      <c r="T79" s="220">
        <f t="shared" si="8"/>
        <v>-0.32900000000000001</v>
      </c>
      <c r="U79">
        <f t="shared" si="9"/>
        <v>103.38801577971043</v>
      </c>
    </row>
    <row r="80" spans="1:21" ht="14.5" thickBot="1" x14ac:dyDescent="0.3">
      <c r="A80" s="111">
        <v>39</v>
      </c>
      <c r="B80" s="199">
        <v>0</v>
      </c>
      <c r="C80" s="210">
        <v>31.249999999999993</v>
      </c>
      <c r="I80" s="111">
        <v>116</v>
      </c>
      <c r="J80" s="111">
        <v>3.51</v>
      </c>
      <c r="K80" s="111">
        <v>55.3</v>
      </c>
      <c r="L80" s="111">
        <v>272.39999999999998</v>
      </c>
      <c r="M80" s="111">
        <v>3.13</v>
      </c>
      <c r="N80" s="110">
        <v>0.85</v>
      </c>
      <c r="O80" s="111">
        <v>1.65</v>
      </c>
      <c r="P80" s="111">
        <v>1.1200000000000001</v>
      </c>
      <c r="Q80" s="220">
        <f t="shared" si="5"/>
        <v>0.62544299999999997</v>
      </c>
      <c r="R80" s="220">
        <f t="shared" si="6"/>
        <v>144</v>
      </c>
      <c r="S80" s="220">
        <f t="shared" si="7"/>
        <v>0.7</v>
      </c>
      <c r="T80" s="220">
        <f t="shared" si="8"/>
        <v>-0.32900000000000001</v>
      </c>
      <c r="U80">
        <f t="shared" si="9"/>
        <v>113.62520332167659</v>
      </c>
    </row>
    <row r="81" spans="1:21" ht="14.5" thickTop="1" x14ac:dyDescent="0.25">
      <c r="A81" s="101">
        <v>68</v>
      </c>
      <c r="B81" s="197">
        <v>1</v>
      </c>
      <c r="C81" s="210">
        <v>27.732299776136855</v>
      </c>
      <c r="I81" s="101">
        <v>73</v>
      </c>
      <c r="J81" s="101">
        <v>6.45</v>
      </c>
      <c r="K81" s="101">
        <v>221.3</v>
      </c>
      <c r="L81" s="101">
        <v>258.2</v>
      </c>
      <c r="M81" s="101">
        <v>4.88</v>
      </c>
      <c r="N81" s="100">
        <v>1.07</v>
      </c>
      <c r="O81" s="101">
        <v>2.42</v>
      </c>
      <c r="P81" s="101">
        <v>1.51</v>
      </c>
      <c r="Q81" s="220">
        <f t="shared" si="5"/>
        <v>2.5029030000000003</v>
      </c>
      <c r="R81" s="220">
        <f t="shared" si="6"/>
        <v>141</v>
      </c>
      <c r="S81" s="220">
        <f t="shared" si="7"/>
        <v>0.9</v>
      </c>
      <c r="T81" s="220">
        <f t="shared" si="8"/>
        <v>-1.2090000000000001</v>
      </c>
      <c r="U81">
        <f t="shared" si="9"/>
        <v>25.393840384467126</v>
      </c>
    </row>
    <row r="82" spans="1:21" x14ac:dyDescent="0.25">
      <c r="A82" s="106">
        <v>32</v>
      </c>
      <c r="B82" s="198">
        <v>1</v>
      </c>
      <c r="C82" s="210">
        <v>26.448979591836736</v>
      </c>
      <c r="I82" s="106">
        <v>148</v>
      </c>
      <c r="J82" s="106">
        <v>3.71</v>
      </c>
      <c r="K82" s="106">
        <v>96.9</v>
      </c>
      <c r="L82" s="106">
        <v>507.2</v>
      </c>
      <c r="M82" s="106">
        <v>4.59</v>
      </c>
      <c r="N82" s="105">
        <v>2.58</v>
      </c>
      <c r="O82" s="106">
        <v>2.5299999999999998</v>
      </c>
      <c r="P82" s="106">
        <v>0.8</v>
      </c>
      <c r="Q82" s="220">
        <f t="shared" si="5"/>
        <v>1.0959390000000002</v>
      </c>
      <c r="R82" s="220">
        <f t="shared" si="6"/>
        <v>141</v>
      </c>
      <c r="S82" s="220">
        <f t="shared" si="7"/>
        <v>0.9</v>
      </c>
      <c r="T82" s="220">
        <f t="shared" si="8"/>
        <v>-1.2090000000000001</v>
      </c>
      <c r="U82">
        <f t="shared" si="9"/>
        <v>88.750850299003687</v>
      </c>
    </row>
    <row r="83" spans="1:21" x14ac:dyDescent="0.25">
      <c r="A83" s="106">
        <v>60</v>
      </c>
      <c r="B83" s="198">
        <v>1</v>
      </c>
      <c r="C83" s="210">
        <v>25.535446391522228</v>
      </c>
      <c r="I83" s="106">
        <v>126</v>
      </c>
      <c r="J83" s="106">
        <v>4.08</v>
      </c>
      <c r="K83" s="106">
        <v>81.7</v>
      </c>
      <c r="L83" s="106">
        <v>291.60000000000002</v>
      </c>
      <c r="M83" s="106">
        <v>2.57</v>
      </c>
      <c r="N83" s="105">
        <v>0.75</v>
      </c>
      <c r="O83" s="106">
        <v>1.28</v>
      </c>
      <c r="P83" s="106">
        <v>1.02</v>
      </c>
      <c r="Q83" s="220">
        <f t="shared" si="5"/>
        <v>0.92402700000000004</v>
      </c>
      <c r="R83" s="220">
        <f t="shared" si="6"/>
        <v>141</v>
      </c>
      <c r="S83" s="220">
        <f t="shared" si="7"/>
        <v>0.9</v>
      </c>
      <c r="T83" s="220">
        <f t="shared" si="8"/>
        <v>-1.2090000000000001</v>
      </c>
      <c r="U83">
        <f t="shared" si="9"/>
        <v>89.606695253327743</v>
      </c>
    </row>
    <row r="84" spans="1:21" x14ac:dyDescent="0.25">
      <c r="A84" s="106">
        <v>61</v>
      </c>
      <c r="B84" s="198">
        <v>1</v>
      </c>
      <c r="C84" s="210">
        <v>25.64891761567662</v>
      </c>
      <c r="I84" s="106">
        <v>153</v>
      </c>
      <c r="J84" s="106">
        <v>3.51</v>
      </c>
      <c r="K84" s="106">
        <v>88.3</v>
      </c>
      <c r="L84" s="106">
        <v>432.3</v>
      </c>
      <c r="M84" s="106">
        <v>4.8899999999999997</v>
      </c>
      <c r="N84" s="105">
        <v>0.97</v>
      </c>
      <c r="O84" s="106">
        <v>3.25</v>
      </c>
      <c r="P84" s="106">
        <v>0.98</v>
      </c>
      <c r="Q84" s="220">
        <f t="shared" si="5"/>
        <v>0.99867300000000003</v>
      </c>
      <c r="R84" s="220">
        <f t="shared" si="6"/>
        <v>141</v>
      </c>
      <c r="S84" s="220">
        <f t="shared" si="7"/>
        <v>0.9</v>
      </c>
      <c r="T84" s="220">
        <f t="shared" si="8"/>
        <v>-1.2090000000000001</v>
      </c>
      <c r="U84">
        <f t="shared" si="9"/>
        <v>81.002735379315922</v>
      </c>
    </row>
    <row r="85" spans="1:21" x14ac:dyDescent="0.25">
      <c r="A85" s="106">
        <v>59</v>
      </c>
      <c r="B85" s="198">
        <v>1</v>
      </c>
      <c r="C85" s="210">
        <v>18.591130340724717</v>
      </c>
      <c r="I85" s="106">
        <v>139</v>
      </c>
      <c r="J85" s="106">
        <v>3.59</v>
      </c>
      <c r="K85" s="106">
        <v>79.5</v>
      </c>
      <c r="L85" s="106">
        <v>277</v>
      </c>
      <c r="M85" s="106">
        <v>3.43</v>
      </c>
      <c r="N85" s="105">
        <v>0.53</v>
      </c>
      <c r="O85" s="106">
        <v>2.04</v>
      </c>
      <c r="P85" s="106">
        <v>1.28</v>
      </c>
      <c r="Q85" s="220">
        <f t="shared" si="5"/>
        <v>0.89914500000000008</v>
      </c>
      <c r="R85" s="220">
        <f t="shared" si="6"/>
        <v>141</v>
      </c>
      <c r="S85" s="220">
        <f t="shared" si="7"/>
        <v>0.9</v>
      </c>
      <c r="T85" s="220">
        <f t="shared" si="8"/>
        <v>-1.2090000000000001</v>
      </c>
      <c r="U85">
        <f t="shared" si="9"/>
        <v>93.266100674115648</v>
      </c>
    </row>
    <row r="86" spans="1:21" x14ac:dyDescent="0.25">
      <c r="A86" s="106">
        <v>67</v>
      </c>
      <c r="B86" s="198">
        <v>1</v>
      </c>
      <c r="C86" s="210">
        <v>27.358845456721728</v>
      </c>
      <c r="I86" s="106">
        <v>139</v>
      </c>
      <c r="J86" s="106">
        <v>6.72</v>
      </c>
      <c r="K86" s="106">
        <v>85.5</v>
      </c>
      <c r="L86" s="106">
        <v>418.1</v>
      </c>
      <c r="M86" s="106">
        <v>2.91</v>
      </c>
      <c r="N86" s="105">
        <v>0.76</v>
      </c>
      <c r="O86" s="106">
        <v>1.53</v>
      </c>
      <c r="P86" s="106">
        <v>1</v>
      </c>
      <c r="Q86" s="220">
        <f t="shared" si="5"/>
        <v>0.967005</v>
      </c>
      <c r="R86" s="220">
        <f t="shared" si="6"/>
        <v>141</v>
      </c>
      <c r="S86" s="220">
        <f t="shared" si="7"/>
        <v>0.9</v>
      </c>
      <c r="T86" s="220">
        <f t="shared" si="8"/>
        <v>-1.2090000000000001</v>
      </c>
      <c r="U86">
        <f t="shared" si="9"/>
        <v>80.744813115920238</v>
      </c>
    </row>
    <row r="87" spans="1:21" x14ac:dyDescent="0.25">
      <c r="A87" s="106">
        <v>61</v>
      </c>
      <c r="B87" s="198">
        <v>0</v>
      </c>
      <c r="C87" s="210">
        <v>30.301903628792392</v>
      </c>
      <c r="I87" s="106">
        <v>141</v>
      </c>
      <c r="J87" s="106">
        <v>4.71</v>
      </c>
      <c r="K87" s="106">
        <v>105.1</v>
      </c>
      <c r="L87" s="106">
        <v>418.8</v>
      </c>
      <c r="M87" s="106">
        <v>5.05</v>
      </c>
      <c r="N87" s="105">
        <v>1.68</v>
      </c>
      <c r="O87" s="106">
        <v>2.83</v>
      </c>
      <c r="P87" s="106">
        <v>1.25</v>
      </c>
      <c r="Q87" s="220">
        <f t="shared" si="5"/>
        <v>1.1886810000000001</v>
      </c>
      <c r="R87" s="220">
        <f t="shared" si="6"/>
        <v>144</v>
      </c>
      <c r="S87" s="220">
        <f t="shared" si="7"/>
        <v>0.7</v>
      </c>
      <c r="T87" s="220">
        <f t="shared" si="8"/>
        <v>-1.2090000000000001</v>
      </c>
      <c r="U87">
        <f t="shared" si="9"/>
        <v>49.45796098775655</v>
      </c>
    </row>
    <row r="88" spans="1:21" x14ac:dyDescent="0.25">
      <c r="A88" s="106">
        <v>57</v>
      </c>
      <c r="B88" s="198">
        <v>1</v>
      </c>
      <c r="C88" s="210">
        <v>20.415224913494811</v>
      </c>
      <c r="I88" s="106">
        <v>136</v>
      </c>
      <c r="J88" s="106">
        <v>5.13</v>
      </c>
      <c r="K88" s="106">
        <v>58.2</v>
      </c>
      <c r="L88" s="106">
        <v>265.2</v>
      </c>
      <c r="M88" s="106">
        <v>3.51</v>
      </c>
      <c r="N88" s="105">
        <v>1.43</v>
      </c>
      <c r="O88" s="106">
        <v>1.66</v>
      </c>
      <c r="P88" s="106">
        <v>1.23</v>
      </c>
      <c r="Q88" s="220">
        <f t="shared" si="5"/>
        <v>0.6582420000000001</v>
      </c>
      <c r="R88" s="220">
        <f t="shared" si="6"/>
        <v>141</v>
      </c>
      <c r="S88" s="220">
        <f t="shared" si="7"/>
        <v>0.9</v>
      </c>
      <c r="T88" s="220">
        <f t="shared" si="8"/>
        <v>-0.41099999999999998</v>
      </c>
      <c r="U88">
        <f t="shared" si="9"/>
        <v>107.43937442627714</v>
      </c>
    </row>
    <row r="89" spans="1:21" x14ac:dyDescent="0.25">
      <c r="A89" s="106">
        <v>72</v>
      </c>
      <c r="B89" s="198">
        <v>1</v>
      </c>
      <c r="C89" s="210">
        <v>26.562499999999996</v>
      </c>
      <c r="I89" s="106">
        <v>132</v>
      </c>
      <c r="J89" s="106">
        <v>4.46</v>
      </c>
      <c r="K89" s="106">
        <v>104.9</v>
      </c>
      <c r="L89" s="106">
        <v>576.20000000000005</v>
      </c>
      <c r="M89" s="106">
        <v>3.8</v>
      </c>
      <c r="N89" s="105">
        <v>1.94</v>
      </c>
      <c r="O89" s="106">
        <v>1.46</v>
      </c>
      <c r="P89" s="106">
        <v>0.79</v>
      </c>
      <c r="Q89" s="220">
        <f t="shared" si="5"/>
        <v>1.1864190000000001</v>
      </c>
      <c r="R89" s="220">
        <f t="shared" si="6"/>
        <v>141</v>
      </c>
      <c r="S89" s="220">
        <f t="shared" si="7"/>
        <v>0.9</v>
      </c>
      <c r="T89" s="220">
        <f t="shared" si="8"/>
        <v>-1.2090000000000001</v>
      </c>
      <c r="U89">
        <f t="shared" si="9"/>
        <v>60.882200872253456</v>
      </c>
    </row>
    <row r="90" spans="1:21" x14ac:dyDescent="0.25">
      <c r="A90" s="106">
        <v>84</v>
      </c>
      <c r="B90" s="198">
        <v>0</v>
      </c>
      <c r="C90" s="210">
        <v>19.333333333333332</v>
      </c>
      <c r="I90" s="106">
        <v>121</v>
      </c>
      <c r="J90" s="106">
        <v>4.8499999999999996</v>
      </c>
      <c r="K90" s="106">
        <v>82.1</v>
      </c>
      <c r="L90" s="106">
        <v>333.6</v>
      </c>
      <c r="M90" s="106">
        <v>3.49</v>
      </c>
      <c r="N90" s="105">
        <v>0.77</v>
      </c>
      <c r="O90" s="106">
        <v>1.86</v>
      </c>
      <c r="P90" s="106">
        <v>1.23</v>
      </c>
      <c r="Q90" s="220">
        <f t="shared" si="5"/>
        <v>0.92855100000000002</v>
      </c>
      <c r="R90" s="220">
        <f t="shared" si="6"/>
        <v>144</v>
      </c>
      <c r="S90" s="220">
        <f t="shared" si="7"/>
        <v>0.7</v>
      </c>
      <c r="T90" s="220">
        <f t="shared" si="8"/>
        <v>-1.2090000000000001</v>
      </c>
      <c r="U90">
        <f t="shared" si="9"/>
        <v>56.72124173075963</v>
      </c>
    </row>
    <row r="91" spans="1:21" x14ac:dyDescent="0.25">
      <c r="A91" s="106">
        <v>44</v>
      </c>
      <c r="B91" s="198">
        <v>1</v>
      </c>
      <c r="C91" s="210">
        <v>25.259515570934258</v>
      </c>
      <c r="I91" s="106">
        <v>152</v>
      </c>
      <c r="J91" s="106">
        <v>5.34</v>
      </c>
      <c r="K91" s="106">
        <v>60.7</v>
      </c>
      <c r="L91" s="106">
        <v>344.8</v>
      </c>
      <c r="M91" s="106">
        <v>4.95</v>
      </c>
      <c r="N91" s="105">
        <v>1.63</v>
      </c>
      <c r="O91" s="106">
        <v>2.9</v>
      </c>
      <c r="P91" s="106">
        <v>1.21</v>
      </c>
      <c r="Q91" s="220">
        <f t="shared" si="5"/>
        <v>0.68651700000000004</v>
      </c>
      <c r="R91" s="220">
        <f t="shared" si="6"/>
        <v>141</v>
      </c>
      <c r="S91" s="220">
        <f t="shared" si="7"/>
        <v>0.9</v>
      </c>
      <c r="T91" s="220">
        <f t="shared" si="8"/>
        <v>-0.41099999999999998</v>
      </c>
      <c r="U91">
        <f t="shared" si="9"/>
        <v>115.69538488046967</v>
      </c>
    </row>
    <row r="92" spans="1:21" ht="14.5" thickBot="1" x14ac:dyDescent="0.3">
      <c r="A92" s="111">
        <v>59</v>
      </c>
      <c r="B92" s="199">
        <v>0</v>
      </c>
      <c r="C92" s="210">
        <v>25.711662075298442</v>
      </c>
      <c r="I92" s="111">
        <v>125</v>
      </c>
      <c r="J92" s="111">
        <v>6.01</v>
      </c>
      <c r="K92" s="111">
        <v>69.8</v>
      </c>
      <c r="L92" s="111">
        <v>343.8</v>
      </c>
      <c r="M92" s="111">
        <v>4.66</v>
      </c>
      <c r="N92" s="110">
        <v>1.39</v>
      </c>
      <c r="O92" s="111">
        <v>2.71</v>
      </c>
      <c r="P92" s="111">
        <v>1.29</v>
      </c>
      <c r="Q92" s="220">
        <f t="shared" si="5"/>
        <v>0.78943799999999997</v>
      </c>
      <c r="R92" s="220">
        <f t="shared" si="6"/>
        <v>144</v>
      </c>
      <c r="S92" s="220">
        <f t="shared" si="7"/>
        <v>0.7</v>
      </c>
      <c r="T92" s="220">
        <f t="shared" si="8"/>
        <v>-1.2090000000000001</v>
      </c>
      <c r="U92">
        <f t="shared" si="9"/>
        <v>82.26861545749162</v>
      </c>
    </row>
    <row r="93" spans="1:21" ht="14.5" thickTop="1" x14ac:dyDescent="0.25">
      <c r="A93" s="101">
        <v>67</v>
      </c>
      <c r="B93" s="197">
        <v>1</v>
      </c>
      <c r="C93" s="210">
        <v>23.711844630960897</v>
      </c>
      <c r="I93" s="101">
        <v>144</v>
      </c>
      <c r="J93" s="101">
        <v>4.3899999999999997</v>
      </c>
      <c r="K93" s="101">
        <v>53.7</v>
      </c>
      <c r="L93" s="101">
        <v>205.2</v>
      </c>
      <c r="M93" s="101">
        <v>2.5099999999999998</v>
      </c>
      <c r="N93" s="100">
        <v>0.72</v>
      </c>
      <c r="O93" s="101">
        <v>1.36</v>
      </c>
      <c r="P93" s="101">
        <v>0.93</v>
      </c>
      <c r="Q93" s="220">
        <f t="shared" si="5"/>
        <v>0.60734700000000008</v>
      </c>
      <c r="R93" s="220">
        <f t="shared" si="6"/>
        <v>141</v>
      </c>
      <c r="S93" s="220">
        <f t="shared" si="7"/>
        <v>0.9</v>
      </c>
      <c r="T93" s="220">
        <f t="shared" si="8"/>
        <v>-0.41099999999999998</v>
      </c>
      <c r="U93">
        <f t="shared" si="9"/>
        <v>103.51895307751707</v>
      </c>
    </row>
    <row r="94" spans="1:21" x14ac:dyDescent="0.25">
      <c r="A94" s="106">
        <v>73</v>
      </c>
      <c r="B94" s="198">
        <v>0</v>
      </c>
      <c r="C94" s="210">
        <v>24.386526444139609</v>
      </c>
      <c r="I94" s="106">
        <v>122</v>
      </c>
      <c r="J94" s="106">
        <v>5</v>
      </c>
      <c r="K94" s="106">
        <v>55.2</v>
      </c>
      <c r="L94" s="106">
        <v>224.2</v>
      </c>
      <c r="M94" s="106">
        <v>4.97</v>
      </c>
      <c r="N94" s="105">
        <v>1.48</v>
      </c>
      <c r="O94" s="106">
        <v>2.71</v>
      </c>
      <c r="P94" s="106">
        <v>1.31</v>
      </c>
      <c r="Q94" s="220">
        <f t="shared" si="5"/>
        <v>0.62431200000000009</v>
      </c>
      <c r="R94" s="220">
        <f t="shared" si="6"/>
        <v>144</v>
      </c>
      <c r="S94" s="220">
        <f t="shared" si="7"/>
        <v>0.7</v>
      </c>
      <c r="T94" s="220">
        <f t="shared" si="8"/>
        <v>-0.32900000000000001</v>
      </c>
      <c r="U94">
        <f t="shared" si="9"/>
        <v>89.538071016845961</v>
      </c>
    </row>
    <row r="95" spans="1:21" x14ac:dyDescent="0.25">
      <c r="A95" s="106">
        <v>74</v>
      </c>
      <c r="B95" s="198">
        <v>0</v>
      </c>
      <c r="C95" s="210">
        <v>23.437499999999996</v>
      </c>
      <c r="I95" s="106">
        <v>141</v>
      </c>
      <c r="J95" s="106">
        <v>7.79</v>
      </c>
      <c r="K95" s="106">
        <v>56.7</v>
      </c>
      <c r="L95" s="106">
        <v>297.5</v>
      </c>
      <c r="M95" s="106">
        <v>6.03</v>
      </c>
      <c r="N95" s="105">
        <v>1.48</v>
      </c>
      <c r="O95" s="106">
        <v>3.68</v>
      </c>
      <c r="P95" s="106">
        <v>1.27</v>
      </c>
      <c r="Q95" s="220">
        <f t="shared" si="5"/>
        <v>0.6412770000000001</v>
      </c>
      <c r="R95" s="220">
        <f t="shared" si="6"/>
        <v>144</v>
      </c>
      <c r="S95" s="220">
        <f t="shared" si="7"/>
        <v>0.7</v>
      </c>
      <c r="T95" s="220">
        <f t="shared" si="8"/>
        <v>-0.32900000000000001</v>
      </c>
      <c r="U95">
        <f t="shared" si="9"/>
        <v>88.130475337031527</v>
      </c>
    </row>
    <row r="96" spans="1:21" x14ac:dyDescent="0.25">
      <c r="A96" s="106">
        <v>67</v>
      </c>
      <c r="B96" s="198">
        <v>1</v>
      </c>
      <c r="C96" s="210">
        <v>25.970115548195267</v>
      </c>
      <c r="I96" s="106">
        <v>133</v>
      </c>
      <c r="J96" s="106">
        <v>3.27</v>
      </c>
      <c r="K96" s="106">
        <v>90.6</v>
      </c>
      <c r="L96" s="106">
        <v>321.8</v>
      </c>
      <c r="M96" s="106">
        <v>4.5</v>
      </c>
      <c r="N96" s="105">
        <v>1.55</v>
      </c>
      <c r="O96" s="106">
        <v>2.83</v>
      </c>
      <c r="P96" s="106">
        <v>1.29</v>
      </c>
      <c r="Q96" s="220">
        <f t="shared" si="5"/>
        <v>1.024686</v>
      </c>
      <c r="R96" s="220">
        <f t="shared" si="6"/>
        <v>141</v>
      </c>
      <c r="S96" s="220">
        <f t="shared" si="7"/>
        <v>0.9</v>
      </c>
      <c r="T96" s="220">
        <f t="shared" si="8"/>
        <v>-1.2090000000000001</v>
      </c>
      <c r="U96">
        <f t="shared" si="9"/>
        <v>75.282438045707323</v>
      </c>
    </row>
    <row r="97" spans="1:21" x14ac:dyDescent="0.25">
      <c r="A97" s="106">
        <v>72</v>
      </c>
      <c r="B97" s="198">
        <v>0</v>
      </c>
      <c r="C97" s="210">
        <v>23.634033007530842</v>
      </c>
      <c r="I97" s="106">
        <v>0</v>
      </c>
      <c r="J97" s="106">
        <v>2.57</v>
      </c>
      <c r="K97" s="106">
        <v>60.2</v>
      </c>
      <c r="L97" s="106">
        <v>265.7</v>
      </c>
      <c r="M97" s="106">
        <v>3.68</v>
      </c>
      <c r="N97" s="105">
        <v>1.27</v>
      </c>
      <c r="O97" s="106">
        <v>2.27</v>
      </c>
      <c r="P97" s="106">
        <v>1.24</v>
      </c>
      <c r="Q97" s="220">
        <f t="shared" si="5"/>
        <v>0.68086200000000008</v>
      </c>
      <c r="R97" s="220">
        <f t="shared" si="6"/>
        <v>144</v>
      </c>
      <c r="S97" s="220">
        <f t="shared" si="7"/>
        <v>0.7</v>
      </c>
      <c r="T97" s="220">
        <f t="shared" si="8"/>
        <v>-0.32900000000000001</v>
      </c>
      <c r="U97">
        <f t="shared" si="9"/>
        <v>87.633306071696779</v>
      </c>
    </row>
    <row r="98" spans="1:21" x14ac:dyDescent="0.25">
      <c r="A98" s="106">
        <v>60</v>
      </c>
      <c r="B98" s="198">
        <v>0</v>
      </c>
      <c r="C98" s="210">
        <v>26.953124999999996</v>
      </c>
      <c r="I98" s="106">
        <v>118</v>
      </c>
      <c r="J98" s="106">
        <v>4.12</v>
      </c>
      <c r="K98" s="106">
        <v>62.7</v>
      </c>
      <c r="L98" s="106">
        <v>438</v>
      </c>
      <c r="M98" s="106">
        <v>3.2</v>
      </c>
      <c r="N98" s="105">
        <v>1.67</v>
      </c>
      <c r="O98" s="106">
        <v>1.86</v>
      </c>
      <c r="P98" s="106">
        <v>0.93</v>
      </c>
      <c r="Q98" s="220">
        <f t="shared" si="5"/>
        <v>0.70913700000000002</v>
      </c>
      <c r="R98" s="220">
        <f t="shared" si="6"/>
        <v>144</v>
      </c>
      <c r="S98" s="220">
        <f t="shared" si="7"/>
        <v>0.7</v>
      </c>
      <c r="T98" s="220">
        <f t="shared" si="8"/>
        <v>-1.2090000000000001</v>
      </c>
      <c r="U98">
        <f t="shared" si="9"/>
        <v>93.00540450906135</v>
      </c>
    </row>
    <row r="99" spans="1:21" x14ac:dyDescent="0.25">
      <c r="A99" s="106">
        <v>78</v>
      </c>
      <c r="B99" s="198">
        <v>1</v>
      </c>
      <c r="C99" s="210">
        <v>25.469387755102041</v>
      </c>
      <c r="I99" s="106">
        <v>125</v>
      </c>
      <c r="J99" s="106">
        <v>3.67</v>
      </c>
      <c r="K99" s="106">
        <v>81</v>
      </c>
      <c r="L99" s="106">
        <v>345.2</v>
      </c>
      <c r="M99" s="106">
        <v>3.92</v>
      </c>
      <c r="N99" s="105">
        <v>0.66</v>
      </c>
      <c r="O99" s="106">
        <v>2.27</v>
      </c>
      <c r="P99" s="106">
        <v>1.37</v>
      </c>
      <c r="Q99" s="220">
        <f t="shared" si="5"/>
        <v>0.91611000000000009</v>
      </c>
      <c r="R99" s="220">
        <f t="shared" si="6"/>
        <v>141</v>
      </c>
      <c r="S99" s="220">
        <f t="shared" si="7"/>
        <v>0.9</v>
      </c>
      <c r="T99" s="220">
        <f t="shared" si="8"/>
        <v>-1.2090000000000001</v>
      </c>
      <c r="U99">
        <f t="shared" si="9"/>
        <v>79.789365597823291</v>
      </c>
    </row>
    <row r="100" spans="1:21" x14ac:dyDescent="0.25">
      <c r="A100" s="106">
        <v>68</v>
      </c>
      <c r="B100" s="198">
        <v>0</v>
      </c>
      <c r="C100" s="210">
        <v>19.814052735863431</v>
      </c>
      <c r="I100" s="106">
        <v>116</v>
      </c>
      <c r="J100" s="106">
        <v>4.9000000000000004</v>
      </c>
      <c r="K100" s="106">
        <v>63.9</v>
      </c>
      <c r="L100" s="106">
        <v>224.7</v>
      </c>
      <c r="M100" s="106">
        <v>4.18</v>
      </c>
      <c r="N100" s="105">
        <v>1.28</v>
      </c>
      <c r="O100" s="106">
        <v>2.04</v>
      </c>
      <c r="P100" s="106">
        <v>1.6</v>
      </c>
      <c r="Q100" s="220">
        <f t="shared" si="5"/>
        <v>0.72270900000000005</v>
      </c>
      <c r="R100" s="220">
        <f t="shared" si="6"/>
        <v>144</v>
      </c>
      <c r="S100" s="220">
        <f t="shared" si="7"/>
        <v>0.7</v>
      </c>
      <c r="T100" s="220">
        <f t="shared" si="8"/>
        <v>-1.2090000000000001</v>
      </c>
      <c r="U100">
        <f t="shared" si="9"/>
        <v>85.930649283288815</v>
      </c>
    </row>
    <row r="101" spans="1:21" x14ac:dyDescent="0.25">
      <c r="A101" s="106">
        <v>65</v>
      </c>
      <c r="B101" s="198">
        <v>1</v>
      </c>
      <c r="C101" s="210">
        <v>28.344671201814062</v>
      </c>
      <c r="I101" s="106">
        <v>146</v>
      </c>
      <c r="J101" s="106">
        <v>4.5199999999999996</v>
      </c>
      <c r="K101" s="106">
        <v>90.1</v>
      </c>
      <c r="L101" s="106">
        <v>318.60000000000002</v>
      </c>
      <c r="M101" s="106">
        <v>5.27</v>
      </c>
      <c r="N101" s="105">
        <v>1.88</v>
      </c>
      <c r="O101" s="106">
        <v>3.04</v>
      </c>
      <c r="P101" s="106">
        <v>1.1200000000000001</v>
      </c>
      <c r="Q101" s="220">
        <f t="shared" si="5"/>
        <v>1.019031</v>
      </c>
      <c r="R101" s="220">
        <f t="shared" si="6"/>
        <v>141</v>
      </c>
      <c r="S101" s="220">
        <f t="shared" si="7"/>
        <v>0.9</v>
      </c>
      <c r="T101" s="220">
        <f t="shared" si="8"/>
        <v>-1.2090000000000001</v>
      </c>
      <c r="U101">
        <f t="shared" si="9"/>
        <v>76.860091495305554</v>
      </c>
    </row>
    <row r="102" spans="1:21" x14ac:dyDescent="0.25">
      <c r="A102" s="106">
        <v>64</v>
      </c>
      <c r="B102" s="198">
        <v>0</v>
      </c>
      <c r="C102" s="210">
        <v>26.397977394408095</v>
      </c>
      <c r="I102" s="106">
        <v>129</v>
      </c>
      <c r="J102" s="106">
        <v>4.0599999999999996</v>
      </c>
      <c r="K102" s="106">
        <v>70.099999999999994</v>
      </c>
      <c r="L102" s="106">
        <v>280.89999999999998</v>
      </c>
      <c r="M102" s="106">
        <v>4.41</v>
      </c>
      <c r="N102" s="105">
        <v>0.93</v>
      </c>
      <c r="O102" s="106">
        <v>1.94</v>
      </c>
      <c r="P102" s="106">
        <v>1.89</v>
      </c>
      <c r="Q102" s="220">
        <f t="shared" si="5"/>
        <v>0.79283099999999995</v>
      </c>
      <c r="R102" s="220">
        <f t="shared" si="6"/>
        <v>144</v>
      </c>
      <c r="S102" s="220">
        <f t="shared" si="7"/>
        <v>0.7</v>
      </c>
      <c r="T102" s="220">
        <f t="shared" si="8"/>
        <v>-1.2090000000000001</v>
      </c>
      <c r="U102">
        <f t="shared" si="9"/>
        <v>79.018458487715961</v>
      </c>
    </row>
    <row r="103" spans="1:21" ht="15" x14ac:dyDescent="0.25">
      <c r="A103" s="54">
        <v>63</v>
      </c>
      <c r="B103" s="54">
        <v>1</v>
      </c>
      <c r="C103" s="210">
        <v>26.811668547587296</v>
      </c>
      <c r="I103" s="54">
        <v>135</v>
      </c>
      <c r="J103" s="54">
        <v>5.82</v>
      </c>
      <c r="K103" s="54">
        <v>82</v>
      </c>
      <c r="L103" s="59">
        <v>531.1</v>
      </c>
      <c r="M103" s="54">
        <v>4.3499999999999996</v>
      </c>
      <c r="N103" s="54">
        <v>2.39</v>
      </c>
      <c r="O103" s="54">
        <v>2.82</v>
      </c>
      <c r="P103" s="54">
        <v>0.87</v>
      </c>
      <c r="Q103" s="220">
        <f t="shared" si="5"/>
        <v>0.92742000000000002</v>
      </c>
      <c r="R103" s="220">
        <f t="shared" si="6"/>
        <v>141</v>
      </c>
      <c r="S103" s="220">
        <f t="shared" si="7"/>
        <v>0.9</v>
      </c>
      <c r="T103" s="220">
        <f t="shared" si="8"/>
        <v>-1.2090000000000001</v>
      </c>
      <c r="U103">
        <f t="shared" si="9"/>
        <v>87.350164036567591</v>
      </c>
    </row>
    <row r="104" spans="1:21" ht="15" x14ac:dyDescent="0.25">
      <c r="A104" s="54">
        <v>45</v>
      </c>
      <c r="B104" s="54">
        <v>1</v>
      </c>
      <c r="C104" s="210">
        <v>22.219252230278325</v>
      </c>
      <c r="I104" s="54">
        <v>154</v>
      </c>
      <c r="J104" s="54">
        <v>4.8899999999999997</v>
      </c>
      <c r="K104" s="54">
        <v>73.3</v>
      </c>
      <c r="L104" s="59">
        <v>565.20000000000005</v>
      </c>
      <c r="M104" s="54">
        <v>6.04</v>
      </c>
      <c r="N104" s="54">
        <v>1.42</v>
      </c>
      <c r="O104" s="54">
        <v>3.59</v>
      </c>
      <c r="P104" s="54">
        <v>1.84</v>
      </c>
      <c r="Q104" s="220">
        <f t="shared" si="5"/>
        <v>0.82902300000000007</v>
      </c>
      <c r="R104" s="220">
        <f t="shared" si="6"/>
        <v>141</v>
      </c>
      <c r="S104" s="220">
        <f t="shared" si="7"/>
        <v>0.9</v>
      </c>
      <c r="T104" s="220">
        <f t="shared" si="8"/>
        <v>-1.2090000000000001</v>
      </c>
      <c r="U104">
        <f t="shared" si="9"/>
        <v>113.51872226082205</v>
      </c>
    </row>
    <row r="105" spans="1:21" ht="15" x14ac:dyDescent="0.25">
      <c r="A105" s="54">
        <v>66</v>
      </c>
      <c r="B105" s="54">
        <v>0</v>
      </c>
      <c r="C105" s="210">
        <v>27.434842249657059</v>
      </c>
      <c r="I105" s="54">
        <v>132</v>
      </c>
      <c r="J105" s="54">
        <v>5.78</v>
      </c>
      <c r="K105" s="54">
        <v>62.2</v>
      </c>
      <c r="L105" s="59">
        <v>265.8</v>
      </c>
      <c r="M105" s="54">
        <v>5.69</v>
      </c>
      <c r="N105" s="54">
        <v>1.98</v>
      </c>
      <c r="O105" s="54">
        <v>3.4</v>
      </c>
      <c r="P105" s="54">
        <v>1.21</v>
      </c>
      <c r="Q105" s="220">
        <f t="shared" si="5"/>
        <v>0.70348200000000005</v>
      </c>
      <c r="R105" s="220">
        <f t="shared" si="6"/>
        <v>144</v>
      </c>
      <c r="S105" s="220">
        <f t="shared" si="7"/>
        <v>0.7</v>
      </c>
      <c r="T105" s="220">
        <f t="shared" si="8"/>
        <v>-1.2090000000000001</v>
      </c>
      <c r="U105">
        <f t="shared" si="9"/>
        <v>90.034210101713228</v>
      </c>
    </row>
    <row r="106" spans="1:21" ht="15" x14ac:dyDescent="0.25">
      <c r="A106" s="54">
        <v>77</v>
      </c>
      <c r="B106" s="54">
        <v>1</v>
      </c>
      <c r="C106" s="210">
        <v>27.889273356401386</v>
      </c>
      <c r="I106" s="54">
        <v>118</v>
      </c>
      <c r="J106" s="54">
        <v>15.47</v>
      </c>
      <c r="K106" s="54">
        <v>312.60000000000002</v>
      </c>
      <c r="L106" s="59">
        <v>425.1</v>
      </c>
      <c r="M106" s="54">
        <v>4.88</v>
      </c>
      <c r="N106" s="54">
        <v>1.33</v>
      </c>
      <c r="O106" s="54">
        <v>3.54</v>
      </c>
      <c r="P106" s="54">
        <v>0.82</v>
      </c>
      <c r="Q106" s="220">
        <f t="shared" si="5"/>
        <v>3.5355060000000003</v>
      </c>
      <c r="R106" s="220">
        <f t="shared" si="6"/>
        <v>141</v>
      </c>
      <c r="S106" s="220">
        <f t="shared" si="7"/>
        <v>0.9</v>
      </c>
      <c r="T106" s="220">
        <f t="shared" si="8"/>
        <v>-1.2090000000000001</v>
      </c>
      <c r="U106">
        <f t="shared" si="9"/>
        <v>15.700463810366573</v>
      </c>
    </row>
    <row r="107" spans="1:21" ht="15" x14ac:dyDescent="0.25">
      <c r="A107" s="54">
        <v>65</v>
      </c>
      <c r="B107" s="54">
        <v>1</v>
      </c>
      <c r="C107" s="210">
        <v>24.092970521541954</v>
      </c>
      <c r="I107" s="54">
        <v>143</v>
      </c>
      <c r="J107" s="54">
        <v>8.06</v>
      </c>
      <c r="K107" s="54">
        <v>82.4</v>
      </c>
      <c r="L107" s="59">
        <v>230.1</v>
      </c>
      <c r="M107" s="54">
        <v>5.28</v>
      </c>
      <c r="N107" s="54">
        <v>0.67</v>
      </c>
      <c r="O107" s="54">
        <v>3.56</v>
      </c>
      <c r="P107" s="54">
        <v>1.51</v>
      </c>
      <c r="Q107" s="220">
        <f t="shared" si="5"/>
        <v>0.93194400000000011</v>
      </c>
      <c r="R107" s="220">
        <f t="shared" si="6"/>
        <v>141</v>
      </c>
      <c r="S107" s="220">
        <f t="shared" si="7"/>
        <v>0.9</v>
      </c>
      <c r="T107" s="220">
        <f t="shared" si="8"/>
        <v>-1.2090000000000001</v>
      </c>
      <c r="U107">
        <f t="shared" si="9"/>
        <v>85.626298492133103</v>
      </c>
    </row>
    <row r="108" spans="1:21" ht="15" x14ac:dyDescent="0.25">
      <c r="A108" s="54">
        <v>31</v>
      </c>
      <c r="B108" s="54">
        <v>1</v>
      </c>
      <c r="C108" s="210">
        <v>24.221453287197235</v>
      </c>
      <c r="I108" s="54">
        <v>147</v>
      </c>
      <c r="J108" s="54">
        <v>4.21</v>
      </c>
      <c r="K108" s="54">
        <v>85.4</v>
      </c>
      <c r="L108" s="59">
        <v>644.9</v>
      </c>
      <c r="M108" s="54">
        <v>5.49</v>
      </c>
      <c r="N108" s="54">
        <v>1.45</v>
      </c>
      <c r="O108" s="54">
        <v>3.55</v>
      </c>
      <c r="P108" s="54">
        <v>1.4</v>
      </c>
      <c r="Q108" s="220">
        <f t="shared" si="5"/>
        <v>0.96587400000000012</v>
      </c>
      <c r="R108" s="220">
        <f t="shared" si="6"/>
        <v>141</v>
      </c>
      <c r="S108" s="220">
        <f t="shared" si="7"/>
        <v>0.9</v>
      </c>
      <c r="T108" s="220">
        <f t="shared" si="8"/>
        <v>-1.2090000000000001</v>
      </c>
      <c r="U108">
        <f t="shared" si="9"/>
        <v>104.12527344083358</v>
      </c>
    </row>
    <row r="109" spans="1:21" ht="15" x14ac:dyDescent="0.25">
      <c r="A109" s="54">
        <v>74</v>
      </c>
      <c r="B109" s="54">
        <v>1</v>
      </c>
      <c r="C109" s="210">
        <v>16.829648526077101</v>
      </c>
      <c r="I109" s="54">
        <v>108</v>
      </c>
      <c r="J109" s="54">
        <v>7.74</v>
      </c>
      <c r="K109" s="54">
        <v>119.2</v>
      </c>
      <c r="L109" s="59">
        <v>428.8</v>
      </c>
      <c r="M109" s="54">
        <v>3.97</v>
      </c>
      <c r="N109" s="54">
        <v>1.1000000000000001</v>
      </c>
      <c r="O109" s="54">
        <v>2.77</v>
      </c>
      <c r="P109" s="54">
        <v>1.1599999999999999</v>
      </c>
      <c r="Q109" s="220">
        <f t="shared" si="5"/>
        <v>1.348152</v>
      </c>
      <c r="R109" s="220">
        <f t="shared" si="6"/>
        <v>141</v>
      </c>
      <c r="S109" s="220">
        <f t="shared" si="7"/>
        <v>0.9</v>
      </c>
      <c r="T109" s="220">
        <f t="shared" si="8"/>
        <v>-1.2090000000000001</v>
      </c>
      <c r="U109">
        <f t="shared" si="9"/>
        <v>51.438513912590871</v>
      </c>
    </row>
    <row r="110" spans="1:21" ht="15" x14ac:dyDescent="0.25">
      <c r="A110" s="54">
        <v>23</v>
      </c>
      <c r="B110" s="54">
        <v>1</v>
      </c>
      <c r="C110" s="210">
        <v>19.723183391003463</v>
      </c>
      <c r="I110" s="54">
        <v>115</v>
      </c>
      <c r="J110" s="54">
        <v>14.2</v>
      </c>
      <c r="K110" s="54">
        <v>432.7</v>
      </c>
      <c r="L110" s="59">
        <v>420.1</v>
      </c>
      <c r="M110" s="54">
        <v>3.65</v>
      </c>
      <c r="N110" s="54">
        <v>1.23</v>
      </c>
      <c r="O110" s="54"/>
      <c r="P110" s="54"/>
      <c r="Q110" s="220">
        <f t="shared" si="5"/>
        <v>4.8938370000000004</v>
      </c>
      <c r="R110" s="220">
        <f t="shared" si="6"/>
        <v>141</v>
      </c>
      <c r="S110" s="220">
        <f t="shared" si="7"/>
        <v>0.9</v>
      </c>
      <c r="T110" s="220">
        <f t="shared" si="8"/>
        <v>-1.2090000000000001</v>
      </c>
      <c r="U110">
        <f t="shared" si="9"/>
        <v>15.486196881826077</v>
      </c>
    </row>
    <row r="111" spans="1:21" ht="15" x14ac:dyDescent="0.25">
      <c r="A111" s="54">
        <v>23</v>
      </c>
      <c r="B111" s="54">
        <v>0</v>
      </c>
      <c r="C111" s="210">
        <v>19.841269841269845</v>
      </c>
      <c r="I111" s="54">
        <v>121</v>
      </c>
      <c r="J111" s="54">
        <v>3.86</v>
      </c>
      <c r="K111" s="54">
        <v>52.1</v>
      </c>
      <c r="L111" s="59">
        <v>272.5</v>
      </c>
      <c r="M111" s="54">
        <v>4.25</v>
      </c>
      <c r="N111" s="54">
        <v>0.62</v>
      </c>
      <c r="O111" s="54">
        <v>2.35</v>
      </c>
      <c r="P111" s="54">
        <v>1.55</v>
      </c>
      <c r="Q111" s="220">
        <f t="shared" si="5"/>
        <v>0.58925100000000008</v>
      </c>
      <c r="R111" s="220">
        <f t="shared" si="6"/>
        <v>144</v>
      </c>
      <c r="S111" s="220">
        <f t="shared" si="7"/>
        <v>0.7</v>
      </c>
      <c r="T111" s="220">
        <f t="shared" si="8"/>
        <v>-0.32900000000000001</v>
      </c>
      <c r="U111">
        <f t="shared" si="9"/>
        <v>129.65929464040798</v>
      </c>
    </row>
    <row r="112" spans="1:21" ht="15" x14ac:dyDescent="0.25">
      <c r="A112" s="54">
        <v>53</v>
      </c>
      <c r="B112" s="54">
        <v>1</v>
      </c>
      <c r="C112" s="210">
        <v>25.559329155141629</v>
      </c>
      <c r="I112" s="54">
        <v>118</v>
      </c>
      <c r="J112" s="54">
        <v>24.3</v>
      </c>
      <c r="K112" s="54">
        <v>280.39999999999998</v>
      </c>
      <c r="L112" s="59">
        <v>606.79999999999995</v>
      </c>
      <c r="M112" s="54">
        <v>3.14</v>
      </c>
      <c r="N112" s="54">
        <v>1.26</v>
      </c>
      <c r="O112" s="54">
        <v>2.2999999999999998</v>
      </c>
      <c r="P112" s="54">
        <v>0.72</v>
      </c>
      <c r="Q112" s="220">
        <f t="shared" si="5"/>
        <v>3.1713239999999998</v>
      </c>
      <c r="R112" s="220">
        <f t="shared" si="6"/>
        <v>141</v>
      </c>
      <c r="S112" s="220">
        <f t="shared" si="7"/>
        <v>0.9</v>
      </c>
      <c r="T112" s="220">
        <f t="shared" si="8"/>
        <v>-1.2090000000000001</v>
      </c>
      <c r="U112">
        <f t="shared" si="9"/>
        <v>21.193787435244118</v>
      </c>
    </row>
    <row r="113" spans="1:21" ht="15" x14ac:dyDescent="0.25">
      <c r="A113" s="54">
        <v>51</v>
      </c>
      <c r="B113" s="54">
        <v>1</v>
      </c>
      <c r="C113" s="210">
        <v>24.968009737523797</v>
      </c>
      <c r="I113" s="54">
        <v>95</v>
      </c>
      <c r="J113" s="54">
        <v>16.45</v>
      </c>
      <c r="K113" s="54">
        <v>334.4</v>
      </c>
      <c r="L113" s="59">
        <v>604.70000000000005</v>
      </c>
      <c r="M113" s="54">
        <v>3.51</v>
      </c>
      <c r="N113" s="54">
        <v>5.57</v>
      </c>
      <c r="O113" s="54">
        <v>1.62</v>
      </c>
      <c r="P113" s="54">
        <v>0.7</v>
      </c>
      <c r="Q113" s="220">
        <f t="shared" si="5"/>
        <v>3.7820640000000001</v>
      </c>
      <c r="R113" s="220">
        <f t="shared" si="6"/>
        <v>141</v>
      </c>
      <c r="S113" s="220">
        <f t="shared" si="7"/>
        <v>0.9</v>
      </c>
      <c r="T113" s="220">
        <f t="shared" si="8"/>
        <v>-1.2090000000000001</v>
      </c>
      <c r="U113">
        <f t="shared" si="9"/>
        <v>17.371438035854105</v>
      </c>
    </row>
    <row r="114" spans="1:21" ht="15" x14ac:dyDescent="0.25">
      <c r="A114" s="54">
        <v>29</v>
      </c>
      <c r="B114" s="54">
        <v>0</v>
      </c>
      <c r="C114" s="210">
        <v>33.304988662131521</v>
      </c>
      <c r="I114" s="54">
        <v>142</v>
      </c>
      <c r="J114" s="54">
        <v>5.09</v>
      </c>
      <c r="K114" s="54">
        <v>62.3</v>
      </c>
      <c r="L114" s="59">
        <v>294.39999999999998</v>
      </c>
      <c r="M114" s="54">
        <v>4.22</v>
      </c>
      <c r="N114" s="54">
        <v>0.94</v>
      </c>
      <c r="O114" s="54">
        <v>2.46</v>
      </c>
      <c r="P114" s="54">
        <v>1.35</v>
      </c>
      <c r="Q114" s="220">
        <f t="shared" si="5"/>
        <v>0.70461300000000004</v>
      </c>
      <c r="R114" s="220">
        <f t="shared" si="6"/>
        <v>144</v>
      </c>
      <c r="S114" s="220">
        <f t="shared" si="7"/>
        <v>0.7</v>
      </c>
      <c r="T114" s="220">
        <f t="shared" si="8"/>
        <v>-1.2090000000000001</v>
      </c>
      <c r="U114">
        <f t="shared" si="9"/>
        <v>116.53111209040418</v>
      </c>
    </row>
    <row r="115" spans="1:21" ht="15" x14ac:dyDescent="0.25">
      <c r="A115" s="54">
        <v>58</v>
      </c>
      <c r="B115" s="54">
        <v>0</v>
      </c>
      <c r="C115" s="210">
        <v>28.961704854991183</v>
      </c>
      <c r="I115" s="54">
        <v>125</v>
      </c>
      <c r="J115" s="54">
        <v>7.92</v>
      </c>
      <c r="K115" s="54">
        <v>62.5</v>
      </c>
      <c r="L115" s="59">
        <v>262.5</v>
      </c>
      <c r="M115" s="54">
        <v>4.97</v>
      </c>
      <c r="N115" s="54">
        <v>2.04</v>
      </c>
      <c r="O115" s="54">
        <v>3.12</v>
      </c>
      <c r="P115" s="54">
        <v>1.22</v>
      </c>
      <c r="Q115" s="220">
        <f t="shared" si="5"/>
        <v>0.70687500000000003</v>
      </c>
      <c r="R115" s="220">
        <f t="shared" si="6"/>
        <v>144</v>
      </c>
      <c r="S115" s="220">
        <f t="shared" si="7"/>
        <v>0.7</v>
      </c>
      <c r="T115" s="220">
        <f t="shared" si="8"/>
        <v>-1.2090000000000001</v>
      </c>
      <c r="U115">
        <f t="shared" si="9"/>
        <v>94.686312789959814</v>
      </c>
    </row>
    <row r="116" spans="1:21" ht="15" x14ac:dyDescent="0.25">
      <c r="A116" s="54">
        <v>50</v>
      </c>
      <c r="B116" s="54">
        <v>0</v>
      </c>
      <c r="C116" s="210">
        <v>22.589551436050055</v>
      </c>
      <c r="I116" s="54">
        <v>106</v>
      </c>
      <c r="J116" s="54">
        <v>3.6</v>
      </c>
      <c r="K116" s="54">
        <v>72.400000000000006</v>
      </c>
      <c r="L116" s="59">
        <v>263.2</v>
      </c>
      <c r="M116" s="54">
        <v>5.34</v>
      </c>
      <c r="N116" s="54">
        <v>1.27</v>
      </c>
      <c r="O116" s="54">
        <v>2.78</v>
      </c>
      <c r="P116" s="54">
        <v>1.71</v>
      </c>
      <c r="Q116" s="220">
        <f t="shared" si="5"/>
        <v>0.81884400000000013</v>
      </c>
      <c r="R116" s="220">
        <f t="shared" si="6"/>
        <v>144</v>
      </c>
      <c r="S116" s="220">
        <f t="shared" si="7"/>
        <v>0.7</v>
      </c>
      <c r="T116" s="220">
        <f t="shared" si="8"/>
        <v>-1.2090000000000001</v>
      </c>
      <c r="U116">
        <f t="shared" si="9"/>
        <v>83.8471357158773</v>
      </c>
    </row>
    <row r="117" spans="1:21" ht="15" x14ac:dyDescent="0.25">
      <c r="A117" s="54">
        <v>51</v>
      </c>
      <c r="B117" s="54">
        <v>1</v>
      </c>
      <c r="C117" s="210">
        <v>23.148148148148145</v>
      </c>
      <c r="I117" s="54">
        <v>153</v>
      </c>
      <c r="J117" s="54">
        <v>6.23</v>
      </c>
      <c r="K117" s="54">
        <v>83</v>
      </c>
      <c r="L117" s="59">
        <v>554.79999999999995</v>
      </c>
      <c r="M117" s="54">
        <v>4.75</v>
      </c>
      <c r="N117" s="54">
        <v>1.96</v>
      </c>
      <c r="O117" s="54">
        <v>2.88</v>
      </c>
      <c r="P117" s="54">
        <v>1.07</v>
      </c>
      <c r="Q117" s="220">
        <f t="shared" si="5"/>
        <v>0.93873000000000006</v>
      </c>
      <c r="R117" s="220">
        <f t="shared" si="6"/>
        <v>141</v>
      </c>
      <c r="S117" s="220">
        <f t="shared" si="7"/>
        <v>0.9</v>
      </c>
      <c r="T117" s="220">
        <f t="shared" si="8"/>
        <v>-1.2090000000000001</v>
      </c>
      <c r="U117">
        <f t="shared" si="9"/>
        <v>93.650106758354312</v>
      </c>
    </row>
    <row r="118" spans="1:21" ht="15" x14ac:dyDescent="0.25">
      <c r="A118" s="54">
        <v>47</v>
      </c>
      <c r="B118" s="54">
        <v>1</v>
      </c>
      <c r="C118" s="210">
        <v>26.234567901234566</v>
      </c>
      <c r="I118" s="54">
        <v>135</v>
      </c>
      <c r="J118" s="54">
        <v>6.75</v>
      </c>
      <c r="K118" s="54">
        <v>105</v>
      </c>
      <c r="L118" s="59">
        <v>641.70000000000005</v>
      </c>
      <c r="M118" s="54">
        <v>3.98</v>
      </c>
      <c r="N118" s="54">
        <v>3.29</v>
      </c>
      <c r="O118" s="54">
        <v>1.55</v>
      </c>
      <c r="P118" s="54">
        <v>1.03</v>
      </c>
      <c r="Q118" s="220">
        <f t="shared" si="5"/>
        <v>1.1875500000000001</v>
      </c>
      <c r="R118" s="220">
        <f t="shared" si="6"/>
        <v>141</v>
      </c>
      <c r="S118" s="220">
        <f t="shared" si="7"/>
        <v>0.9</v>
      </c>
      <c r="T118" s="220">
        <f t="shared" si="8"/>
        <v>-1.2090000000000001</v>
      </c>
      <c r="U118">
        <f t="shared" si="9"/>
        <v>72.486784326626761</v>
      </c>
    </row>
    <row r="119" spans="1:21" ht="15" x14ac:dyDescent="0.25">
      <c r="A119" s="54">
        <v>45</v>
      </c>
      <c r="B119" s="54">
        <v>0</v>
      </c>
      <c r="C119" s="210">
        <v>25.976562499999996</v>
      </c>
      <c r="I119" s="54">
        <v>108</v>
      </c>
      <c r="J119" s="54">
        <v>2.56</v>
      </c>
      <c r="K119" s="54">
        <v>59</v>
      </c>
      <c r="L119" s="59">
        <v>197.4</v>
      </c>
      <c r="M119" s="54">
        <v>4.16</v>
      </c>
      <c r="N119" s="54">
        <v>0.76</v>
      </c>
      <c r="O119" s="54">
        <v>2.35</v>
      </c>
      <c r="P119" s="54">
        <v>1.28</v>
      </c>
      <c r="Q119" s="220">
        <f t="shared" si="5"/>
        <v>0.66729000000000005</v>
      </c>
      <c r="R119" s="220">
        <f t="shared" si="6"/>
        <v>144</v>
      </c>
      <c r="S119" s="220">
        <f t="shared" si="7"/>
        <v>0.7</v>
      </c>
      <c r="T119" s="220">
        <f t="shared" si="8"/>
        <v>-0.32900000000000001</v>
      </c>
      <c r="U119">
        <f t="shared" si="9"/>
        <v>106.63908762131676</v>
      </c>
    </row>
    <row r="120" spans="1:21" ht="15" x14ac:dyDescent="0.25">
      <c r="A120" s="54">
        <v>52</v>
      </c>
      <c r="B120" s="54">
        <v>0</v>
      </c>
      <c r="C120" s="210">
        <v>23.875114784205696</v>
      </c>
      <c r="I120" s="54">
        <v>141</v>
      </c>
      <c r="J120" s="54">
        <v>4.1100000000000003</v>
      </c>
      <c r="K120" s="54">
        <v>50.1</v>
      </c>
      <c r="L120" s="59">
        <v>300.3</v>
      </c>
      <c r="M120" s="54">
        <v>5.92</v>
      </c>
      <c r="N120" s="54">
        <v>2.15</v>
      </c>
      <c r="O120" s="54">
        <v>3.76</v>
      </c>
      <c r="P120" s="54">
        <v>1.22</v>
      </c>
      <c r="Q120" s="220">
        <f t="shared" si="5"/>
        <v>0.566631</v>
      </c>
      <c r="R120" s="220">
        <f t="shared" si="6"/>
        <v>144</v>
      </c>
      <c r="S120" s="220">
        <f t="shared" si="7"/>
        <v>0.7</v>
      </c>
      <c r="T120" s="220">
        <f t="shared" si="8"/>
        <v>-0.32900000000000001</v>
      </c>
      <c r="U120">
        <f t="shared" si="9"/>
        <v>107.13339314951368</v>
      </c>
    </row>
    <row r="121" spans="1:21" ht="15" x14ac:dyDescent="0.25">
      <c r="A121" s="54">
        <v>46</v>
      </c>
      <c r="B121" s="54">
        <v>1</v>
      </c>
      <c r="C121" s="210">
        <v>21.314878892733567</v>
      </c>
      <c r="I121" s="54">
        <v>119</v>
      </c>
      <c r="J121" s="54">
        <v>17.34</v>
      </c>
      <c r="K121" s="54">
        <v>145.19999999999999</v>
      </c>
      <c r="L121" s="59">
        <v>634.70000000000005</v>
      </c>
      <c r="M121" s="54">
        <v>5.16</v>
      </c>
      <c r="N121" s="54">
        <v>1.19</v>
      </c>
      <c r="O121" s="54">
        <v>3.26</v>
      </c>
      <c r="P121" s="54">
        <v>1.17</v>
      </c>
      <c r="Q121" s="220">
        <f t="shared" si="5"/>
        <v>1.642212</v>
      </c>
      <c r="R121" s="220">
        <f t="shared" si="6"/>
        <v>141</v>
      </c>
      <c r="S121" s="220">
        <f t="shared" si="7"/>
        <v>0.9</v>
      </c>
      <c r="T121" s="220">
        <f t="shared" si="8"/>
        <v>-1.2090000000000001</v>
      </c>
      <c r="U121">
        <f t="shared" si="9"/>
        <v>49.329851582833506</v>
      </c>
    </row>
    <row r="122" spans="1:21" ht="15" x14ac:dyDescent="0.25">
      <c r="A122" s="54">
        <v>46</v>
      </c>
      <c r="B122" s="54">
        <v>0</v>
      </c>
      <c r="C122" s="210">
        <v>22.031725684986377</v>
      </c>
      <c r="I122" s="54">
        <v>131</v>
      </c>
      <c r="J122" s="54">
        <v>2.94</v>
      </c>
      <c r="K122" s="54">
        <v>47.6</v>
      </c>
      <c r="L122" s="59">
        <v>203.1</v>
      </c>
      <c r="M122" s="54">
        <v>5.0199999999999996</v>
      </c>
      <c r="N122" s="54">
        <v>2.91</v>
      </c>
      <c r="O122" s="54">
        <v>2.65</v>
      </c>
      <c r="P122" s="54">
        <v>1.1200000000000001</v>
      </c>
      <c r="Q122" s="220">
        <f t="shared" si="5"/>
        <v>0.53835600000000006</v>
      </c>
      <c r="R122" s="220">
        <f t="shared" si="6"/>
        <v>144</v>
      </c>
      <c r="S122" s="220">
        <f t="shared" si="7"/>
        <v>0.7</v>
      </c>
      <c r="T122" s="220">
        <f t="shared" si="8"/>
        <v>-0.32900000000000001</v>
      </c>
      <c r="U122">
        <f t="shared" si="9"/>
        <v>113.64315796534962</v>
      </c>
    </row>
    <row r="123" spans="1:21" ht="15" x14ac:dyDescent="0.25">
      <c r="A123" s="54">
        <v>84</v>
      </c>
      <c r="B123" s="54">
        <v>1</v>
      </c>
      <c r="C123" s="210">
        <v>22.513217324323382</v>
      </c>
      <c r="I123" s="54">
        <v>146</v>
      </c>
      <c r="J123" s="54">
        <v>8.85</v>
      </c>
      <c r="K123" s="54">
        <v>121</v>
      </c>
      <c r="L123" s="59">
        <v>373.3</v>
      </c>
      <c r="M123" s="54">
        <v>5.97</v>
      </c>
      <c r="N123" s="54">
        <v>0.7</v>
      </c>
      <c r="O123" s="54">
        <v>2.86</v>
      </c>
      <c r="P123" s="54">
        <v>2.2799999999999998</v>
      </c>
      <c r="Q123" s="220">
        <f t="shared" si="5"/>
        <v>1.3685100000000001</v>
      </c>
      <c r="R123" s="220">
        <f t="shared" si="6"/>
        <v>141</v>
      </c>
      <c r="S123" s="220">
        <f t="shared" si="7"/>
        <v>0.9</v>
      </c>
      <c r="T123" s="220">
        <f t="shared" si="8"/>
        <v>-1.2090000000000001</v>
      </c>
      <c r="U123">
        <f t="shared" si="9"/>
        <v>47.08812288335384</v>
      </c>
    </row>
    <row r="124" spans="1:21" ht="15" x14ac:dyDescent="0.25">
      <c r="A124" s="54">
        <v>67</v>
      </c>
      <c r="B124" s="54">
        <v>0</v>
      </c>
      <c r="C124" s="210">
        <v>31.765742669443995</v>
      </c>
      <c r="I124" s="54">
        <v>138</v>
      </c>
      <c r="J124" s="54">
        <v>7.26</v>
      </c>
      <c r="K124" s="54">
        <v>81.599999999999994</v>
      </c>
      <c r="L124" s="59">
        <v>381.6</v>
      </c>
      <c r="M124" s="54">
        <v>5.61</v>
      </c>
      <c r="N124" s="54">
        <v>0.94</v>
      </c>
      <c r="O124" s="54">
        <v>3.24</v>
      </c>
      <c r="P124" s="54">
        <v>1.63</v>
      </c>
      <c r="Q124" s="220">
        <f t="shared" si="5"/>
        <v>0.92289599999999994</v>
      </c>
      <c r="R124" s="220">
        <f t="shared" si="6"/>
        <v>144</v>
      </c>
      <c r="S124" s="220">
        <f t="shared" si="7"/>
        <v>0.7</v>
      </c>
      <c r="T124" s="220">
        <f t="shared" si="8"/>
        <v>-1.2090000000000001</v>
      </c>
      <c r="U124">
        <f t="shared" si="9"/>
        <v>64.389637538775006</v>
      </c>
    </row>
    <row r="125" spans="1:21" ht="15" x14ac:dyDescent="0.25">
      <c r="A125" s="54">
        <v>36</v>
      </c>
      <c r="B125" s="54">
        <v>1</v>
      </c>
      <c r="C125" s="210">
        <v>24.489795918367346</v>
      </c>
      <c r="I125" s="54">
        <v>172</v>
      </c>
      <c r="J125" s="54">
        <v>52.1</v>
      </c>
      <c r="K125" s="54">
        <v>75.900000000000006</v>
      </c>
      <c r="L125" s="59">
        <v>372.1</v>
      </c>
      <c r="M125" s="54">
        <v>5.0999999999999996</v>
      </c>
      <c r="N125" s="54">
        <v>1.1200000000000001</v>
      </c>
      <c r="O125" s="54">
        <v>2.97</v>
      </c>
      <c r="P125" s="54">
        <v>1.38</v>
      </c>
      <c r="Q125" s="220">
        <f t="shared" si="5"/>
        <v>0.85842900000000011</v>
      </c>
      <c r="R125" s="220">
        <f t="shared" si="6"/>
        <v>141</v>
      </c>
      <c r="S125" s="220">
        <f t="shared" si="7"/>
        <v>0.9</v>
      </c>
      <c r="T125" s="220">
        <f t="shared" si="8"/>
        <v>-1.2090000000000001</v>
      </c>
      <c r="U125">
        <f t="shared" si="9"/>
        <v>115.93715954985507</v>
      </c>
    </row>
    <row r="126" spans="1:21" ht="15" x14ac:dyDescent="0.25">
      <c r="A126" s="54">
        <v>73</v>
      </c>
      <c r="B126" s="54">
        <v>1</v>
      </c>
      <c r="C126" s="210">
        <v>23.507805325987146</v>
      </c>
      <c r="I126" s="54">
        <v>97</v>
      </c>
      <c r="J126" s="54">
        <v>6.15</v>
      </c>
      <c r="K126" s="54">
        <v>64</v>
      </c>
      <c r="L126" s="59">
        <v>202.5</v>
      </c>
      <c r="M126" s="54">
        <v>3.02</v>
      </c>
      <c r="N126" s="54">
        <v>1.1000000000000001</v>
      </c>
      <c r="O126" s="54">
        <v>1.59</v>
      </c>
      <c r="P126" s="54">
        <v>1.02</v>
      </c>
      <c r="Q126" s="220">
        <f t="shared" si="5"/>
        <v>0.72384000000000004</v>
      </c>
      <c r="R126" s="220">
        <f t="shared" si="6"/>
        <v>141</v>
      </c>
      <c r="S126" s="220">
        <f t="shared" si="7"/>
        <v>0.9</v>
      </c>
      <c r="T126" s="220">
        <f t="shared" si="8"/>
        <v>-1.2090000000000001</v>
      </c>
      <c r="U126">
        <f t="shared" si="9"/>
        <v>109.87163032681806</v>
      </c>
    </row>
    <row r="127" spans="1:21" ht="15" x14ac:dyDescent="0.25">
      <c r="A127" s="54">
        <v>41</v>
      </c>
      <c r="B127" s="54">
        <v>1</v>
      </c>
      <c r="C127" s="210">
        <v>28.910491099608631</v>
      </c>
      <c r="I127" s="54">
        <v>127</v>
      </c>
      <c r="J127" s="54">
        <v>14.42</v>
      </c>
      <c r="K127" s="54">
        <v>391.9</v>
      </c>
      <c r="L127" s="59">
        <v>561</v>
      </c>
      <c r="M127" s="54">
        <v>6.17</v>
      </c>
      <c r="N127" s="54">
        <v>6.27</v>
      </c>
      <c r="O127" s="54">
        <v>2.69</v>
      </c>
      <c r="P127" s="54">
        <v>1.02</v>
      </c>
      <c r="Q127" s="220">
        <f t="shared" si="5"/>
        <v>4.4323889999999997</v>
      </c>
      <c r="R127" s="220">
        <f t="shared" si="6"/>
        <v>141</v>
      </c>
      <c r="S127" s="220">
        <f t="shared" si="7"/>
        <v>0.9</v>
      </c>
      <c r="T127" s="220">
        <f t="shared" si="8"/>
        <v>-1.2090000000000001</v>
      </c>
      <c r="U127">
        <f t="shared" si="9"/>
        <v>15.382690849259731</v>
      </c>
    </row>
    <row r="128" spans="1:21" ht="15" x14ac:dyDescent="0.25">
      <c r="A128" s="54">
        <v>53</v>
      </c>
      <c r="B128" s="54">
        <v>0</v>
      </c>
      <c r="C128" s="210">
        <v>26.672763298277697</v>
      </c>
      <c r="I128" s="54">
        <v>123</v>
      </c>
      <c r="J128" s="54">
        <v>7.88</v>
      </c>
      <c r="K128" s="54">
        <v>61.9</v>
      </c>
      <c r="L128" s="59">
        <v>377.4</v>
      </c>
      <c r="M128" s="54">
        <v>4.5199999999999996</v>
      </c>
      <c r="N128" s="54">
        <v>1.46</v>
      </c>
      <c r="O128" s="54">
        <v>2.62</v>
      </c>
      <c r="P128" s="54">
        <v>1.1200000000000001</v>
      </c>
      <c r="Q128" s="220">
        <f t="shared" si="5"/>
        <v>0.70008900000000007</v>
      </c>
      <c r="R128" s="220">
        <f t="shared" si="6"/>
        <v>144</v>
      </c>
      <c r="S128" s="220">
        <f t="shared" si="7"/>
        <v>0.7</v>
      </c>
      <c r="T128" s="220">
        <f t="shared" si="8"/>
        <v>-1.2090000000000001</v>
      </c>
      <c r="U128">
        <f t="shared" si="9"/>
        <v>99.221527513658799</v>
      </c>
    </row>
    <row r="129" spans="1:21" ht="15" x14ac:dyDescent="0.25">
      <c r="A129" s="54">
        <v>63</v>
      </c>
      <c r="B129" s="54">
        <v>1</v>
      </c>
      <c r="C129" s="210">
        <v>23.529411764705884</v>
      </c>
      <c r="I129" s="54">
        <v>157</v>
      </c>
      <c r="J129" s="54">
        <v>5.36</v>
      </c>
      <c r="K129" s="54">
        <v>110.1</v>
      </c>
      <c r="L129" s="59">
        <v>371.4</v>
      </c>
      <c r="M129" s="54">
        <v>2.89</v>
      </c>
      <c r="N129" s="54">
        <v>0.97</v>
      </c>
      <c r="O129" s="54">
        <v>1.27</v>
      </c>
      <c r="P129" s="54">
        <v>1.04</v>
      </c>
      <c r="Q129" s="220">
        <f t="shared" si="5"/>
        <v>1.245231</v>
      </c>
      <c r="R129" s="220">
        <f t="shared" si="6"/>
        <v>141</v>
      </c>
      <c r="S129" s="220">
        <f t="shared" si="7"/>
        <v>0.9</v>
      </c>
      <c r="T129" s="220">
        <f t="shared" si="8"/>
        <v>-1.2090000000000001</v>
      </c>
      <c r="U129">
        <f t="shared" si="9"/>
        <v>61.170749784940185</v>
      </c>
    </row>
    <row r="130" spans="1:21" ht="15" x14ac:dyDescent="0.25">
      <c r="A130" s="54">
        <v>50</v>
      </c>
      <c r="B130" s="54">
        <v>1</v>
      </c>
      <c r="C130" s="210">
        <v>21.224489795918366</v>
      </c>
      <c r="I130" s="54">
        <v>162</v>
      </c>
      <c r="J130" s="54">
        <v>6.88</v>
      </c>
      <c r="K130" s="54">
        <v>133.6</v>
      </c>
      <c r="L130" s="59">
        <v>549</v>
      </c>
      <c r="M130" s="54">
        <v>5.14</v>
      </c>
      <c r="N130" s="54">
        <v>1.73</v>
      </c>
      <c r="O130" s="54">
        <v>2.67</v>
      </c>
      <c r="P130" s="54">
        <v>1.3</v>
      </c>
      <c r="Q130" s="220">
        <f t="shared" si="5"/>
        <v>1.5110159999999999</v>
      </c>
      <c r="R130" s="220">
        <f t="shared" si="6"/>
        <v>141</v>
      </c>
      <c r="S130" s="220">
        <f t="shared" si="7"/>
        <v>0.9</v>
      </c>
      <c r="T130" s="220">
        <f t="shared" si="8"/>
        <v>-1.2090000000000001</v>
      </c>
      <c r="U130">
        <f t="shared" si="9"/>
        <v>53.042554843116314</v>
      </c>
    </row>
    <row r="131" spans="1:21" ht="15" x14ac:dyDescent="0.25">
      <c r="A131" s="54">
        <v>58</v>
      </c>
      <c r="B131" s="54">
        <v>0</v>
      </c>
      <c r="C131" s="210">
        <v>26.992861392028558</v>
      </c>
      <c r="I131" s="54">
        <v>102</v>
      </c>
      <c r="J131" s="54">
        <v>9.0299999999999994</v>
      </c>
      <c r="K131" s="54">
        <v>90.7</v>
      </c>
      <c r="L131" s="59">
        <v>434.6</v>
      </c>
      <c r="M131" s="54">
        <v>5.31</v>
      </c>
      <c r="N131" s="54">
        <v>1.45</v>
      </c>
      <c r="O131" s="54">
        <v>4.59</v>
      </c>
      <c r="P131" s="54">
        <v>1.26</v>
      </c>
      <c r="Q131" s="220">
        <f t="shared" ref="Q131:Q192" si="10">K131*0.01131</f>
        <v>1.025817</v>
      </c>
      <c r="R131" s="220">
        <f t="shared" ref="R131:R192" si="11">IF(B131=1,141,144)</f>
        <v>144</v>
      </c>
      <c r="S131" s="220">
        <f t="shared" ref="S131:S192" si="12">IF(B131=1,0.9,0.7)</f>
        <v>0.7</v>
      </c>
      <c r="T131" s="220">
        <f t="shared" ref="T131:T192" si="13">IF(AND(B131=1,Q131&lt;=0.7),-0.411,IF(AND(B131=1,Q131&gt;0.7),-1.209,IF(AND(B131=0,Q131&lt;=0.7),-0.329,-1.209)))</f>
        <v>-1.2090000000000001</v>
      </c>
      <c r="U131">
        <f t="shared" ref="U131:U192" si="14">R131*((Q131/S131)^T131)*(0.993^A131)</f>
        <v>60.361348812127531</v>
      </c>
    </row>
    <row r="132" spans="1:21" ht="15" x14ac:dyDescent="0.25">
      <c r="A132" s="54">
        <v>45</v>
      </c>
      <c r="B132" s="54">
        <v>1</v>
      </c>
      <c r="C132" s="210">
        <v>28.606408074293046</v>
      </c>
      <c r="I132" s="54">
        <v>98</v>
      </c>
      <c r="J132" s="54">
        <v>21.6</v>
      </c>
      <c r="K132" s="54">
        <v>541</v>
      </c>
      <c r="L132" s="54">
        <v>620</v>
      </c>
      <c r="M132" s="54">
        <v>4.0199999999999996</v>
      </c>
      <c r="N132" s="54">
        <v>2.0099999999999998</v>
      </c>
      <c r="O132" s="54">
        <v>2.1</v>
      </c>
      <c r="P132" s="54">
        <v>0.67</v>
      </c>
      <c r="Q132" s="220">
        <f t="shared" si="10"/>
        <v>6.1187100000000001</v>
      </c>
      <c r="R132" s="220">
        <f t="shared" si="11"/>
        <v>141</v>
      </c>
      <c r="S132" s="220">
        <f t="shared" si="12"/>
        <v>0.9</v>
      </c>
      <c r="T132" s="220">
        <f t="shared" si="13"/>
        <v>-1.2090000000000001</v>
      </c>
      <c r="U132">
        <f t="shared" si="14"/>
        <v>10.128443411336773</v>
      </c>
    </row>
    <row r="133" spans="1:21" ht="15" x14ac:dyDescent="0.25">
      <c r="A133" s="54">
        <v>59</v>
      </c>
      <c r="B133" s="54">
        <v>0</v>
      </c>
      <c r="C133" s="210">
        <v>21.093749999999996</v>
      </c>
      <c r="I133" s="54">
        <v>125</v>
      </c>
      <c r="J133" s="54">
        <v>5.35</v>
      </c>
      <c r="K133" s="54">
        <v>60.4</v>
      </c>
      <c r="L133" s="54">
        <v>156.5</v>
      </c>
      <c r="M133" s="54">
        <v>4.68</v>
      </c>
      <c r="N133" s="54">
        <v>0.54</v>
      </c>
      <c r="O133" s="54">
        <v>1.96</v>
      </c>
      <c r="P133" s="54">
        <v>2.12</v>
      </c>
      <c r="Q133" s="220">
        <f t="shared" si="10"/>
        <v>0.68312400000000006</v>
      </c>
      <c r="R133" s="220">
        <f t="shared" si="11"/>
        <v>144</v>
      </c>
      <c r="S133" s="220">
        <f t="shared" si="12"/>
        <v>0.7</v>
      </c>
      <c r="T133" s="220">
        <f t="shared" si="13"/>
        <v>-0.32900000000000001</v>
      </c>
      <c r="U133">
        <f t="shared" si="14"/>
        <v>95.908049479642116</v>
      </c>
    </row>
    <row r="134" spans="1:21" ht="15" x14ac:dyDescent="0.25">
      <c r="A134" s="54">
        <v>55</v>
      </c>
      <c r="B134" s="54">
        <v>0</v>
      </c>
      <c r="C134" s="210">
        <v>29.882812499999993</v>
      </c>
      <c r="I134" s="54">
        <v>145</v>
      </c>
      <c r="J134" s="54">
        <v>3.03</v>
      </c>
      <c r="K134" s="54">
        <v>47</v>
      </c>
      <c r="L134" s="54">
        <v>291.89999999999998</v>
      </c>
      <c r="M134" s="54">
        <v>4082</v>
      </c>
      <c r="N134" s="54">
        <v>1.22</v>
      </c>
      <c r="O134" s="54">
        <v>2.58</v>
      </c>
      <c r="P134" s="54">
        <v>1.47</v>
      </c>
      <c r="Q134" s="220">
        <f t="shared" si="10"/>
        <v>0.53156999999999999</v>
      </c>
      <c r="R134" s="220">
        <f t="shared" si="11"/>
        <v>144</v>
      </c>
      <c r="S134" s="220">
        <f t="shared" si="12"/>
        <v>0.7</v>
      </c>
      <c r="T134" s="220">
        <f t="shared" si="13"/>
        <v>-0.32900000000000001</v>
      </c>
      <c r="U134">
        <f t="shared" si="14"/>
        <v>107.12701953306126</v>
      </c>
    </row>
    <row r="135" spans="1:21" ht="15" x14ac:dyDescent="0.25">
      <c r="A135" s="54">
        <v>52</v>
      </c>
      <c r="B135" s="54">
        <v>1</v>
      </c>
      <c r="C135" s="210">
        <v>26.259584748433181</v>
      </c>
      <c r="I135" s="54">
        <v>130</v>
      </c>
      <c r="J135" s="54">
        <v>18.96</v>
      </c>
      <c r="K135" s="54">
        <v>327.2</v>
      </c>
      <c r="L135" s="54">
        <v>706</v>
      </c>
      <c r="M135" s="54">
        <v>4.0199999999999996</v>
      </c>
      <c r="N135" s="54">
        <v>1.38</v>
      </c>
      <c r="O135" s="54"/>
      <c r="P135" s="54"/>
      <c r="Q135" s="220">
        <f t="shared" si="10"/>
        <v>3.7006320000000001</v>
      </c>
      <c r="R135" s="220">
        <f t="shared" si="11"/>
        <v>141</v>
      </c>
      <c r="S135" s="220">
        <f t="shared" si="12"/>
        <v>0.9</v>
      </c>
      <c r="T135" s="220">
        <f t="shared" si="13"/>
        <v>-1.2090000000000001</v>
      </c>
      <c r="U135">
        <f t="shared" si="14"/>
        <v>17.709800353438869</v>
      </c>
    </row>
    <row r="136" spans="1:21" ht="15" x14ac:dyDescent="0.25">
      <c r="A136" s="54">
        <v>59</v>
      </c>
      <c r="B136" s="54">
        <v>1</v>
      </c>
      <c r="C136" s="210">
        <v>25.858572201189833</v>
      </c>
      <c r="I136" s="54">
        <v>147</v>
      </c>
      <c r="J136" s="54">
        <v>6.76</v>
      </c>
      <c r="K136" s="54">
        <v>64.5</v>
      </c>
      <c r="L136" s="54">
        <v>313.10000000000002</v>
      </c>
      <c r="M136" s="54">
        <v>5.36</v>
      </c>
      <c r="N136" s="54">
        <v>3.2</v>
      </c>
      <c r="O136" s="54">
        <v>2.97</v>
      </c>
      <c r="P136" s="54">
        <v>1.07</v>
      </c>
      <c r="Q136" s="220">
        <f t="shared" si="10"/>
        <v>0.729495</v>
      </c>
      <c r="R136" s="220">
        <f t="shared" si="11"/>
        <v>141</v>
      </c>
      <c r="S136" s="220">
        <f t="shared" si="12"/>
        <v>0.9</v>
      </c>
      <c r="T136" s="220">
        <f t="shared" si="13"/>
        <v>-1.2090000000000001</v>
      </c>
      <c r="U136">
        <f t="shared" si="14"/>
        <v>120.09086788668351</v>
      </c>
    </row>
    <row r="137" spans="1:21" ht="15" x14ac:dyDescent="0.25">
      <c r="A137" s="54">
        <v>64</v>
      </c>
      <c r="B137" s="54">
        <v>0</v>
      </c>
      <c r="C137" s="210">
        <v>29.55829863176681</v>
      </c>
      <c r="I137" s="54">
        <v>108</v>
      </c>
      <c r="J137" s="54">
        <v>25.75</v>
      </c>
      <c r="K137" s="54">
        <v>1089.2</v>
      </c>
      <c r="L137" s="54">
        <v>472</v>
      </c>
      <c r="M137" s="54">
        <v>5.08</v>
      </c>
      <c r="N137" s="54">
        <v>1075</v>
      </c>
      <c r="O137" s="54">
        <v>2.79</v>
      </c>
      <c r="P137" s="54">
        <v>1.18</v>
      </c>
      <c r="Q137" s="220">
        <f t="shared" si="10"/>
        <v>12.318852000000001</v>
      </c>
      <c r="R137" s="220">
        <f t="shared" si="11"/>
        <v>144</v>
      </c>
      <c r="S137" s="220">
        <f t="shared" si="12"/>
        <v>0.7</v>
      </c>
      <c r="T137" s="220">
        <f t="shared" si="13"/>
        <v>-1.2090000000000001</v>
      </c>
      <c r="U137">
        <f t="shared" si="14"/>
        <v>2.8664113111165737</v>
      </c>
    </row>
    <row r="138" spans="1:21" ht="15" x14ac:dyDescent="0.25">
      <c r="A138" s="54">
        <v>52</v>
      </c>
      <c r="B138" s="54">
        <v>0</v>
      </c>
      <c r="C138" s="210">
        <v>20.904195011337873</v>
      </c>
      <c r="I138" s="54">
        <v>141</v>
      </c>
      <c r="J138" s="54">
        <v>4.58</v>
      </c>
      <c r="K138" s="54">
        <v>58.6</v>
      </c>
      <c r="L138" s="54">
        <v>180.9</v>
      </c>
      <c r="M138" s="54">
        <v>5.54</v>
      </c>
      <c r="N138" s="54">
        <v>0.8</v>
      </c>
      <c r="O138" s="54">
        <v>3</v>
      </c>
      <c r="P138" s="54">
        <v>1.74</v>
      </c>
      <c r="Q138" s="220">
        <f t="shared" si="10"/>
        <v>0.66276600000000008</v>
      </c>
      <c r="R138" s="220">
        <f t="shared" si="11"/>
        <v>144</v>
      </c>
      <c r="S138" s="220">
        <f t="shared" si="12"/>
        <v>0.7</v>
      </c>
      <c r="T138" s="220">
        <f t="shared" si="13"/>
        <v>-0.32900000000000001</v>
      </c>
      <c r="U138">
        <f t="shared" si="14"/>
        <v>101.74970443016171</v>
      </c>
    </row>
    <row r="139" spans="1:21" ht="15" x14ac:dyDescent="0.25">
      <c r="A139" s="54">
        <v>69</v>
      </c>
      <c r="B139" s="54">
        <v>1</v>
      </c>
      <c r="C139" s="210">
        <v>24.913494809688583</v>
      </c>
      <c r="I139" s="54">
        <v>81</v>
      </c>
      <c r="J139" s="54">
        <v>22.29</v>
      </c>
      <c r="K139" s="54">
        <v>423.7</v>
      </c>
      <c r="L139" s="54">
        <v>410</v>
      </c>
      <c r="M139" s="54">
        <v>4.1100000000000003</v>
      </c>
      <c r="N139" s="54">
        <v>1.42</v>
      </c>
      <c r="O139" s="54">
        <v>1.35</v>
      </c>
      <c r="P139" s="54">
        <v>1.1499999999999999</v>
      </c>
      <c r="Q139" s="220">
        <f t="shared" si="10"/>
        <v>4.7920470000000002</v>
      </c>
      <c r="R139" s="220">
        <f t="shared" si="11"/>
        <v>141</v>
      </c>
      <c r="S139" s="220">
        <f t="shared" si="12"/>
        <v>0.9</v>
      </c>
      <c r="T139" s="220">
        <f t="shared" si="13"/>
        <v>-1.2090000000000001</v>
      </c>
      <c r="U139">
        <f t="shared" si="14"/>
        <v>11.498640083226499</v>
      </c>
    </row>
    <row r="140" spans="1:21" ht="15" x14ac:dyDescent="0.25">
      <c r="A140" s="54">
        <v>80</v>
      </c>
      <c r="B140" s="54">
        <v>0</v>
      </c>
      <c r="C140" s="210">
        <v>21.35930624973301</v>
      </c>
      <c r="I140" s="54">
        <v>115</v>
      </c>
      <c r="J140" s="54">
        <v>5.19</v>
      </c>
      <c r="K140" s="54">
        <v>79.900000000000006</v>
      </c>
      <c r="L140" s="54">
        <v>170.4</v>
      </c>
      <c r="M140" s="54">
        <v>3.8</v>
      </c>
      <c r="N140" s="54">
        <v>0.71</v>
      </c>
      <c r="O140" s="54">
        <v>1.83</v>
      </c>
      <c r="P140" s="54">
        <v>1.56</v>
      </c>
      <c r="Q140" s="220">
        <f t="shared" si="10"/>
        <v>0.90366900000000017</v>
      </c>
      <c r="R140" s="220">
        <f t="shared" si="11"/>
        <v>144</v>
      </c>
      <c r="S140" s="220">
        <f t="shared" si="12"/>
        <v>0.7</v>
      </c>
      <c r="T140" s="220">
        <f t="shared" si="13"/>
        <v>-1.2090000000000001</v>
      </c>
      <c r="U140">
        <f t="shared" si="14"/>
        <v>60.285179248709298</v>
      </c>
    </row>
    <row r="141" spans="1:21" ht="15" x14ac:dyDescent="0.25">
      <c r="A141" s="54">
        <v>40</v>
      </c>
      <c r="B141" s="54">
        <v>1</v>
      </c>
      <c r="C141" s="210">
        <v>22.10884353741497</v>
      </c>
      <c r="I141" s="54">
        <v>144</v>
      </c>
      <c r="J141" s="54">
        <v>5.25</v>
      </c>
      <c r="K141" s="54">
        <v>75.400000000000006</v>
      </c>
      <c r="L141" s="54">
        <v>284.8</v>
      </c>
      <c r="M141" s="54">
        <v>3.92</v>
      </c>
      <c r="N141" s="54">
        <v>1.53</v>
      </c>
      <c r="O141" s="54">
        <v>2.2000000000000002</v>
      </c>
      <c r="P141" s="54">
        <v>0.98</v>
      </c>
      <c r="Q141" s="220">
        <f t="shared" si="10"/>
        <v>0.85277400000000014</v>
      </c>
      <c r="R141" s="220">
        <f t="shared" si="11"/>
        <v>141</v>
      </c>
      <c r="S141" s="220">
        <f t="shared" si="12"/>
        <v>0.9</v>
      </c>
      <c r="T141" s="220">
        <f t="shared" si="13"/>
        <v>-1.2090000000000001</v>
      </c>
      <c r="U141">
        <f t="shared" si="14"/>
        <v>113.62921329361761</v>
      </c>
    </row>
    <row r="142" spans="1:21" ht="15" x14ac:dyDescent="0.25">
      <c r="A142" s="54">
        <v>44</v>
      </c>
      <c r="B142" s="54">
        <v>0</v>
      </c>
      <c r="C142" s="210">
        <v>24.386526444139609</v>
      </c>
      <c r="I142" s="54">
        <v>122</v>
      </c>
      <c r="J142" s="54">
        <v>6.26</v>
      </c>
      <c r="K142" s="54">
        <v>62</v>
      </c>
      <c r="L142" s="54">
        <v>217.7</v>
      </c>
      <c r="M142" s="54">
        <v>4.2300000000000004</v>
      </c>
      <c r="N142" s="54">
        <v>0.84</v>
      </c>
      <c r="O142" s="54">
        <v>2.31</v>
      </c>
      <c r="P142" s="54">
        <v>1.29</v>
      </c>
      <c r="Q142" s="220">
        <f t="shared" si="10"/>
        <v>0.70122000000000007</v>
      </c>
      <c r="R142" s="220">
        <f t="shared" si="11"/>
        <v>144</v>
      </c>
      <c r="S142" s="220">
        <f t="shared" si="12"/>
        <v>0.7</v>
      </c>
      <c r="T142" s="220">
        <f t="shared" si="13"/>
        <v>-1.2090000000000001</v>
      </c>
      <c r="U142">
        <f t="shared" si="14"/>
        <v>105.4909283623971</v>
      </c>
    </row>
    <row r="143" spans="1:21" ht="15" x14ac:dyDescent="0.25">
      <c r="A143" s="54">
        <v>51</v>
      </c>
      <c r="B143" s="54">
        <v>0</v>
      </c>
      <c r="C143" s="210">
        <v>16.528925619834713</v>
      </c>
      <c r="I143" s="54">
        <v>98</v>
      </c>
      <c r="J143" s="54">
        <v>23.97</v>
      </c>
      <c r="K143" s="54">
        <v>560.9</v>
      </c>
      <c r="L143" s="54">
        <v>704</v>
      </c>
      <c r="M143" s="54">
        <v>4.6100000000000003</v>
      </c>
      <c r="N143" s="59">
        <v>0.9</v>
      </c>
      <c r="O143" s="54">
        <v>2.57</v>
      </c>
      <c r="P143" s="54">
        <v>1.51</v>
      </c>
      <c r="Q143" s="220">
        <f t="shared" si="10"/>
        <v>6.3437790000000005</v>
      </c>
      <c r="R143" s="220">
        <f t="shared" si="11"/>
        <v>144</v>
      </c>
      <c r="S143" s="220">
        <f t="shared" si="12"/>
        <v>0.7</v>
      </c>
      <c r="T143" s="220">
        <f t="shared" si="13"/>
        <v>-1.2090000000000001</v>
      </c>
      <c r="U143">
        <f t="shared" si="14"/>
        <v>7.005818944687161</v>
      </c>
    </row>
    <row r="144" spans="1:21" ht="15" x14ac:dyDescent="0.25">
      <c r="A144" s="54">
        <v>75</v>
      </c>
      <c r="B144" s="54">
        <v>1</v>
      </c>
      <c r="C144" s="210">
        <v>28.596538669551109</v>
      </c>
      <c r="I144" s="54">
        <v>138</v>
      </c>
      <c r="J144" s="54">
        <v>6.5</v>
      </c>
      <c r="K144" s="54">
        <v>100.9</v>
      </c>
      <c r="L144" s="54">
        <v>272</v>
      </c>
      <c r="M144" s="54">
        <v>3.73</v>
      </c>
      <c r="N144" s="54">
        <v>0.91</v>
      </c>
      <c r="O144" s="54">
        <v>2.15</v>
      </c>
      <c r="P144" s="54">
        <v>0.96</v>
      </c>
      <c r="Q144" s="220">
        <f t="shared" si="10"/>
        <v>1.1411790000000002</v>
      </c>
      <c r="R144" s="220">
        <f t="shared" si="11"/>
        <v>141</v>
      </c>
      <c r="S144" s="220">
        <f t="shared" si="12"/>
        <v>0.9</v>
      </c>
      <c r="T144" s="220">
        <f t="shared" si="13"/>
        <v>-1.2090000000000001</v>
      </c>
      <c r="U144">
        <f t="shared" si="14"/>
        <v>62.481469390115393</v>
      </c>
    </row>
    <row r="145" spans="1:21" ht="15" x14ac:dyDescent="0.25">
      <c r="A145" s="54">
        <v>24</v>
      </c>
      <c r="B145" s="54">
        <v>1</v>
      </c>
      <c r="C145" s="210">
        <v>21.453061224489797</v>
      </c>
      <c r="I145" s="54">
        <v>139</v>
      </c>
      <c r="J145" s="54">
        <v>4.17</v>
      </c>
      <c r="K145" s="54">
        <v>71.5</v>
      </c>
      <c r="L145" s="54">
        <v>398.3</v>
      </c>
      <c r="M145" s="54">
        <v>7.04</v>
      </c>
      <c r="N145" s="54">
        <v>1.71</v>
      </c>
      <c r="O145" s="54">
        <v>4.51</v>
      </c>
      <c r="P145" s="54">
        <v>1.49</v>
      </c>
      <c r="Q145" s="220">
        <f t="shared" si="10"/>
        <v>0.80866500000000008</v>
      </c>
      <c r="R145" s="220">
        <f t="shared" si="11"/>
        <v>141</v>
      </c>
      <c r="S145" s="220">
        <f t="shared" si="12"/>
        <v>0.9</v>
      </c>
      <c r="T145" s="220">
        <f t="shared" si="13"/>
        <v>-1.2090000000000001</v>
      </c>
      <c r="U145">
        <f t="shared" si="14"/>
        <v>135.57761087032051</v>
      </c>
    </row>
    <row r="146" spans="1:21" ht="15" x14ac:dyDescent="0.25">
      <c r="A146" s="54">
        <v>52</v>
      </c>
      <c r="B146" s="54">
        <v>0</v>
      </c>
      <c r="C146" s="210">
        <v>22.179705215419506</v>
      </c>
      <c r="I146" s="54">
        <v>122</v>
      </c>
      <c r="J146" s="54">
        <v>26.45</v>
      </c>
      <c r="K146" s="54">
        <v>204.6</v>
      </c>
      <c r="L146" s="54">
        <v>524.20000000000005</v>
      </c>
      <c r="M146" s="54">
        <v>4.8899999999999997</v>
      </c>
      <c r="N146" s="54">
        <v>0.77</v>
      </c>
      <c r="O146" s="54">
        <v>2.54</v>
      </c>
      <c r="P146" s="54">
        <v>1.43</v>
      </c>
      <c r="Q146" s="220">
        <f t="shared" si="10"/>
        <v>2.3140260000000001</v>
      </c>
      <c r="R146" s="220">
        <f t="shared" si="11"/>
        <v>144</v>
      </c>
      <c r="S146" s="220">
        <f t="shared" si="12"/>
        <v>0.7</v>
      </c>
      <c r="T146" s="220">
        <f t="shared" si="13"/>
        <v>-1.2090000000000001</v>
      </c>
      <c r="U146">
        <f t="shared" si="14"/>
        <v>23.546466771061308</v>
      </c>
    </row>
    <row r="147" spans="1:21" ht="15" x14ac:dyDescent="0.25">
      <c r="A147" s="54">
        <v>72</v>
      </c>
      <c r="B147" s="54">
        <v>0</v>
      </c>
      <c r="C147" s="210">
        <v>23.147255121330193</v>
      </c>
      <c r="I147" s="54">
        <v>103</v>
      </c>
      <c r="J147" s="54">
        <v>6.35</v>
      </c>
      <c r="K147" s="54">
        <v>102.5</v>
      </c>
      <c r="L147" s="54">
        <v>289.8</v>
      </c>
      <c r="M147" s="54">
        <v>23</v>
      </c>
      <c r="N147" s="54">
        <v>25</v>
      </c>
      <c r="O147" s="54">
        <v>1.86</v>
      </c>
      <c r="P147" s="54">
        <v>0.57999999999999996</v>
      </c>
      <c r="Q147" s="220">
        <f t="shared" si="10"/>
        <v>1.1592750000000001</v>
      </c>
      <c r="R147" s="220">
        <f t="shared" si="11"/>
        <v>144</v>
      </c>
      <c r="S147" s="220">
        <f t="shared" si="12"/>
        <v>0.7</v>
      </c>
      <c r="T147" s="220">
        <f t="shared" si="13"/>
        <v>-1.2090000000000001</v>
      </c>
      <c r="U147">
        <f t="shared" si="14"/>
        <v>47.187880565260507</v>
      </c>
    </row>
    <row r="148" spans="1:21" ht="15" x14ac:dyDescent="0.25">
      <c r="A148" s="54">
        <v>52</v>
      </c>
      <c r="B148" s="54">
        <v>1</v>
      </c>
      <c r="C148" s="210">
        <v>26.750283446712022</v>
      </c>
      <c r="I148" s="54">
        <v>158</v>
      </c>
      <c r="J148" s="54">
        <v>6.6</v>
      </c>
      <c r="K148" s="54">
        <v>77.400000000000006</v>
      </c>
      <c r="L148" s="54">
        <v>325.2</v>
      </c>
      <c r="M148" s="54">
        <v>5.33</v>
      </c>
      <c r="N148" s="54">
        <v>1.31</v>
      </c>
      <c r="O148" s="54">
        <v>3.81</v>
      </c>
      <c r="P148" s="54">
        <v>1.1000000000000001</v>
      </c>
      <c r="Q148" s="220">
        <f t="shared" si="10"/>
        <v>0.87539400000000012</v>
      </c>
      <c r="R148" s="220">
        <f t="shared" si="11"/>
        <v>141</v>
      </c>
      <c r="S148" s="220">
        <f t="shared" si="12"/>
        <v>0.9</v>
      </c>
      <c r="T148" s="220">
        <f t="shared" si="13"/>
        <v>-1.2090000000000001</v>
      </c>
      <c r="U148">
        <f t="shared" si="14"/>
        <v>101.18942253748439</v>
      </c>
    </row>
    <row r="149" spans="1:21" ht="15" x14ac:dyDescent="0.25">
      <c r="A149" s="54">
        <v>67</v>
      </c>
      <c r="B149" s="54">
        <v>0</v>
      </c>
      <c r="C149" s="210">
        <v>34.963579604578563</v>
      </c>
      <c r="I149" s="54">
        <v>94</v>
      </c>
      <c r="J149" s="54">
        <v>7.18</v>
      </c>
      <c r="K149" s="54">
        <v>44</v>
      </c>
      <c r="L149" s="54">
        <v>255.8</v>
      </c>
      <c r="M149" s="54">
        <v>5.21</v>
      </c>
      <c r="N149" s="54">
        <v>0.69</v>
      </c>
      <c r="O149" s="54">
        <v>2.2000000000000002</v>
      </c>
      <c r="P149" s="54">
        <v>2.0099999999999998</v>
      </c>
      <c r="Q149" s="220">
        <f t="shared" si="10"/>
        <v>0.49764000000000003</v>
      </c>
      <c r="R149" s="220">
        <f t="shared" si="11"/>
        <v>144</v>
      </c>
      <c r="S149" s="220">
        <f t="shared" si="12"/>
        <v>0.7</v>
      </c>
      <c r="T149" s="220">
        <f t="shared" si="13"/>
        <v>-0.32900000000000001</v>
      </c>
      <c r="U149">
        <f t="shared" si="14"/>
        <v>100.62694059988195</v>
      </c>
    </row>
    <row r="150" spans="1:21" ht="15" x14ac:dyDescent="0.25">
      <c r="A150" s="54">
        <v>76</v>
      </c>
      <c r="B150" s="54">
        <v>1</v>
      </c>
      <c r="C150" s="210">
        <v>27.379664683612766</v>
      </c>
      <c r="I150" s="54">
        <v>110</v>
      </c>
      <c r="J150" s="54">
        <v>17.690000000000001</v>
      </c>
      <c r="K150" s="54">
        <v>293</v>
      </c>
      <c r="L150" s="54">
        <v>610.9</v>
      </c>
      <c r="M150" s="54">
        <v>4.99</v>
      </c>
      <c r="N150" s="54">
        <v>1.6</v>
      </c>
      <c r="O150" s="54">
        <v>3.02</v>
      </c>
      <c r="P150" s="54">
        <v>0.65</v>
      </c>
      <c r="Q150" s="220">
        <f t="shared" si="10"/>
        <v>3.3138300000000003</v>
      </c>
      <c r="R150" s="220">
        <f t="shared" si="11"/>
        <v>141</v>
      </c>
      <c r="S150" s="220">
        <f t="shared" si="12"/>
        <v>0.9</v>
      </c>
      <c r="T150" s="220">
        <f t="shared" si="13"/>
        <v>-1.2090000000000001</v>
      </c>
      <c r="U150">
        <f t="shared" si="14"/>
        <v>17.098655008842531</v>
      </c>
    </row>
    <row r="151" spans="1:21" ht="15" x14ac:dyDescent="0.25">
      <c r="A151" s="54">
        <v>47</v>
      </c>
      <c r="B151" s="54">
        <v>0</v>
      </c>
      <c r="C151" s="210">
        <v>19.271592091571275</v>
      </c>
      <c r="I151" s="54">
        <v>130</v>
      </c>
      <c r="J151" s="54">
        <v>5.08</v>
      </c>
      <c r="K151" s="54">
        <v>64.900000000000006</v>
      </c>
      <c r="L151" s="54">
        <v>276.3</v>
      </c>
      <c r="M151" s="54">
        <v>3.72</v>
      </c>
      <c r="N151" s="54">
        <v>0.83</v>
      </c>
      <c r="O151" s="54">
        <v>2.02</v>
      </c>
      <c r="P151" s="54">
        <v>1.08</v>
      </c>
      <c r="Q151" s="220">
        <f t="shared" si="10"/>
        <v>0.73401900000000009</v>
      </c>
      <c r="R151" s="220">
        <f t="shared" si="11"/>
        <v>144</v>
      </c>
      <c r="S151" s="220">
        <f t="shared" si="12"/>
        <v>0.7</v>
      </c>
      <c r="T151" s="220">
        <f t="shared" si="13"/>
        <v>-1.2090000000000001</v>
      </c>
      <c r="U151">
        <f t="shared" si="14"/>
        <v>97.73735323017749</v>
      </c>
    </row>
    <row r="152" spans="1:21" ht="15" x14ac:dyDescent="0.25">
      <c r="A152" s="54">
        <v>83</v>
      </c>
      <c r="B152" s="54">
        <v>0</v>
      </c>
      <c r="C152" s="210">
        <v>19.438085327783558</v>
      </c>
      <c r="I152" s="54">
        <v>109</v>
      </c>
      <c r="J152" s="54">
        <v>8.5299999999999994</v>
      </c>
      <c r="K152" s="54">
        <v>121.4</v>
      </c>
      <c r="L152" s="54">
        <v>382.6</v>
      </c>
      <c r="M152" s="54">
        <v>4.8899999999999997</v>
      </c>
      <c r="N152" s="54">
        <v>0.94</v>
      </c>
      <c r="O152" s="54">
        <v>2.64</v>
      </c>
      <c r="P152" s="54">
        <v>1.68</v>
      </c>
      <c r="Q152" s="220">
        <f t="shared" si="10"/>
        <v>1.3730340000000001</v>
      </c>
      <c r="R152" s="220">
        <f t="shared" si="11"/>
        <v>144</v>
      </c>
      <c r="S152" s="220">
        <f t="shared" si="12"/>
        <v>0.7</v>
      </c>
      <c r="T152" s="220">
        <f t="shared" si="13"/>
        <v>-1.2090000000000001</v>
      </c>
      <c r="U152">
        <f t="shared" si="14"/>
        <v>35.597292402375736</v>
      </c>
    </row>
    <row r="153" spans="1:21" ht="15" x14ac:dyDescent="0.25">
      <c r="A153" s="54">
        <v>57</v>
      </c>
      <c r="B153" s="54">
        <v>1</v>
      </c>
      <c r="C153" s="210">
        <v>24.067063277447271</v>
      </c>
      <c r="I153" s="54">
        <v>104</v>
      </c>
      <c r="J153" s="54">
        <v>11.93</v>
      </c>
      <c r="K153" s="54">
        <v>208.9</v>
      </c>
      <c r="L153" s="54">
        <v>488.6</v>
      </c>
      <c r="M153" s="54">
        <v>14</v>
      </c>
      <c r="N153" s="54">
        <v>2.1800000000000002</v>
      </c>
      <c r="O153" s="54">
        <v>1.87</v>
      </c>
      <c r="P153" s="54">
        <v>0.72</v>
      </c>
      <c r="Q153" s="220">
        <f t="shared" si="10"/>
        <v>2.3626590000000003</v>
      </c>
      <c r="R153" s="220">
        <f t="shared" si="11"/>
        <v>141</v>
      </c>
      <c r="S153" s="220">
        <f t="shared" si="12"/>
        <v>0.9</v>
      </c>
      <c r="T153" s="220">
        <f t="shared" si="13"/>
        <v>-1.2090000000000001</v>
      </c>
      <c r="U153">
        <f t="shared" si="14"/>
        <v>29.414644741217714</v>
      </c>
    </row>
    <row r="154" spans="1:21" ht="15" x14ac:dyDescent="0.25">
      <c r="A154" s="54">
        <v>53</v>
      </c>
      <c r="B154" s="54">
        <v>0</v>
      </c>
      <c r="C154" s="210">
        <v>22.189349112426033</v>
      </c>
      <c r="I154" s="54">
        <v>89</v>
      </c>
      <c r="J154" s="54">
        <v>8.3000000000000007</v>
      </c>
      <c r="K154" s="54">
        <v>223</v>
      </c>
      <c r="L154" s="54">
        <v>596</v>
      </c>
      <c r="M154" s="54">
        <v>4.18</v>
      </c>
      <c r="N154" s="54">
        <v>3.8</v>
      </c>
      <c r="O154" s="54">
        <v>1.8</v>
      </c>
      <c r="P154" s="54">
        <v>0.84</v>
      </c>
      <c r="Q154" s="220">
        <f t="shared" si="10"/>
        <v>2.5221300000000002</v>
      </c>
      <c r="R154" s="220">
        <f t="shared" si="11"/>
        <v>144</v>
      </c>
      <c r="S154" s="220">
        <f t="shared" si="12"/>
        <v>0.7</v>
      </c>
      <c r="T154" s="220">
        <f t="shared" si="13"/>
        <v>-1.2090000000000001</v>
      </c>
      <c r="U154">
        <f t="shared" si="14"/>
        <v>21.069747155368681</v>
      </c>
    </row>
    <row r="155" spans="1:21" ht="15" x14ac:dyDescent="0.25">
      <c r="A155" s="54">
        <v>48</v>
      </c>
      <c r="B155" s="54">
        <v>0</v>
      </c>
      <c r="C155" s="210">
        <v>22.892819979188342</v>
      </c>
      <c r="I155" s="54">
        <v>109</v>
      </c>
      <c r="J155" s="54">
        <v>13.54</v>
      </c>
      <c r="K155" s="54">
        <v>133</v>
      </c>
      <c r="L155" s="54">
        <v>268</v>
      </c>
      <c r="M155" s="54">
        <v>5.17</v>
      </c>
      <c r="N155" s="54">
        <v>2.2999999999999998</v>
      </c>
      <c r="O155" s="54">
        <v>2.88</v>
      </c>
      <c r="P155" s="54">
        <v>1.19</v>
      </c>
      <c r="Q155" s="220">
        <f t="shared" si="10"/>
        <v>1.5042300000000002</v>
      </c>
      <c r="R155" s="220">
        <f t="shared" si="11"/>
        <v>144</v>
      </c>
      <c r="S155" s="220">
        <f t="shared" si="12"/>
        <v>0.7</v>
      </c>
      <c r="T155" s="220">
        <f t="shared" si="13"/>
        <v>-1.2090000000000001</v>
      </c>
      <c r="U155">
        <f t="shared" si="14"/>
        <v>40.764021968453015</v>
      </c>
    </row>
    <row r="156" spans="1:21" ht="15" x14ac:dyDescent="0.25">
      <c r="A156" s="54">
        <v>51</v>
      </c>
      <c r="B156" s="54">
        <v>0</v>
      </c>
      <c r="C156" s="210">
        <v>27.555555555555557</v>
      </c>
      <c r="I156" s="54">
        <v>113</v>
      </c>
      <c r="J156" s="54">
        <v>6.58</v>
      </c>
      <c r="K156" s="54">
        <v>70.2</v>
      </c>
      <c r="L156" s="54">
        <v>484.3</v>
      </c>
      <c r="M156" s="54">
        <v>5.85</v>
      </c>
      <c r="N156" s="54">
        <v>7.43</v>
      </c>
      <c r="O156" s="54">
        <v>2.14</v>
      </c>
      <c r="P156" s="54">
        <v>0.93</v>
      </c>
      <c r="Q156" s="220">
        <f t="shared" si="10"/>
        <v>0.79396200000000006</v>
      </c>
      <c r="R156" s="220">
        <f t="shared" si="11"/>
        <v>144</v>
      </c>
      <c r="S156" s="220">
        <f t="shared" si="12"/>
        <v>0.7</v>
      </c>
      <c r="T156" s="220">
        <f t="shared" si="13"/>
        <v>-1.2090000000000001</v>
      </c>
      <c r="U156">
        <f t="shared" si="14"/>
        <v>86.425089471389967</v>
      </c>
    </row>
    <row r="157" spans="1:21" ht="15" x14ac:dyDescent="0.25">
      <c r="A157" s="54">
        <v>44</v>
      </c>
      <c r="B157" s="54">
        <v>1</v>
      </c>
      <c r="C157" s="210">
        <v>16.489795918367346</v>
      </c>
      <c r="I157" s="54">
        <v>67</v>
      </c>
      <c r="J157" s="54">
        <v>41.2</v>
      </c>
      <c r="K157" s="54">
        <v>708</v>
      </c>
      <c r="L157" s="54">
        <v>492</v>
      </c>
      <c r="M157" s="54">
        <v>2.36</v>
      </c>
      <c r="N157" s="54">
        <v>0.63</v>
      </c>
      <c r="O157" s="54">
        <v>1.19</v>
      </c>
      <c r="P157" s="54">
        <v>0.97</v>
      </c>
      <c r="Q157" s="220">
        <f t="shared" si="10"/>
        <v>8.007480000000001</v>
      </c>
      <c r="R157" s="220">
        <f t="shared" si="11"/>
        <v>141</v>
      </c>
      <c r="S157" s="220">
        <f t="shared" si="12"/>
        <v>0.9</v>
      </c>
      <c r="T157" s="220">
        <f t="shared" si="13"/>
        <v>-1.2090000000000001</v>
      </c>
      <c r="U157">
        <f t="shared" si="14"/>
        <v>7.367815507717479</v>
      </c>
    </row>
    <row r="158" spans="1:21" ht="15" x14ac:dyDescent="0.25">
      <c r="A158" s="54">
        <v>72</v>
      </c>
      <c r="B158" s="54">
        <v>1</v>
      </c>
      <c r="C158" s="210">
        <v>26.122448979591837</v>
      </c>
      <c r="I158" s="54">
        <v>93</v>
      </c>
      <c r="J158" s="54">
        <v>13.32</v>
      </c>
      <c r="K158" s="54">
        <v>373.6</v>
      </c>
      <c r="L158" s="54">
        <v>476</v>
      </c>
      <c r="M158" s="54">
        <v>3.16</v>
      </c>
      <c r="N158" s="54">
        <v>1.35</v>
      </c>
      <c r="O158" s="54">
        <v>1.84</v>
      </c>
      <c r="P158" s="54">
        <v>1.04</v>
      </c>
      <c r="Q158" s="220">
        <f t="shared" si="10"/>
        <v>4.2254160000000001</v>
      </c>
      <c r="R158" s="220">
        <f t="shared" si="11"/>
        <v>141</v>
      </c>
      <c r="S158" s="220">
        <f t="shared" si="12"/>
        <v>0.9</v>
      </c>
      <c r="T158" s="220">
        <f t="shared" si="13"/>
        <v>-1.2090000000000001</v>
      </c>
      <c r="U158">
        <f t="shared" si="14"/>
        <v>13.108952988752886</v>
      </c>
    </row>
    <row r="159" spans="1:21" ht="15" x14ac:dyDescent="0.25">
      <c r="A159" s="54">
        <v>56</v>
      </c>
      <c r="B159" s="54">
        <v>0</v>
      </c>
      <c r="C159" s="210">
        <v>21.093749999999996</v>
      </c>
      <c r="I159" s="54">
        <v>113</v>
      </c>
      <c r="J159" s="54">
        <v>6.33</v>
      </c>
      <c r="K159" s="54">
        <v>57</v>
      </c>
      <c r="L159" s="54">
        <v>272.8</v>
      </c>
      <c r="M159" s="54">
        <v>8.99</v>
      </c>
      <c r="N159" s="54">
        <v>2.3199999999999998</v>
      </c>
      <c r="O159" s="54">
        <v>5.78</v>
      </c>
      <c r="P159" s="54">
        <v>2.2400000000000002</v>
      </c>
      <c r="Q159" s="220">
        <f t="shared" si="10"/>
        <v>0.64467000000000008</v>
      </c>
      <c r="R159" s="220">
        <f t="shared" si="11"/>
        <v>144</v>
      </c>
      <c r="S159" s="220">
        <f t="shared" si="12"/>
        <v>0.7</v>
      </c>
      <c r="T159" s="220">
        <f t="shared" si="13"/>
        <v>-0.32900000000000001</v>
      </c>
      <c r="U159">
        <f t="shared" si="14"/>
        <v>99.835647384824057</v>
      </c>
    </row>
    <row r="160" spans="1:21" ht="15" x14ac:dyDescent="0.25">
      <c r="A160" s="54">
        <v>61</v>
      </c>
      <c r="B160" s="54">
        <v>1</v>
      </c>
      <c r="C160" s="210">
        <v>28.075042938300964</v>
      </c>
      <c r="I160" s="54">
        <v>117</v>
      </c>
      <c r="J160" s="54">
        <v>11.39</v>
      </c>
      <c r="K160" s="54">
        <v>86.6</v>
      </c>
      <c r="L160" s="54">
        <v>420.7</v>
      </c>
      <c r="M160" s="54">
        <v>7.8</v>
      </c>
      <c r="N160" s="54">
        <v>2.83</v>
      </c>
      <c r="O160" s="54">
        <v>3.07</v>
      </c>
      <c r="P160" s="54">
        <v>2.0299999999999998</v>
      </c>
      <c r="Q160" s="220">
        <f t="shared" si="10"/>
        <v>0.97944600000000004</v>
      </c>
      <c r="R160" s="220">
        <f t="shared" si="11"/>
        <v>141</v>
      </c>
      <c r="S160" s="220">
        <f t="shared" si="12"/>
        <v>0.9</v>
      </c>
      <c r="T160" s="220">
        <f t="shared" si="13"/>
        <v>-1.2090000000000001</v>
      </c>
      <c r="U160">
        <f t="shared" si="14"/>
        <v>82.929117532661536</v>
      </c>
    </row>
    <row r="161" spans="1:21" ht="15" x14ac:dyDescent="0.25">
      <c r="A161" s="54">
        <v>45</v>
      </c>
      <c r="B161" s="54">
        <v>0</v>
      </c>
      <c r="C161" s="210">
        <v>19.531249999999996</v>
      </c>
      <c r="I161" s="54">
        <v>129</v>
      </c>
      <c r="J161" s="54">
        <v>5.46</v>
      </c>
      <c r="K161" s="54">
        <v>69.2</v>
      </c>
      <c r="L161" s="54">
        <v>186.8</v>
      </c>
      <c r="M161" s="54">
        <v>3.88</v>
      </c>
      <c r="N161" s="54">
        <v>0.86</v>
      </c>
      <c r="O161" s="54">
        <v>2.09</v>
      </c>
      <c r="P161" s="54">
        <v>1.25</v>
      </c>
      <c r="Q161" s="220">
        <f t="shared" si="10"/>
        <v>0.78265200000000013</v>
      </c>
      <c r="R161" s="220">
        <f t="shared" si="11"/>
        <v>144</v>
      </c>
      <c r="S161" s="220">
        <f t="shared" si="12"/>
        <v>0.7</v>
      </c>
      <c r="T161" s="220">
        <f t="shared" si="13"/>
        <v>-1.2090000000000001</v>
      </c>
      <c r="U161">
        <f t="shared" si="14"/>
        <v>91.722872514845662</v>
      </c>
    </row>
    <row r="162" spans="1:21" ht="15" x14ac:dyDescent="0.25">
      <c r="A162" s="54">
        <v>52</v>
      </c>
      <c r="B162" s="54">
        <v>1</v>
      </c>
      <c r="C162" s="210">
        <v>22.598140495867771</v>
      </c>
      <c r="I162" s="54">
        <v>142</v>
      </c>
      <c r="J162" s="54">
        <v>14</v>
      </c>
      <c r="K162" s="54">
        <v>238.4</v>
      </c>
      <c r="L162" s="54">
        <v>568.5</v>
      </c>
      <c r="M162" s="54">
        <v>3.39</v>
      </c>
      <c r="N162" s="54">
        <v>1.04</v>
      </c>
      <c r="O162" s="54">
        <v>2.11</v>
      </c>
      <c r="P162" s="54">
        <v>0.86</v>
      </c>
      <c r="Q162" s="220">
        <f t="shared" si="10"/>
        <v>2.696304</v>
      </c>
      <c r="R162" s="220">
        <f t="shared" si="11"/>
        <v>141</v>
      </c>
      <c r="S162" s="220">
        <f t="shared" si="12"/>
        <v>0.9</v>
      </c>
      <c r="T162" s="220">
        <f t="shared" si="13"/>
        <v>-1.2090000000000001</v>
      </c>
      <c r="U162">
        <f t="shared" si="14"/>
        <v>25.969266394986011</v>
      </c>
    </row>
    <row r="163" spans="1:21" ht="15" x14ac:dyDescent="0.25">
      <c r="A163" s="54">
        <v>74</v>
      </c>
      <c r="B163" s="54">
        <v>1</v>
      </c>
      <c r="C163" s="210">
        <v>20.957274202271499</v>
      </c>
      <c r="I163" s="54">
        <v>49</v>
      </c>
      <c r="J163" s="54">
        <v>21.7</v>
      </c>
      <c r="K163" s="54">
        <v>592</v>
      </c>
      <c r="L163" s="54">
        <v>419</v>
      </c>
      <c r="M163" s="54">
        <v>3.35</v>
      </c>
      <c r="N163" s="54">
        <v>0.69</v>
      </c>
      <c r="O163" s="54">
        <v>1.85</v>
      </c>
      <c r="P163" s="54">
        <v>1.04</v>
      </c>
      <c r="Q163" s="220">
        <f t="shared" si="10"/>
        <v>6.6955200000000001</v>
      </c>
      <c r="R163" s="220">
        <f t="shared" si="11"/>
        <v>141</v>
      </c>
      <c r="S163" s="220">
        <f t="shared" si="12"/>
        <v>0.9</v>
      </c>
      <c r="T163" s="220">
        <f t="shared" si="13"/>
        <v>-1.2090000000000001</v>
      </c>
      <c r="U163">
        <f t="shared" si="14"/>
        <v>7.4091683427484636</v>
      </c>
    </row>
    <row r="164" spans="1:21" ht="15" x14ac:dyDescent="0.25">
      <c r="A164" s="54">
        <v>70</v>
      </c>
      <c r="B164" s="54">
        <v>0</v>
      </c>
      <c r="C164" s="210">
        <v>38.281249999999993</v>
      </c>
      <c r="I164" s="54">
        <v>159</v>
      </c>
      <c r="J164" s="54">
        <v>6.71</v>
      </c>
      <c r="K164" s="54">
        <v>82.3</v>
      </c>
      <c r="L164" s="54">
        <v>329</v>
      </c>
      <c r="M164" s="54">
        <v>6.49</v>
      </c>
      <c r="N164" s="54">
        <v>1.39</v>
      </c>
      <c r="O164" s="54">
        <v>4.3600000000000003</v>
      </c>
      <c r="P164" s="54">
        <v>1.23</v>
      </c>
      <c r="Q164" s="220">
        <f t="shared" si="10"/>
        <v>0.930813</v>
      </c>
      <c r="R164" s="220">
        <f t="shared" si="11"/>
        <v>144</v>
      </c>
      <c r="S164" s="220">
        <f t="shared" si="12"/>
        <v>0.7</v>
      </c>
      <c r="T164" s="220">
        <f t="shared" si="13"/>
        <v>-1.2090000000000001</v>
      </c>
      <c r="U164">
        <f t="shared" si="14"/>
        <v>62.399157651051446</v>
      </c>
    </row>
    <row r="165" spans="1:21" ht="15" x14ac:dyDescent="0.25">
      <c r="A165" s="54">
        <v>64</v>
      </c>
      <c r="B165" s="54">
        <v>1</v>
      </c>
      <c r="C165" s="210">
        <v>23.808690171912751</v>
      </c>
      <c r="I165" s="54">
        <v>119</v>
      </c>
      <c r="J165" s="54">
        <v>8.42</v>
      </c>
      <c r="K165" s="54">
        <v>131</v>
      </c>
      <c r="L165" s="54">
        <v>371.3</v>
      </c>
      <c r="M165" s="54">
        <v>3.41</v>
      </c>
      <c r="N165" s="54">
        <v>1.91</v>
      </c>
      <c r="O165" s="54">
        <v>2.04</v>
      </c>
      <c r="P165" s="54">
        <v>1</v>
      </c>
      <c r="Q165" s="220">
        <f t="shared" si="10"/>
        <v>1.4816100000000001</v>
      </c>
      <c r="R165" s="220">
        <f t="shared" si="11"/>
        <v>141</v>
      </c>
      <c r="S165" s="220">
        <f t="shared" si="12"/>
        <v>0.9</v>
      </c>
      <c r="T165" s="220">
        <f t="shared" si="13"/>
        <v>-1.2090000000000001</v>
      </c>
      <c r="U165">
        <f t="shared" si="14"/>
        <v>49.230350124337676</v>
      </c>
    </row>
    <row r="166" spans="1:21" ht="15" x14ac:dyDescent="0.25">
      <c r="A166" s="54">
        <v>72</v>
      </c>
      <c r="B166" s="54">
        <v>0</v>
      </c>
      <c r="C166" s="210">
        <v>23.437499999999996</v>
      </c>
      <c r="I166" s="54">
        <v>96</v>
      </c>
      <c r="J166" s="54">
        <v>20</v>
      </c>
      <c r="K166" s="54">
        <v>1279</v>
      </c>
      <c r="L166" s="54">
        <v>484.6</v>
      </c>
      <c r="M166" s="54">
        <v>4.95</v>
      </c>
      <c r="N166" s="54">
        <v>1.7</v>
      </c>
      <c r="O166" s="54">
        <v>2.91</v>
      </c>
      <c r="P166" s="54">
        <v>1.19</v>
      </c>
      <c r="Q166" s="220">
        <f t="shared" si="10"/>
        <v>14.465490000000001</v>
      </c>
      <c r="R166" s="220">
        <f t="shared" si="11"/>
        <v>144</v>
      </c>
      <c r="S166" s="220">
        <f t="shared" si="12"/>
        <v>0.7</v>
      </c>
      <c r="T166" s="220">
        <f t="shared" si="13"/>
        <v>-1.2090000000000001</v>
      </c>
      <c r="U166">
        <f t="shared" si="14"/>
        <v>2.2314601551854238</v>
      </c>
    </row>
    <row r="167" spans="1:21" ht="15" x14ac:dyDescent="0.25">
      <c r="A167" s="54">
        <v>71</v>
      </c>
      <c r="B167" s="54">
        <v>0</v>
      </c>
      <c r="C167" s="210">
        <v>21.93548387096774</v>
      </c>
      <c r="I167" s="54">
        <v>136</v>
      </c>
      <c r="J167" s="54">
        <v>5.9</v>
      </c>
      <c r="K167" s="54">
        <v>61.4</v>
      </c>
      <c r="L167" s="54">
        <v>251.4</v>
      </c>
      <c r="M167" s="54">
        <v>5.25</v>
      </c>
      <c r="N167" s="54">
        <v>0.8</v>
      </c>
      <c r="O167" s="54">
        <v>3.5</v>
      </c>
      <c r="P167" s="54">
        <v>1.22</v>
      </c>
      <c r="Q167" s="220">
        <f t="shared" si="10"/>
        <v>0.694434</v>
      </c>
      <c r="R167" s="220">
        <f t="shared" si="11"/>
        <v>144</v>
      </c>
      <c r="S167" s="220">
        <f t="shared" si="12"/>
        <v>0.7</v>
      </c>
      <c r="T167" s="220">
        <f t="shared" si="13"/>
        <v>-0.32900000000000001</v>
      </c>
      <c r="U167">
        <f t="shared" si="14"/>
        <v>87.679850230728903</v>
      </c>
    </row>
    <row r="168" spans="1:21" ht="15" x14ac:dyDescent="0.25">
      <c r="A168" s="54">
        <v>51</v>
      </c>
      <c r="B168" s="54">
        <v>0</v>
      </c>
      <c r="C168" s="210">
        <v>29.101562499999993</v>
      </c>
      <c r="I168" s="54">
        <v>108</v>
      </c>
      <c r="J168" s="54">
        <v>9.6300000000000008</v>
      </c>
      <c r="K168" s="54">
        <v>89</v>
      </c>
      <c r="L168" s="54">
        <v>425.5</v>
      </c>
      <c r="M168" s="54">
        <v>8.64</v>
      </c>
      <c r="N168" s="54">
        <v>8.19</v>
      </c>
      <c r="O168" s="54">
        <v>3.31</v>
      </c>
      <c r="P168" s="54">
        <v>1.45</v>
      </c>
      <c r="Q168" s="220">
        <f t="shared" si="10"/>
        <v>1.0065900000000001</v>
      </c>
      <c r="R168" s="220">
        <f t="shared" si="11"/>
        <v>144</v>
      </c>
      <c r="S168" s="220">
        <f t="shared" si="12"/>
        <v>0.7</v>
      </c>
      <c r="T168" s="220">
        <f t="shared" si="13"/>
        <v>-1.2090000000000001</v>
      </c>
      <c r="U168">
        <f t="shared" si="14"/>
        <v>64.870745416525295</v>
      </c>
    </row>
    <row r="169" spans="1:21" ht="15" x14ac:dyDescent="0.25">
      <c r="A169" s="54">
        <v>61</v>
      </c>
      <c r="B169" s="54">
        <v>1</v>
      </c>
      <c r="C169" s="210">
        <v>23.864250946457545</v>
      </c>
      <c r="I169" s="54">
        <v>112</v>
      </c>
      <c r="J169" s="54">
        <v>8.4</v>
      </c>
      <c r="K169" s="54">
        <v>97.1</v>
      </c>
      <c r="L169" s="54">
        <v>243</v>
      </c>
      <c r="M169" s="54">
        <v>6.11</v>
      </c>
      <c r="N169" s="54">
        <v>1.26</v>
      </c>
      <c r="O169" s="54">
        <v>3.38</v>
      </c>
      <c r="P169" s="54">
        <v>1.55</v>
      </c>
      <c r="Q169" s="220">
        <f t="shared" si="10"/>
        <v>1.098201</v>
      </c>
      <c r="R169" s="220">
        <f t="shared" si="11"/>
        <v>141</v>
      </c>
      <c r="S169" s="220">
        <f t="shared" si="12"/>
        <v>0.9</v>
      </c>
      <c r="T169" s="220">
        <f t="shared" si="13"/>
        <v>-1.2090000000000001</v>
      </c>
      <c r="U169">
        <f t="shared" si="14"/>
        <v>72.213455412057201</v>
      </c>
    </row>
    <row r="170" spans="1:21" ht="15" x14ac:dyDescent="0.25">
      <c r="A170" s="54">
        <v>48</v>
      </c>
      <c r="B170" s="54">
        <v>1</v>
      </c>
      <c r="C170" s="210">
        <v>22.629757785467131</v>
      </c>
      <c r="I170" s="54">
        <v>138</v>
      </c>
      <c r="J170" s="54">
        <v>4.5599999999999996</v>
      </c>
      <c r="K170" s="54">
        <v>66.599999999999994</v>
      </c>
      <c r="L170" s="54">
        <v>306.89999999999998</v>
      </c>
      <c r="M170" s="54">
        <v>5.25</v>
      </c>
      <c r="N170" s="54">
        <v>0.99</v>
      </c>
      <c r="O170" s="54">
        <v>2.17</v>
      </c>
      <c r="P170" s="54">
        <v>0.92</v>
      </c>
      <c r="Q170" s="220">
        <f t="shared" si="10"/>
        <v>0.75324599999999997</v>
      </c>
      <c r="R170" s="220">
        <f t="shared" si="11"/>
        <v>141</v>
      </c>
      <c r="S170" s="220">
        <f t="shared" si="12"/>
        <v>0.9</v>
      </c>
      <c r="T170" s="220">
        <f t="shared" si="13"/>
        <v>-1.2090000000000001</v>
      </c>
      <c r="U170">
        <f t="shared" si="14"/>
        <v>124.80891332328672</v>
      </c>
    </row>
    <row r="171" spans="1:21" ht="15.5" thickBot="1" x14ac:dyDescent="0.3">
      <c r="A171" s="54">
        <v>60</v>
      </c>
      <c r="B171" s="54">
        <v>1</v>
      </c>
      <c r="C171" s="210">
        <v>22.598140495867771</v>
      </c>
      <c r="I171" s="54">
        <v>91</v>
      </c>
      <c r="J171" s="54">
        <v>9.5</v>
      </c>
      <c r="K171" s="54">
        <v>154.69999999999999</v>
      </c>
      <c r="L171" s="54">
        <v>425</v>
      </c>
      <c r="M171" s="54">
        <v>5.15</v>
      </c>
      <c r="N171" s="54">
        <v>3.13</v>
      </c>
      <c r="O171" s="54">
        <v>3.03</v>
      </c>
      <c r="P171" s="54">
        <v>0.95</v>
      </c>
      <c r="Q171" s="220">
        <f t="shared" si="10"/>
        <v>1.749657</v>
      </c>
      <c r="R171" s="220">
        <f t="shared" si="11"/>
        <v>141</v>
      </c>
      <c r="S171" s="220">
        <f t="shared" si="12"/>
        <v>0.9</v>
      </c>
      <c r="T171" s="220">
        <f t="shared" si="13"/>
        <v>-1.2090000000000001</v>
      </c>
      <c r="U171">
        <f t="shared" si="14"/>
        <v>41.411707484791179</v>
      </c>
    </row>
    <row r="172" spans="1:21" ht="14.5" thickTop="1" x14ac:dyDescent="0.25">
      <c r="A172" s="79">
        <v>47</v>
      </c>
      <c r="B172" s="79">
        <v>0</v>
      </c>
      <c r="C172" s="210">
        <v>25.390624999999996</v>
      </c>
      <c r="I172" s="79">
        <v>153</v>
      </c>
      <c r="J172" s="79">
        <v>4.91</v>
      </c>
      <c r="K172" s="79">
        <v>61.5</v>
      </c>
      <c r="L172" s="79">
        <v>223.3</v>
      </c>
      <c r="M172" s="79">
        <v>5.9</v>
      </c>
      <c r="N172" s="79">
        <v>0.72</v>
      </c>
      <c r="O172" s="79">
        <v>3.45</v>
      </c>
      <c r="P172" s="79">
        <v>1.72</v>
      </c>
      <c r="Q172" s="220">
        <f t="shared" si="10"/>
        <v>0.69556499999999999</v>
      </c>
      <c r="R172" s="220">
        <f t="shared" si="11"/>
        <v>144</v>
      </c>
      <c r="S172" s="220">
        <f t="shared" si="12"/>
        <v>0.7</v>
      </c>
      <c r="T172" s="220">
        <f t="shared" si="13"/>
        <v>-0.32900000000000001</v>
      </c>
      <c r="U172">
        <f t="shared" si="14"/>
        <v>103.72544732369778</v>
      </c>
    </row>
    <row r="173" spans="1:21" x14ac:dyDescent="0.25">
      <c r="A173" s="81">
        <v>61</v>
      </c>
      <c r="B173" s="81">
        <v>1</v>
      </c>
      <c r="C173" s="210">
        <v>24.801587301587304</v>
      </c>
      <c r="I173" s="81">
        <v>129</v>
      </c>
      <c r="J173" s="81">
        <v>14.47</v>
      </c>
      <c r="K173" s="81">
        <v>86.7</v>
      </c>
      <c r="L173" s="81">
        <v>420.7</v>
      </c>
      <c r="M173" s="81">
        <v>6.89</v>
      </c>
      <c r="N173" s="81">
        <v>2.37</v>
      </c>
      <c r="O173" s="81">
        <v>3.07</v>
      </c>
      <c r="P173" s="81">
        <v>2.0299999999999998</v>
      </c>
      <c r="Q173" s="220">
        <f t="shared" si="10"/>
        <v>0.98057700000000003</v>
      </c>
      <c r="R173" s="220">
        <f t="shared" si="11"/>
        <v>141</v>
      </c>
      <c r="S173" s="220">
        <f t="shared" si="12"/>
        <v>0.9</v>
      </c>
      <c r="T173" s="220">
        <f t="shared" si="13"/>
        <v>-1.2090000000000001</v>
      </c>
      <c r="U173">
        <f t="shared" si="14"/>
        <v>82.813489833851278</v>
      </c>
    </row>
    <row r="174" spans="1:21" x14ac:dyDescent="0.25">
      <c r="A174" s="81">
        <v>72</v>
      </c>
      <c r="B174" s="81">
        <v>0</v>
      </c>
      <c r="C174" s="210">
        <v>24.973985431841829</v>
      </c>
      <c r="I174" s="81">
        <v>96</v>
      </c>
      <c r="J174" s="81">
        <v>20.03</v>
      </c>
      <c r="K174" s="81">
        <v>1279.0999999999999</v>
      </c>
      <c r="L174" s="81">
        <v>484.6</v>
      </c>
      <c r="M174" s="81">
        <v>4.95</v>
      </c>
      <c r="N174" s="81">
        <v>1.7</v>
      </c>
      <c r="O174" s="81">
        <v>2.91</v>
      </c>
      <c r="P174" s="81">
        <v>1.19</v>
      </c>
      <c r="Q174" s="220">
        <f t="shared" si="10"/>
        <v>14.466621</v>
      </c>
      <c r="R174" s="220">
        <f t="shared" si="11"/>
        <v>144</v>
      </c>
      <c r="S174" s="220">
        <f t="shared" si="12"/>
        <v>0.7</v>
      </c>
      <c r="T174" s="220">
        <f t="shared" si="13"/>
        <v>-1.2090000000000001</v>
      </c>
      <c r="U174">
        <f t="shared" si="14"/>
        <v>2.2312492402228425</v>
      </c>
    </row>
    <row r="175" spans="1:21" x14ac:dyDescent="0.25">
      <c r="A175" s="81">
        <v>55</v>
      </c>
      <c r="B175" s="81">
        <v>1</v>
      </c>
      <c r="C175" s="210">
        <v>24.441802087462015</v>
      </c>
      <c r="I175" s="81">
        <v>67</v>
      </c>
      <c r="J175" s="81">
        <v>45.6</v>
      </c>
      <c r="K175" s="81">
        <v>1294.5999999999999</v>
      </c>
      <c r="L175" s="81">
        <v>787</v>
      </c>
      <c r="M175" s="82"/>
      <c r="N175" s="82"/>
      <c r="O175" s="82"/>
      <c r="P175" s="82"/>
      <c r="Q175" s="220">
        <f t="shared" si="10"/>
        <v>14.641926</v>
      </c>
      <c r="R175" s="220">
        <f t="shared" si="11"/>
        <v>141</v>
      </c>
      <c r="S175" s="220">
        <f t="shared" si="12"/>
        <v>0.9</v>
      </c>
      <c r="T175" s="220">
        <f t="shared" si="13"/>
        <v>-1.2090000000000001</v>
      </c>
      <c r="U175">
        <f t="shared" si="14"/>
        <v>3.2877496546244909</v>
      </c>
    </row>
    <row r="176" spans="1:21" x14ac:dyDescent="0.25">
      <c r="A176" s="81">
        <v>74</v>
      </c>
      <c r="B176" s="81">
        <v>1</v>
      </c>
      <c r="C176" s="210">
        <v>22.77318640955005</v>
      </c>
      <c r="I176" s="81">
        <v>69</v>
      </c>
      <c r="J176" s="81">
        <v>21.74</v>
      </c>
      <c r="K176" s="81">
        <v>592</v>
      </c>
      <c r="L176" s="81">
        <v>469.2</v>
      </c>
      <c r="M176" s="81">
        <v>3.35</v>
      </c>
      <c r="N176" s="81">
        <v>0.69</v>
      </c>
      <c r="O176" s="81">
        <v>1.85</v>
      </c>
      <c r="P176" s="81">
        <v>1.04</v>
      </c>
      <c r="Q176" s="220">
        <f t="shared" si="10"/>
        <v>6.6955200000000001</v>
      </c>
      <c r="R176" s="220">
        <f t="shared" si="11"/>
        <v>141</v>
      </c>
      <c r="S176" s="220">
        <f t="shared" si="12"/>
        <v>0.9</v>
      </c>
      <c r="T176" s="220">
        <f t="shared" si="13"/>
        <v>-1.2090000000000001</v>
      </c>
      <c r="U176">
        <f t="shared" si="14"/>
        <v>7.4091683427484636</v>
      </c>
    </row>
    <row r="177" spans="1:21" x14ac:dyDescent="0.25">
      <c r="A177" s="81">
        <v>45</v>
      </c>
      <c r="B177" s="81">
        <v>1</v>
      </c>
      <c r="C177" s="210">
        <v>19.726562499999996</v>
      </c>
      <c r="I177" s="81">
        <v>58</v>
      </c>
      <c r="J177" s="81">
        <v>41.2</v>
      </c>
      <c r="K177" s="81">
        <v>708</v>
      </c>
      <c r="L177" s="81">
        <v>521.5</v>
      </c>
      <c r="M177" s="81">
        <v>0.63</v>
      </c>
      <c r="N177" s="81">
        <v>2.36</v>
      </c>
      <c r="O177" s="81">
        <v>1.19</v>
      </c>
      <c r="P177" s="81">
        <v>0.97</v>
      </c>
      <c r="Q177" s="220">
        <f t="shared" si="10"/>
        <v>8.007480000000001</v>
      </c>
      <c r="R177" s="220">
        <f t="shared" si="11"/>
        <v>141</v>
      </c>
      <c r="S177" s="220">
        <f t="shared" si="12"/>
        <v>0.9</v>
      </c>
      <c r="T177" s="220">
        <f t="shared" si="13"/>
        <v>-1.2090000000000001</v>
      </c>
      <c r="U177">
        <f t="shared" si="14"/>
        <v>7.3162407991634568</v>
      </c>
    </row>
    <row r="178" spans="1:21" x14ac:dyDescent="0.25">
      <c r="A178" s="81">
        <v>71</v>
      </c>
      <c r="B178" s="81">
        <v>1</v>
      </c>
      <c r="C178" s="210">
        <v>25.249337204898371</v>
      </c>
      <c r="I178" s="81">
        <v>72</v>
      </c>
      <c r="J178" s="81">
        <v>13.32</v>
      </c>
      <c r="K178" s="81">
        <v>373.6</v>
      </c>
      <c r="L178" s="81">
        <v>476</v>
      </c>
      <c r="M178" s="81">
        <v>3.16</v>
      </c>
      <c r="N178" s="81">
        <v>1.35</v>
      </c>
      <c r="O178" s="81">
        <v>1.68</v>
      </c>
      <c r="P178" s="81">
        <v>0.98</v>
      </c>
      <c r="Q178" s="220">
        <f t="shared" si="10"/>
        <v>4.2254160000000001</v>
      </c>
      <c r="R178" s="220">
        <f t="shared" si="11"/>
        <v>141</v>
      </c>
      <c r="S178" s="220">
        <f t="shared" si="12"/>
        <v>0.9</v>
      </c>
      <c r="T178" s="220">
        <f t="shared" si="13"/>
        <v>-1.2090000000000001</v>
      </c>
      <c r="U178">
        <f t="shared" si="14"/>
        <v>13.201362526437952</v>
      </c>
    </row>
    <row r="179" spans="1:21" x14ac:dyDescent="0.25">
      <c r="A179" s="81">
        <v>45</v>
      </c>
      <c r="B179" s="81">
        <v>0</v>
      </c>
      <c r="C179" s="210">
        <v>21.070341291459698</v>
      </c>
      <c r="I179" s="81">
        <v>129</v>
      </c>
      <c r="J179" s="81">
        <v>5.46</v>
      </c>
      <c r="K179" s="81">
        <v>69.2</v>
      </c>
      <c r="L179" s="81">
        <v>186.8</v>
      </c>
      <c r="M179" s="81">
        <v>3.88</v>
      </c>
      <c r="N179" s="81">
        <v>0.86</v>
      </c>
      <c r="O179" s="81">
        <v>2.09</v>
      </c>
      <c r="P179" s="81">
        <v>1.25</v>
      </c>
      <c r="Q179" s="220">
        <f t="shared" si="10"/>
        <v>0.78265200000000013</v>
      </c>
      <c r="R179" s="220">
        <f t="shared" si="11"/>
        <v>144</v>
      </c>
      <c r="S179" s="220">
        <f t="shared" si="12"/>
        <v>0.7</v>
      </c>
      <c r="T179" s="220">
        <f t="shared" si="13"/>
        <v>-1.2090000000000001</v>
      </c>
      <c r="U179">
        <f t="shared" si="14"/>
        <v>91.722872514845662</v>
      </c>
    </row>
    <row r="180" spans="1:21" ht="14.5" thickBot="1" x14ac:dyDescent="0.3">
      <c r="A180" s="84">
        <v>67</v>
      </c>
      <c r="B180" s="84">
        <v>1</v>
      </c>
      <c r="C180" s="210">
        <v>22.985397512168742</v>
      </c>
      <c r="I180" s="84">
        <v>107</v>
      </c>
      <c r="J180" s="84">
        <v>22</v>
      </c>
      <c r="K180" s="84">
        <v>152.69999999999999</v>
      </c>
      <c r="L180" s="84">
        <v>584.6</v>
      </c>
      <c r="M180" s="84">
        <v>4.5999999999999996</v>
      </c>
      <c r="N180" s="84">
        <v>2.0299999999999998</v>
      </c>
      <c r="O180" s="84">
        <v>1.96</v>
      </c>
      <c r="P180" s="84">
        <v>1.1299999999999999</v>
      </c>
      <c r="Q180" s="220">
        <f t="shared" si="10"/>
        <v>1.7270369999999999</v>
      </c>
      <c r="R180" s="220">
        <f t="shared" si="11"/>
        <v>141</v>
      </c>
      <c r="S180" s="220">
        <f t="shared" si="12"/>
        <v>0.9</v>
      </c>
      <c r="T180" s="220">
        <f t="shared" si="13"/>
        <v>-1.2090000000000001</v>
      </c>
      <c r="U180">
        <f t="shared" si="14"/>
        <v>40.049792525595848</v>
      </c>
    </row>
    <row r="181" spans="1:21" ht="14.5" thickTop="1" x14ac:dyDescent="0.25">
      <c r="A181" s="81">
        <v>57</v>
      </c>
      <c r="B181" s="81">
        <v>1</v>
      </c>
      <c r="C181" s="210">
        <v>24.636678200692046</v>
      </c>
      <c r="I181" s="81">
        <v>93</v>
      </c>
      <c r="J181" s="81" t="s">
        <v>1246</v>
      </c>
      <c r="K181" s="81">
        <v>208.9</v>
      </c>
      <c r="L181" s="81" t="s">
        <v>1247</v>
      </c>
      <c r="M181" s="82"/>
      <c r="N181" s="81">
        <v>2.1800000000000002</v>
      </c>
      <c r="O181" s="82"/>
      <c r="P181" s="82"/>
      <c r="Q181" s="220">
        <f t="shared" si="10"/>
        <v>2.3626590000000003</v>
      </c>
      <c r="R181" s="220">
        <f t="shared" si="11"/>
        <v>141</v>
      </c>
      <c r="S181" s="220">
        <f t="shared" si="12"/>
        <v>0.9</v>
      </c>
      <c r="T181" s="220">
        <f t="shared" si="13"/>
        <v>-1.2090000000000001</v>
      </c>
      <c r="U181">
        <f t="shared" si="14"/>
        <v>29.414644741217714</v>
      </c>
    </row>
    <row r="182" spans="1:21" x14ac:dyDescent="0.25">
      <c r="A182" s="81">
        <v>67</v>
      </c>
      <c r="B182" s="81">
        <v>0</v>
      </c>
      <c r="C182" s="210">
        <v>31.305770374776923</v>
      </c>
      <c r="I182" s="81">
        <v>92</v>
      </c>
      <c r="J182" s="81" t="s">
        <v>1260</v>
      </c>
      <c r="K182" s="81">
        <v>47.3</v>
      </c>
      <c r="L182" s="82"/>
      <c r="M182" s="81" t="s">
        <v>1257</v>
      </c>
      <c r="N182" s="81">
        <v>1.0900000000000001</v>
      </c>
      <c r="O182" s="82"/>
      <c r="P182" s="82"/>
      <c r="Q182" s="220">
        <f t="shared" si="10"/>
        <v>0.53496299999999997</v>
      </c>
      <c r="R182" s="220">
        <f t="shared" si="11"/>
        <v>144</v>
      </c>
      <c r="S182" s="220">
        <f t="shared" si="12"/>
        <v>0.7</v>
      </c>
      <c r="T182" s="220">
        <f t="shared" si="13"/>
        <v>-0.32900000000000001</v>
      </c>
      <c r="U182">
        <f t="shared" si="14"/>
        <v>98.260933142039988</v>
      </c>
    </row>
    <row r="183" spans="1:21" x14ac:dyDescent="0.25">
      <c r="A183" s="81">
        <v>24</v>
      </c>
      <c r="B183" s="81">
        <v>1</v>
      </c>
      <c r="C183" s="210">
        <v>23.999459167117362</v>
      </c>
      <c r="I183" s="81">
        <v>129</v>
      </c>
      <c r="J183" s="82"/>
      <c r="K183" s="82"/>
      <c r="L183" s="82"/>
      <c r="M183" s="81" t="s">
        <v>1293</v>
      </c>
      <c r="N183" s="81">
        <v>1.71</v>
      </c>
      <c r="O183" s="81" t="s">
        <v>1294</v>
      </c>
      <c r="P183" s="82"/>
      <c r="Q183" s="220">
        <f t="shared" si="10"/>
        <v>0</v>
      </c>
      <c r="R183" s="220">
        <f t="shared" si="11"/>
        <v>141</v>
      </c>
      <c r="S183" s="220">
        <f t="shared" si="12"/>
        <v>0.9</v>
      </c>
      <c r="T183" s="220">
        <f t="shared" si="13"/>
        <v>-0.41099999999999998</v>
      </c>
      <c r="U183" t="e">
        <f t="shared" si="14"/>
        <v>#DIV/0!</v>
      </c>
    </row>
    <row r="184" spans="1:21" x14ac:dyDescent="0.25">
      <c r="A184" s="81">
        <v>53</v>
      </c>
      <c r="B184" s="81">
        <v>0</v>
      </c>
      <c r="C184" s="210">
        <v>20.324438255109339</v>
      </c>
      <c r="I184" s="81">
        <v>91</v>
      </c>
      <c r="J184" s="81" t="s">
        <v>1304</v>
      </c>
      <c r="K184" s="81">
        <v>142.69999999999999</v>
      </c>
      <c r="L184" s="81" t="s">
        <v>1305</v>
      </c>
      <c r="M184" s="82"/>
      <c r="N184" s="81">
        <v>3.8</v>
      </c>
      <c r="O184" s="82"/>
      <c r="P184" s="82"/>
      <c r="Q184" s="220">
        <f t="shared" si="10"/>
        <v>1.613937</v>
      </c>
      <c r="R184" s="220">
        <f t="shared" si="11"/>
        <v>144</v>
      </c>
      <c r="S184" s="220">
        <f t="shared" si="12"/>
        <v>0.7</v>
      </c>
      <c r="T184" s="220">
        <f t="shared" si="13"/>
        <v>-1.2090000000000001</v>
      </c>
      <c r="U184">
        <f t="shared" si="14"/>
        <v>36.146089523141519</v>
      </c>
    </row>
    <row r="185" spans="1:21" x14ac:dyDescent="0.25">
      <c r="A185" s="81">
        <v>65</v>
      </c>
      <c r="B185" s="81">
        <v>1</v>
      </c>
      <c r="C185" s="210">
        <v>21.211072664359865</v>
      </c>
      <c r="I185" s="81">
        <v>101</v>
      </c>
      <c r="J185" s="81" t="s">
        <v>1314</v>
      </c>
      <c r="K185" s="81">
        <v>961.8</v>
      </c>
      <c r="L185" s="82"/>
      <c r="M185" s="82"/>
      <c r="N185" s="82"/>
      <c r="O185" s="82"/>
      <c r="P185" s="82"/>
      <c r="Q185" s="220">
        <f t="shared" si="10"/>
        <v>10.877958</v>
      </c>
      <c r="R185" s="220">
        <f t="shared" si="11"/>
        <v>141</v>
      </c>
      <c r="S185" s="220">
        <f t="shared" si="12"/>
        <v>0.9</v>
      </c>
      <c r="T185" s="220">
        <f t="shared" si="13"/>
        <v>-1.2090000000000001</v>
      </c>
      <c r="U185">
        <f t="shared" si="14"/>
        <v>4.3894861108265948</v>
      </c>
    </row>
    <row r="186" spans="1:21" x14ac:dyDescent="0.25">
      <c r="A186" s="81">
        <v>52</v>
      </c>
      <c r="B186" s="81">
        <v>1</v>
      </c>
      <c r="C186" s="210">
        <v>24.489795918367346</v>
      </c>
      <c r="I186" s="81">
        <v>168</v>
      </c>
      <c r="J186" s="88" t="s">
        <v>1324</v>
      </c>
      <c r="K186" s="81">
        <v>77.400000000000006</v>
      </c>
      <c r="L186" s="82"/>
      <c r="M186" s="81" t="s">
        <v>1322</v>
      </c>
      <c r="N186" s="81">
        <v>2.34</v>
      </c>
      <c r="O186" s="82"/>
      <c r="P186" s="82"/>
      <c r="Q186" s="220">
        <f t="shared" si="10"/>
        <v>0.87539400000000012</v>
      </c>
      <c r="R186" s="220">
        <f t="shared" si="11"/>
        <v>141</v>
      </c>
      <c r="S186" s="220">
        <f t="shared" si="12"/>
        <v>0.9</v>
      </c>
      <c r="T186" s="220">
        <f t="shared" si="13"/>
        <v>-1.2090000000000001</v>
      </c>
      <c r="U186">
        <f t="shared" si="14"/>
        <v>101.18942253748439</v>
      </c>
    </row>
    <row r="187" spans="1:21" ht="14.5" thickBot="1" x14ac:dyDescent="0.3">
      <c r="A187" s="84">
        <v>51</v>
      </c>
      <c r="B187" s="84">
        <v>0</v>
      </c>
      <c r="C187" s="210">
        <v>17.578124999999996</v>
      </c>
      <c r="I187" s="84">
        <v>80</v>
      </c>
      <c r="J187" s="84" t="s">
        <v>1333</v>
      </c>
      <c r="K187" s="84">
        <v>560.9</v>
      </c>
      <c r="L187" s="84" t="s">
        <v>2066</v>
      </c>
      <c r="M187" s="85"/>
      <c r="N187" s="85"/>
      <c r="O187" s="85"/>
      <c r="P187" s="85"/>
      <c r="Q187" s="220">
        <f t="shared" si="10"/>
        <v>6.3437790000000005</v>
      </c>
      <c r="R187" s="220">
        <f t="shared" si="11"/>
        <v>144</v>
      </c>
      <c r="S187" s="220">
        <f t="shared" si="12"/>
        <v>0.7</v>
      </c>
      <c r="T187" s="220">
        <f t="shared" si="13"/>
        <v>-1.2090000000000001</v>
      </c>
      <c r="U187">
        <f t="shared" si="14"/>
        <v>7.005818944687161</v>
      </c>
    </row>
    <row r="188" spans="1:21" ht="14.5" thickTop="1" x14ac:dyDescent="0.25">
      <c r="A188" s="81">
        <v>69</v>
      </c>
      <c r="B188" s="81">
        <v>1</v>
      </c>
      <c r="C188" s="210">
        <v>23.510204081632654</v>
      </c>
      <c r="I188" s="81">
        <v>73</v>
      </c>
      <c r="J188" s="81">
        <v>22.29</v>
      </c>
      <c r="K188" s="81">
        <v>423.7</v>
      </c>
      <c r="L188" s="81">
        <v>421.2</v>
      </c>
      <c r="M188" s="81">
        <v>4.1100000000000003</v>
      </c>
      <c r="N188" s="81">
        <v>1.42</v>
      </c>
      <c r="O188" s="81">
        <v>1.91</v>
      </c>
      <c r="P188" s="81">
        <v>1.42</v>
      </c>
      <c r="Q188" s="220">
        <f t="shared" si="10"/>
        <v>4.7920470000000002</v>
      </c>
      <c r="R188" s="220">
        <f t="shared" si="11"/>
        <v>141</v>
      </c>
      <c r="S188" s="220">
        <f t="shared" si="12"/>
        <v>0.9</v>
      </c>
      <c r="T188" s="220">
        <f t="shared" si="13"/>
        <v>-1.2090000000000001</v>
      </c>
      <c r="U188">
        <f t="shared" si="14"/>
        <v>11.498640083226499</v>
      </c>
    </row>
    <row r="189" spans="1:21" x14ac:dyDescent="0.25">
      <c r="A189" s="81">
        <v>55</v>
      </c>
      <c r="B189" s="81">
        <v>0</v>
      </c>
      <c r="C189" s="210">
        <v>29.882812499999993</v>
      </c>
      <c r="I189" s="81">
        <v>145</v>
      </c>
      <c r="J189" s="81">
        <v>3.03</v>
      </c>
      <c r="K189" s="81">
        <v>47</v>
      </c>
      <c r="L189" s="81">
        <v>291.89999999999998</v>
      </c>
      <c r="M189" s="81">
        <v>4.82</v>
      </c>
      <c r="N189" s="81">
        <v>1.22</v>
      </c>
      <c r="O189" s="81">
        <v>2.58</v>
      </c>
      <c r="P189" s="81">
        <v>1.47</v>
      </c>
      <c r="Q189" s="220">
        <f t="shared" si="10"/>
        <v>0.53156999999999999</v>
      </c>
      <c r="R189" s="220">
        <f t="shared" si="11"/>
        <v>144</v>
      </c>
      <c r="S189" s="220">
        <f t="shared" si="12"/>
        <v>0.7</v>
      </c>
      <c r="T189" s="220">
        <f t="shared" si="13"/>
        <v>-0.32900000000000001</v>
      </c>
      <c r="U189">
        <f t="shared" si="14"/>
        <v>107.12701953306126</v>
      </c>
    </row>
    <row r="190" spans="1:21" x14ac:dyDescent="0.25">
      <c r="A190" s="81">
        <v>52</v>
      </c>
      <c r="B190" s="81">
        <v>1</v>
      </c>
      <c r="C190" s="210">
        <v>24.489795918367346</v>
      </c>
      <c r="I190" s="81">
        <v>127</v>
      </c>
      <c r="J190" s="81">
        <v>18.96</v>
      </c>
      <c r="K190" s="81">
        <v>327.2</v>
      </c>
      <c r="L190" s="81">
        <v>738.5</v>
      </c>
      <c r="M190" s="81">
        <v>4.0199999999999996</v>
      </c>
      <c r="N190" s="81">
        <v>1.38</v>
      </c>
      <c r="O190" s="81">
        <v>2.4900000000000002</v>
      </c>
      <c r="P190" s="81">
        <v>0.78</v>
      </c>
      <c r="Q190" s="220">
        <f t="shared" si="10"/>
        <v>3.7006320000000001</v>
      </c>
      <c r="R190" s="220">
        <f t="shared" si="11"/>
        <v>141</v>
      </c>
      <c r="S190" s="220">
        <f t="shared" si="12"/>
        <v>0.9</v>
      </c>
      <c r="T190" s="220">
        <f t="shared" si="13"/>
        <v>-1.2090000000000001</v>
      </c>
      <c r="U190">
        <f t="shared" si="14"/>
        <v>17.709800353438869</v>
      </c>
    </row>
    <row r="191" spans="1:21" x14ac:dyDescent="0.25">
      <c r="A191" s="81">
        <v>59</v>
      </c>
      <c r="B191" s="81">
        <v>0</v>
      </c>
      <c r="C191" s="210">
        <v>28.359374999999993</v>
      </c>
      <c r="I191" s="81">
        <v>102</v>
      </c>
      <c r="J191" s="81">
        <v>10.49</v>
      </c>
      <c r="K191" s="81">
        <v>88.4</v>
      </c>
      <c r="L191" s="81">
        <v>434.6</v>
      </c>
      <c r="M191" s="81">
        <v>7.11</v>
      </c>
      <c r="N191" s="81">
        <v>1.26</v>
      </c>
      <c r="O191" s="81">
        <v>4.59</v>
      </c>
      <c r="P191" s="81">
        <v>1.26</v>
      </c>
      <c r="Q191" s="220">
        <f t="shared" si="10"/>
        <v>0.99980400000000014</v>
      </c>
      <c r="R191" s="220">
        <f t="shared" si="11"/>
        <v>144</v>
      </c>
      <c r="S191" s="220">
        <f t="shared" si="12"/>
        <v>0.7</v>
      </c>
      <c r="T191" s="220">
        <f t="shared" si="13"/>
        <v>-1.2090000000000001</v>
      </c>
      <c r="U191">
        <f t="shared" si="14"/>
        <v>61.829339333174175</v>
      </c>
    </row>
    <row r="192" spans="1:21" ht="14.5" thickBot="1" x14ac:dyDescent="0.3">
      <c r="A192" s="84">
        <v>46</v>
      </c>
      <c r="B192" s="84">
        <v>1</v>
      </c>
      <c r="C192" s="210">
        <v>33.148788927335644</v>
      </c>
      <c r="I192" s="84">
        <v>98</v>
      </c>
      <c r="J192" s="84">
        <v>17.010000000000002</v>
      </c>
      <c r="K192" s="84">
        <v>370.7</v>
      </c>
      <c r="L192" s="84">
        <v>446.9</v>
      </c>
      <c r="M192" s="84">
        <v>4.0199999999999996</v>
      </c>
      <c r="N192" s="84">
        <v>2.0099999999999998</v>
      </c>
      <c r="O192" s="84">
        <v>2.1</v>
      </c>
      <c r="P192" s="84">
        <v>0.67</v>
      </c>
      <c r="Q192" s="220">
        <f t="shared" si="10"/>
        <v>4.1926170000000003</v>
      </c>
      <c r="R192" s="220">
        <f t="shared" si="11"/>
        <v>141</v>
      </c>
      <c r="S192" s="220">
        <f t="shared" si="12"/>
        <v>0.9</v>
      </c>
      <c r="T192" s="220">
        <f t="shared" si="13"/>
        <v>-1.2090000000000001</v>
      </c>
      <c r="U192">
        <f t="shared" si="14"/>
        <v>15.884704549232527</v>
      </c>
    </row>
    <row r="193" ht="14.5" thickTop="1" x14ac:dyDescent="0.25"/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99"/>
  <sheetViews>
    <sheetView workbookViewId="0">
      <pane ySplit="1" topLeftCell="A47" activePane="bottomLeft" state="frozen"/>
      <selection pane="bottomLeft" activeCell="G1" sqref="G1:G1048576"/>
    </sheetView>
  </sheetViews>
  <sheetFormatPr defaultColWidth="9" defaultRowHeight="14" x14ac:dyDescent="0.25"/>
  <cols>
    <col min="16" max="16" width="12.453125" customWidth="1"/>
    <col min="17" max="17" width="18" customWidth="1"/>
  </cols>
  <sheetData>
    <row r="1" spans="1:87" ht="15.5" thickBot="1" x14ac:dyDescent="0.3">
      <c r="A1" s="76" t="s">
        <v>74</v>
      </c>
      <c r="B1" s="77" t="s">
        <v>1</v>
      </c>
      <c r="C1" s="77" t="s">
        <v>2</v>
      </c>
      <c r="D1" s="77" t="s">
        <v>3</v>
      </c>
      <c r="E1" s="77" t="s">
        <v>75</v>
      </c>
      <c r="F1" s="77" t="s">
        <v>76</v>
      </c>
      <c r="G1" s="77" t="s">
        <v>78</v>
      </c>
      <c r="H1" s="77" t="s">
        <v>79</v>
      </c>
      <c r="I1" s="77" t="s">
        <v>80</v>
      </c>
      <c r="J1" s="77" t="s">
        <v>81</v>
      </c>
      <c r="K1" s="77" t="s">
        <v>82</v>
      </c>
      <c r="L1" s="77" t="s">
        <v>83</v>
      </c>
      <c r="M1" s="77" t="s">
        <v>84</v>
      </c>
      <c r="N1" s="77" t="s">
        <v>85</v>
      </c>
      <c r="O1" s="77" t="s">
        <v>86</v>
      </c>
      <c r="P1" s="77" t="s">
        <v>87</v>
      </c>
      <c r="Q1" s="77" t="s">
        <v>88</v>
      </c>
      <c r="R1" s="77" t="s">
        <v>89</v>
      </c>
      <c r="S1" s="77" t="s">
        <v>90</v>
      </c>
      <c r="T1" s="77" t="s">
        <v>91</v>
      </c>
      <c r="U1" s="77" t="s">
        <v>92</v>
      </c>
      <c r="V1" s="77" t="s">
        <v>93</v>
      </c>
      <c r="W1" s="77" t="s">
        <v>94</v>
      </c>
      <c r="X1" s="77" t="s">
        <v>95</v>
      </c>
      <c r="Y1" s="77" t="s">
        <v>96</v>
      </c>
      <c r="Z1" s="77" t="s">
        <v>97</v>
      </c>
      <c r="AA1" s="77" t="s">
        <v>98</v>
      </c>
      <c r="AB1" s="77" t="s">
        <v>99</v>
      </c>
      <c r="AC1" s="77" t="s">
        <v>100</v>
      </c>
      <c r="AD1" s="77" t="s">
        <v>101</v>
      </c>
      <c r="AE1" s="77" t="s">
        <v>102</v>
      </c>
      <c r="AF1" s="77" t="s">
        <v>103</v>
      </c>
      <c r="AG1" s="77" t="s">
        <v>104</v>
      </c>
      <c r="AH1" s="77" t="s">
        <v>105</v>
      </c>
      <c r="AI1" s="77" t="s">
        <v>106</v>
      </c>
      <c r="AJ1" s="77" t="s">
        <v>107</v>
      </c>
      <c r="AK1" s="77" t="s">
        <v>108</v>
      </c>
      <c r="AL1" s="77" t="s">
        <v>109</v>
      </c>
      <c r="AM1" s="77" t="s">
        <v>110</v>
      </c>
      <c r="AN1" s="77" t="s">
        <v>111</v>
      </c>
      <c r="AO1" s="77" t="s">
        <v>112</v>
      </c>
      <c r="AP1" s="77" t="s">
        <v>113</v>
      </c>
      <c r="AQ1" s="118" t="s">
        <v>114</v>
      </c>
      <c r="AR1" s="118" t="s">
        <v>115</v>
      </c>
      <c r="AS1" s="77" t="s">
        <v>116</v>
      </c>
      <c r="AT1" s="77" t="s">
        <v>117</v>
      </c>
      <c r="AU1" s="77" t="s">
        <v>118</v>
      </c>
      <c r="AV1" s="77" t="s">
        <v>119</v>
      </c>
      <c r="AW1" s="77" t="s">
        <v>120</v>
      </c>
      <c r="AX1" s="77" t="s">
        <v>8</v>
      </c>
      <c r="AY1" s="77" t="s">
        <v>9</v>
      </c>
      <c r="AZ1" s="77" t="s">
        <v>121</v>
      </c>
      <c r="BA1" s="77" t="s">
        <v>122</v>
      </c>
      <c r="BB1" s="77" t="s">
        <v>123</v>
      </c>
      <c r="BC1" s="77" t="s">
        <v>124</v>
      </c>
      <c r="BD1" s="77" t="s">
        <v>125</v>
      </c>
      <c r="BE1" s="77" t="s">
        <v>126</v>
      </c>
      <c r="BF1" s="77" t="s">
        <v>127</v>
      </c>
      <c r="BG1" s="77" t="s">
        <v>128</v>
      </c>
      <c r="BH1" s="77" t="s">
        <v>129</v>
      </c>
      <c r="BI1" s="77" t="s">
        <v>130</v>
      </c>
      <c r="BJ1" s="77" t="s">
        <v>131</v>
      </c>
      <c r="BK1" s="77" t="s">
        <v>132</v>
      </c>
      <c r="BL1" s="77" t="s">
        <v>133</v>
      </c>
      <c r="BM1" s="77" t="s">
        <v>134</v>
      </c>
      <c r="BN1" s="77" t="s">
        <v>135</v>
      </c>
      <c r="BO1" s="77" t="s">
        <v>136</v>
      </c>
      <c r="BP1" s="77" t="s">
        <v>137</v>
      </c>
      <c r="BQ1" s="77" t="s">
        <v>138</v>
      </c>
      <c r="BR1" s="77" t="s">
        <v>139</v>
      </c>
      <c r="BS1" s="77" t="s">
        <v>140</v>
      </c>
      <c r="BT1" s="77" t="s">
        <v>141</v>
      </c>
      <c r="BU1" s="77" t="s">
        <v>142</v>
      </c>
      <c r="BV1" s="77" t="s">
        <v>143</v>
      </c>
      <c r="BW1" s="77" t="s">
        <v>144</v>
      </c>
      <c r="BX1" s="77" t="s">
        <v>145</v>
      </c>
      <c r="BY1" s="77" t="s">
        <v>146</v>
      </c>
      <c r="BZ1" s="77" t="s">
        <v>147</v>
      </c>
      <c r="CA1" s="77" t="s">
        <v>148</v>
      </c>
      <c r="CB1" s="77" t="s">
        <v>149</v>
      </c>
      <c r="CC1" s="77" t="s">
        <v>150</v>
      </c>
      <c r="CD1" s="77" t="s">
        <v>151</v>
      </c>
      <c r="CE1" s="77" t="s">
        <v>152</v>
      </c>
      <c r="CF1" s="77" t="s">
        <v>153</v>
      </c>
      <c r="CG1" s="77" t="s">
        <v>154</v>
      </c>
      <c r="CH1" s="77" t="s">
        <v>155</v>
      </c>
      <c r="CI1" s="77" t="s">
        <v>156</v>
      </c>
    </row>
    <row r="2" spans="1:87" ht="14.5" thickTop="1" x14ac:dyDescent="0.25">
      <c r="A2" s="232" t="s">
        <v>157</v>
      </c>
      <c r="B2" s="99" t="s">
        <v>158</v>
      </c>
      <c r="C2" s="100" t="s">
        <v>16</v>
      </c>
      <c r="D2" s="101">
        <v>66</v>
      </c>
      <c r="E2" s="102"/>
      <c r="F2" s="101">
        <v>603844</v>
      </c>
      <c r="G2" s="100">
        <v>158</v>
      </c>
      <c r="H2" s="101">
        <v>63</v>
      </c>
      <c r="I2" s="101" t="s">
        <v>159</v>
      </c>
      <c r="J2" s="103" t="s">
        <v>159</v>
      </c>
      <c r="K2" s="100" t="s">
        <v>160</v>
      </c>
      <c r="L2" s="101" t="s">
        <v>161</v>
      </c>
      <c r="M2" s="101" t="s">
        <v>162</v>
      </c>
      <c r="N2" s="101" t="s">
        <v>163</v>
      </c>
      <c r="O2" s="101" t="s">
        <v>164</v>
      </c>
      <c r="P2" s="101" t="s">
        <v>165</v>
      </c>
      <c r="Q2" s="103" t="s">
        <v>166</v>
      </c>
      <c r="R2" s="100">
        <v>0.85</v>
      </c>
      <c r="S2" s="101">
        <v>3.01</v>
      </c>
      <c r="T2" s="101">
        <v>4.67</v>
      </c>
      <c r="U2" s="101">
        <v>78.400000000000006</v>
      </c>
      <c r="V2" s="101">
        <v>6.48</v>
      </c>
      <c r="W2" s="101">
        <v>245.7</v>
      </c>
      <c r="X2" s="101">
        <v>134</v>
      </c>
      <c r="Y2" s="101">
        <v>5.2</v>
      </c>
      <c r="Z2" s="101">
        <v>4.51</v>
      </c>
      <c r="AA2" s="101">
        <v>167</v>
      </c>
      <c r="AB2" s="101">
        <v>15</v>
      </c>
      <c r="AC2" s="101">
        <v>17</v>
      </c>
      <c r="AD2" s="101">
        <v>1.39</v>
      </c>
      <c r="AE2" s="101">
        <v>1.25</v>
      </c>
      <c r="AF2" s="103">
        <v>1.56</v>
      </c>
      <c r="AG2" s="100" t="s">
        <v>167</v>
      </c>
      <c r="AH2" s="101" t="s">
        <v>167</v>
      </c>
      <c r="AI2" s="101" t="s">
        <v>159</v>
      </c>
      <c r="AJ2" s="115"/>
      <c r="AK2" s="100" t="s">
        <v>168</v>
      </c>
      <c r="AL2" s="103" t="s">
        <v>169</v>
      </c>
      <c r="AM2" s="100" t="s">
        <v>170</v>
      </c>
      <c r="AN2" s="101" t="s">
        <v>171</v>
      </c>
      <c r="AO2" s="101" t="s">
        <v>172</v>
      </c>
      <c r="AP2" s="101" t="s">
        <v>173</v>
      </c>
      <c r="AQ2" s="119">
        <v>7.7</v>
      </c>
      <c r="AR2" s="119">
        <v>7.9</v>
      </c>
      <c r="AS2" s="103" t="s">
        <v>174</v>
      </c>
      <c r="AT2" s="100" t="s">
        <v>159</v>
      </c>
      <c r="AU2" s="101" t="s">
        <v>165</v>
      </c>
      <c r="AV2" s="101" t="s">
        <v>165</v>
      </c>
      <c r="AW2" s="103" t="s">
        <v>165</v>
      </c>
      <c r="AX2" s="100">
        <v>7.3999999999999996E-2</v>
      </c>
      <c r="AY2" s="101">
        <v>6.5000000000000002E-2</v>
      </c>
      <c r="AZ2" s="101">
        <v>0.27</v>
      </c>
      <c r="BA2" s="103">
        <v>0.27</v>
      </c>
      <c r="BB2" s="100">
        <v>99.87</v>
      </c>
      <c r="BC2" s="101">
        <v>22.94</v>
      </c>
      <c r="BD2" s="101">
        <v>0.77</v>
      </c>
      <c r="BE2" s="102"/>
      <c r="BF2" s="103">
        <v>28.08</v>
      </c>
      <c r="BG2" s="100">
        <v>101.55</v>
      </c>
      <c r="BH2" s="101">
        <v>28.53</v>
      </c>
      <c r="BI2" s="101">
        <v>0.72</v>
      </c>
      <c r="BJ2" s="102"/>
      <c r="BK2" s="103">
        <v>29.15</v>
      </c>
      <c r="BL2" s="100">
        <v>69.099999999999994</v>
      </c>
      <c r="BM2" s="101">
        <v>23.78</v>
      </c>
      <c r="BN2" s="101">
        <v>0.66</v>
      </c>
      <c r="BO2" s="102"/>
      <c r="BP2" s="103">
        <v>28.02</v>
      </c>
      <c r="BQ2" s="100">
        <v>77.77</v>
      </c>
      <c r="BR2" s="101">
        <v>22.94</v>
      </c>
      <c r="BS2" s="101">
        <v>0.7</v>
      </c>
      <c r="BT2" s="102"/>
      <c r="BU2" s="103">
        <v>26.11</v>
      </c>
      <c r="BV2" s="100">
        <v>95.11</v>
      </c>
      <c r="BW2" s="101">
        <v>36.93</v>
      </c>
      <c r="BX2" s="101">
        <v>0.61</v>
      </c>
      <c r="BY2" s="102"/>
      <c r="BZ2" s="103">
        <v>40.28</v>
      </c>
      <c r="CA2" s="100">
        <v>73.569999999999993</v>
      </c>
      <c r="CB2" s="101">
        <v>19.3</v>
      </c>
      <c r="CC2" s="101">
        <v>0.74</v>
      </c>
      <c r="CD2" s="102"/>
      <c r="CE2" s="103">
        <v>23.79</v>
      </c>
      <c r="CF2" s="124">
        <v>6.22</v>
      </c>
      <c r="CG2" s="125">
        <v>11.28</v>
      </c>
      <c r="CH2" s="125">
        <v>10.47</v>
      </c>
      <c r="CI2" s="126">
        <v>10.58</v>
      </c>
    </row>
    <row r="3" spans="1:87" x14ac:dyDescent="0.25">
      <c r="A3" s="233"/>
      <c r="B3" s="104" t="s">
        <v>175</v>
      </c>
      <c r="C3" s="105" t="s">
        <v>16</v>
      </c>
      <c r="D3" s="106">
        <v>47</v>
      </c>
      <c r="E3" s="107"/>
      <c r="F3" s="106">
        <v>604337</v>
      </c>
      <c r="G3" s="105">
        <v>156</v>
      </c>
      <c r="H3" s="106">
        <v>55</v>
      </c>
      <c r="I3" s="106" t="s">
        <v>159</v>
      </c>
      <c r="J3" s="108" t="s">
        <v>159</v>
      </c>
      <c r="K3" s="105" t="s">
        <v>176</v>
      </c>
      <c r="L3" s="106" t="s">
        <v>161</v>
      </c>
      <c r="M3" s="106" t="s">
        <v>177</v>
      </c>
      <c r="N3" s="106" t="s">
        <v>178</v>
      </c>
      <c r="O3" s="106" t="s">
        <v>165</v>
      </c>
      <c r="P3" s="106" t="s">
        <v>165</v>
      </c>
      <c r="Q3" s="108" t="s">
        <v>179</v>
      </c>
      <c r="R3" s="105">
        <v>1.36</v>
      </c>
      <c r="S3" s="106">
        <v>4.8899999999999997</v>
      </c>
      <c r="T3" s="106">
        <v>4.57</v>
      </c>
      <c r="U3" s="106">
        <v>54.1</v>
      </c>
      <c r="V3" s="106">
        <v>3.93</v>
      </c>
      <c r="W3" s="106">
        <v>247</v>
      </c>
      <c r="X3" s="106">
        <v>128</v>
      </c>
      <c r="Y3" s="106">
        <v>5.6</v>
      </c>
      <c r="Z3" s="106">
        <v>4.51</v>
      </c>
      <c r="AA3" s="106">
        <v>306</v>
      </c>
      <c r="AB3" s="106">
        <v>17</v>
      </c>
      <c r="AC3" s="106">
        <v>15</v>
      </c>
      <c r="AD3" s="106">
        <v>1.3</v>
      </c>
      <c r="AE3" s="106">
        <v>2.95</v>
      </c>
      <c r="AF3" s="108">
        <v>1.36</v>
      </c>
      <c r="AG3" s="105">
        <v>0.9</v>
      </c>
      <c r="AH3" s="106">
        <v>0.9</v>
      </c>
      <c r="AI3" s="106" t="s">
        <v>165</v>
      </c>
      <c r="AJ3" s="114"/>
      <c r="AK3" s="105" t="s">
        <v>180</v>
      </c>
      <c r="AL3" s="108" t="s">
        <v>181</v>
      </c>
      <c r="AM3" s="105" t="s">
        <v>182</v>
      </c>
      <c r="AN3" s="106" t="s">
        <v>183</v>
      </c>
      <c r="AO3" s="106" t="s">
        <v>184</v>
      </c>
      <c r="AP3" s="106" t="s">
        <v>185</v>
      </c>
      <c r="AQ3" s="120">
        <v>2.9</v>
      </c>
      <c r="AR3" s="120">
        <v>11.2</v>
      </c>
      <c r="AS3" s="108" t="s">
        <v>186</v>
      </c>
      <c r="AT3" s="105" t="s">
        <v>159</v>
      </c>
      <c r="AU3" s="106" t="s">
        <v>165</v>
      </c>
      <c r="AV3" s="106" t="s">
        <v>165</v>
      </c>
      <c r="AW3" s="108" t="s">
        <v>165</v>
      </c>
      <c r="AX3" s="105">
        <v>0.05</v>
      </c>
      <c r="AY3" s="106">
        <v>6.0999999999999999E-2</v>
      </c>
      <c r="AZ3" s="106">
        <v>0.33</v>
      </c>
      <c r="BA3" s="108">
        <v>0.32</v>
      </c>
      <c r="BB3" s="105">
        <v>94.55</v>
      </c>
      <c r="BC3" s="106">
        <v>27.69</v>
      </c>
      <c r="BD3" s="106">
        <v>0.71</v>
      </c>
      <c r="BE3" s="107"/>
      <c r="BF3" s="108">
        <v>23.12</v>
      </c>
      <c r="BG3" s="105">
        <v>70.209999999999994</v>
      </c>
      <c r="BH3" s="107"/>
      <c r="BI3" s="107"/>
      <c r="BJ3" s="107"/>
      <c r="BK3" s="108">
        <v>24.95</v>
      </c>
      <c r="BL3" s="105">
        <v>47.84</v>
      </c>
      <c r="BM3" s="106">
        <v>21.54</v>
      </c>
      <c r="BN3" s="106">
        <v>0.55000000000000004</v>
      </c>
      <c r="BO3" s="107"/>
      <c r="BP3" s="108">
        <v>17.12</v>
      </c>
      <c r="BQ3" s="105">
        <v>95.39</v>
      </c>
      <c r="BR3" s="106">
        <v>26.58</v>
      </c>
      <c r="BS3" s="106">
        <v>0.72</v>
      </c>
      <c r="BT3" s="107"/>
      <c r="BU3" s="108">
        <v>24.36</v>
      </c>
      <c r="BV3" s="105">
        <v>66.47</v>
      </c>
      <c r="BW3" s="106">
        <v>3.73</v>
      </c>
      <c r="BX3" s="106">
        <v>0.54</v>
      </c>
      <c r="BY3" s="107"/>
      <c r="BZ3" s="108">
        <v>26.7</v>
      </c>
      <c r="CA3" s="105">
        <v>37</v>
      </c>
      <c r="CB3" s="106">
        <v>16.100000000000001</v>
      </c>
      <c r="CC3" s="106">
        <v>0.56000000000000005</v>
      </c>
      <c r="CD3" s="107"/>
      <c r="CE3" s="108">
        <v>15.46</v>
      </c>
      <c r="CF3" s="127">
        <v>4.74</v>
      </c>
      <c r="CG3" s="128">
        <v>9.17</v>
      </c>
      <c r="CH3" s="128">
        <v>6.85</v>
      </c>
      <c r="CI3" s="129">
        <v>8.1300000000000008</v>
      </c>
    </row>
    <row r="4" spans="1:87" x14ac:dyDescent="0.25">
      <c r="A4" s="233"/>
      <c r="B4" s="104" t="s">
        <v>187</v>
      </c>
      <c r="C4" s="105" t="s">
        <v>16</v>
      </c>
      <c r="D4" s="106">
        <v>79</v>
      </c>
      <c r="E4" s="107"/>
      <c r="F4" s="106">
        <v>604514</v>
      </c>
      <c r="G4" s="105">
        <v>160</v>
      </c>
      <c r="H4" s="106">
        <v>60</v>
      </c>
      <c r="I4" s="106" t="s">
        <v>159</v>
      </c>
      <c r="J4" s="108" t="s">
        <v>159</v>
      </c>
      <c r="K4" s="105" t="s">
        <v>188</v>
      </c>
      <c r="L4" s="106" t="s">
        <v>161</v>
      </c>
      <c r="M4" s="106" t="s">
        <v>189</v>
      </c>
      <c r="N4" s="106" t="s">
        <v>190</v>
      </c>
      <c r="O4" s="106" t="s">
        <v>191</v>
      </c>
      <c r="P4" s="106" t="s">
        <v>165</v>
      </c>
      <c r="Q4" s="108" t="s">
        <v>192</v>
      </c>
      <c r="R4" s="105">
        <v>0.78</v>
      </c>
      <c r="S4" s="106">
        <v>5.48</v>
      </c>
      <c r="T4" s="106">
        <v>5.28</v>
      </c>
      <c r="U4" s="106">
        <v>52.5</v>
      </c>
      <c r="V4" s="106">
        <v>4.03</v>
      </c>
      <c r="W4" s="106">
        <v>211</v>
      </c>
      <c r="X4" s="106">
        <v>135</v>
      </c>
      <c r="Y4" s="106">
        <v>5.9</v>
      </c>
      <c r="Z4" s="106">
        <v>4.41</v>
      </c>
      <c r="AA4" s="106">
        <v>195</v>
      </c>
      <c r="AB4" s="106">
        <v>11</v>
      </c>
      <c r="AC4" s="106">
        <v>17</v>
      </c>
      <c r="AD4" s="106">
        <v>1.49</v>
      </c>
      <c r="AE4" s="106">
        <v>3.36</v>
      </c>
      <c r="AF4" s="108" t="s">
        <v>165</v>
      </c>
      <c r="AG4" s="105">
        <v>0.6</v>
      </c>
      <c r="AH4" s="106">
        <v>0.8</v>
      </c>
      <c r="AI4" s="106" t="s">
        <v>165</v>
      </c>
      <c r="AJ4" s="108" t="s">
        <v>193</v>
      </c>
      <c r="AK4" s="105" t="s">
        <v>194</v>
      </c>
      <c r="AL4" s="108" t="s">
        <v>195</v>
      </c>
      <c r="AM4" s="105" t="s">
        <v>196</v>
      </c>
      <c r="AN4" s="106" t="s">
        <v>197</v>
      </c>
      <c r="AO4" s="106" t="s">
        <v>198</v>
      </c>
      <c r="AP4" s="106" t="s">
        <v>199</v>
      </c>
      <c r="AQ4" s="120">
        <v>-9.6999999999999993</v>
      </c>
      <c r="AR4" s="120">
        <v>-3</v>
      </c>
      <c r="AS4" s="108" t="s">
        <v>200</v>
      </c>
      <c r="AT4" s="105" t="s">
        <v>201</v>
      </c>
      <c r="AU4" s="106" t="s">
        <v>202</v>
      </c>
      <c r="AV4" s="106" t="s">
        <v>203</v>
      </c>
      <c r="AW4" s="108" t="s">
        <v>165</v>
      </c>
      <c r="AX4" s="105">
        <v>7.6999999999999999E-2</v>
      </c>
      <c r="AY4" s="106">
        <v>7.6999999999999999E-2</v>
      </c>
      <c r="AZ4" s="106">
        <v>0.39</v>
      </c>
      <c r="BA4" s="108">
        <v>0.39</v>
      </c>
      <c r="BB4" s="105">
        <v>61.82</v>
      </c>
      <c r="BC4" s="106">
        <v>13.15</v>
      </c>
      <c r="BD4" s="106">
        <v>0.79</v>
      </c>
      <c r="BE4" s="107"/>
      <c r="BF4" s="108">
        <v>14.48</v>
      </c>
      <c r="BG4" s="105">
        <v>70.77</v>
      </c>
      <c r="BH4" s="107"/>
      <c r="BI4" s="107"/>
      <c r="BJ4" s="107"/>
      <c r="BK4" s="108">
        <v>22.49</v>
      </c>
      <c r="BL4" s="105">
        <v>59.02</v>
      </c>
      <c r="BM4" s="106">
        <v>17.34</v>
      </c>
      <c r="BN4" s="106">
        <v>0.71</v>
      </c>
      <c r="BO4" s="107"/>
      <c r="BP4" s="108">
        <v>19.18</v>
      </c>
      <c r="BQ4" s="105">
        <v>49.51</v>
      </c>
      <c r="BR4" s="106">
        <v>15.95</v>
      </c>
      <c r="BS4" s="106">
        <v>0.68</v>
      </c>
      <c r="BT4" s="107"/>
      <c r="BU4" s="108">
        <v>15.56</v>
      </c>
      <c r="BV4" s="105">
        <v>65.459999999999994</v>
      </c>
      <c r="BW4" s="106">
        <v>20.98</v>
      </c>
      <c r="BX4" s="106">
        <v>0.68</v>
      </c>
      <c r="BY4" s="107"/>
      <c r="BZ4" s="108">
        <v>22.43</v>
      </c>
      <c r="CA4" s="105">
        <v>62.1</v>
      </c>
      <c r="CB4" s="106">
        <v>20.14</v>
      </c>
      <c r="CC4" s="106">
        <v>0.68</v>
      </c>
      <c r="CD4" s="107"/>
      <c r="CE4" s="108">
        <v>25.84</v>
      </c>
      <c r="CF4" s="127">
        <v>8.5399999999999991</v>
      </c>
      <c r="CG4" s="128">
        <v>9.35</v>
      </c>
      <c r="CH4" s="128">
        <v>4.08</v>
      </c>
      <c r="CI4" s="129">
        <v>9.19</v>
      </c>
    </row>
    <row r="5" spans="1:87" x14ac:dyDescent="0.25">
      <c r="A5" s="233"/>
      <c r="B5" s="104" t="s">
        <v>204</v>
      </c>
      <c r="C5" s="105" t="s">
        <v>16</v>
      </c>
      <c r="D5" s="106">
        <v>63</v>
      </c>
      <c r="E5" s="107"/>
      <c r="F5" s="106">
        <v>604859</v>
      </c>
      <c r="G5" s="105">
        <v>167</v>
      </c>
      <c r="H5" s="106">
        <v>75</v>
      </c>
      <c r="I5" s="106" t="s">
        <v>165</v>
      </c>
      <c r="J5" s="108" t="s">
        <v>165</v>
      </c>
      <c r="K5" s="105" t="s">
        <v>205</v>
      </c>
      <c r="L5" s="106" t="s">
        <v>161</v>
      </c>
      <c r="M5" s="106" t="s">
        <v>206</v>
      </c>
      <c r="N5" s="106" t="s">
        <v>207</v>
      </c>
      <c r="O5" s="106" t="s">
        <v>208</v>
      </c>
      <c r="P5" s="106" t="s">
        <v>209</v>
      </c>
      <c r="Q5" s="108" t="s">
        <v>210</v>
      </c>
      <c r="R5" s="105">
        <v>2.62</v>
      </c>
      <c r="S5" s="106">
        <v>4.5</v>
      </c>
      <c r="T5" s="106">
        <v>4.6399999999999997</v>
      </c>
      <c r="U5" s="106">
        <v>59.3</v>
      </c>
      <c r="V5" s="106">
        <v>4.55</v>
      </c>
      <c r="W5" s="106">
        <v>196.5</v>
      </c>
      <c r="X5" s="106">
        <v>142</v>
      </c>
      <c r="Y5" s="106">
        <v>5.5</v>
      </c>
      <c r="Z5" s="106">
        <v>5</v>
      </c>
      <c r="AA5" s="106">
        <v>222</v>
      </c>
      <c r="AB5" s="106">
        <v>17</v>
      </c>
      <c r="AC5" s="106">
        <v>20</v>
      </c>
      <c r="AD5" s="106">
        <v>1.04</v>
      </c>
      <c r="AE5" s="106">
        <v>2.27</v>
      </c>
      <c r="AF5" s="108" t="s">
        <v>165</v>
      </c>
      <c r="AG5" s="105">
        <v>0.9</v>
      </c>
      <c r="AH5" s="106">
        <v>1</v>
      </c>
      <c r="AI5" s="106" t="s">
        <v>159</v>
      </c>
      <c r="AJ5" s="114"/>
      <c r="AK5" s="105" t="s">
        <v>211</v>
      </c>
      <c r="AL5" s="108" t="s">
        <v>212</v>
      </c>
      <c r="AM5" s="105" t="s">
        <v>213</v>
      </c>
      <c r="AN5" s="106" t="s">
        <v>214</v>
      </c>
      <c r="AO5" s="106" t="s">
        <v>215</v>
      </c>
      <c r="AP5" s="106" t="s">
        <v>216</v>
      </c>
      <c r="AQ5" s="120" t="s">
        <v>217</v>
      </c>
      <c r="AR5" s="120">
        <v>8.8000000000000007</v>
      </c>
      <c r="AS5" s="108" t="s">
        <v>218</v>
      </c>
      <c r="AT5" s="105" t="s">
        <v>219</v>
      </c>
      <c r="AU5" s="106" t="s">
        <v>202</v>
      </c>
      <c r="AV5" s="106" t="s">
        <v>220</v>
      </c>
      <c r="AW5" s="108" t="s">
        <v>165</v>
      </c>
      <c r="AX5" s="105">
        <v>7.4999999999999997E-2</v>
      </c>
      <c r="AY5" s="106">
        <v>7.1999999999999995E-2</v>
      </c>
      <c r="AZ5" s="106">
        <v>0.32</v>
      </c>
      <c r="BA5" s="108">
        <v>0.28000000000000003</v>
      </c>
      <c r="BB5" s="105">
        <v>72.17</v>
      </c>
      <c r="BC5" s="106">
        <v>25.74</v>
      </c>
      <c r="BD5" s="106">
        <v>0.64</v>
      </c>
      <c r="BE5" s="107"/>
      <c r="BF5" s="108">
        <v>23.27</v>
      </c>
      <c r="BG5" s="105">
        <v>82.8</v>
      </c>
      <c r="BH5" s="106">
        <v>34.409999999999997</v>
      </c>
      <c r="BI5" s="106">
        <v>0.57999999999999996</v>
      </c>
      <c r="BJ5" s="107"/>
      <c r="BK5" s="108">
        <v>26.5</v>
      </c>
      <c r="BL5" s="105">
        <v>50.07</v>
      </c>
      <c r="BM5" s="106">
        <v>17.899999999999999</v>
      </c>
      <c r="BN5" s="106">
        <v>0.64</v>
      </c>
      <c r="BO5" s="107"/>
      <c r="BP5" s="108">
        <v>17.2</v>
      </c>
      <c r="BQ5" s="116"/>
      <c r="BR5" s="107"/>
      <c r="BS5" s="107"/>
      <c r="BT5" s="107"/>
      <c r="BU5" s="114"/>
      <c r="BV5" s="105">
        <v>65.180000000000007</v>
      </c>
      <c r="BW5" s="106">
        <v>28.53</v>
      </c>
      <c r="BX5" s="106">
        <v>0.56000000000000005</v>
      </c>
      <c r="BY5" s="107"/>
      <c r="BZ5" s="108">
        <v>27.9</v>
      </c>
      <c r="CA5" s="105">
        <v>79.45</v>
      </c>
      <c r="CB5" s="106">
        <v>15.74</v>
      </c>
      <c r="CC5" s="106">
        <v>0.68</v>
      </c>
      <c r="CD5" s="107"/>
      <c r="CE5" s="108">
        <v>27.46</v>
      </c>
      <c r="CF5" s="127">
        <v>6</v>
      </c>
      <c r="CG5" s="128">
        <v>14.63</v>
      </c>
      <c r="CH5" s="128">
        <v>4.16</v>
      </c>
      <c r="CI5" s="129">
        <v>13.03</v>
      </c>
    </row>
    <row r="6" spans="1:87" x14ac:dyDescent="0.25">
      <c r="A6" s="233"/>
      <c r="B6" s="104" t="s">
        <v>221</v>
      </c>
      <c r="C6" s="105" t="s">
        <v>19</v>
      </c>
      <c r="D6" s="106">
        <v>46</v>
      </c>
      <c r="E6" s="107"/>
      <c r="F6" s="106">
        <v>604696</v>
      </c>
      <c r="G6" s="105">
        <v>173</v>
      </c>
      <c r="H6" s="106">
        <v>80</v>
      </c>
      <c r="I6" s="106" t="s">
        <v>222</v>
      </c>
      <c r="J6" s="108" t="s">
        <v>159</v>
      </c>
      <c r="K6" s="105" t="s">
        <v>223</v>
      </c>
      <c r="L6" s="106" t="s">
        <v>161</v>
      </c>
      <c r="M6" s="106" t="s">
        <v>165</v>
      </c>
      <c r="N6" s="106" t="s">
        <v>224</v>
      </c>
      <c r="O6" s="106" t="s">
        <v>165</v>
      </c>
      <c r="P6" s="106" t="s">
        <v>165</v>
      </c>
      <c r="Q6" s="108" t="s">
        <v>225</v>
      </c>
      <c r="R6" s="105">
        <v>5.9</v>
      </c>
      <c r="S6" s="106">
        <v>4.17</v>
      </c>
      <c r="T6" s="106">
        <v>4.63</v>
      </c>
      <c r="U6" s="106">
        <v>66.5</v>
      </c>
      <c r="V6" s="106">
        <v>7.18</v>
      </c>
      <c r="W6" s="106">
        <v>358.7</v>
      </c>
      <c r="X6" s="106">
        <v>154</v>
      </c>
      <c r="Y6" s="106">
        <v>10.4</v>
      </c>
      <c r="Z6" s="106">
        <v>4.97</v>
      </c>
      <c r="AA6" s="106">
        <v>307</v>
      </c>
      <c r="AB6" s="106">
        <v>35</v>
      </c>
      <c r="AC6" s="106">
        <v>25</v>
      </c>
      <c r="AD6" s="106">
        <v>0.69</v>
      </c>
      <c r="AE6" s="106">
        <v>2.0099999999999998</v>
      </c>
      <c r="AF6" s="108" t="s">
        <v>165</v>
      </c>
      <c r="AG6" s="105" t="s">
        <v>165</v>
      </c>
      <c r="AH6" s="106" t="s">
        <v>165</v>
      </c>
      <c r="AI6" s="106" t="s">
        <v>165</v>
      </c>
      <c r="AJ6" s="108" t="s">
        <v>193</v>
      </c>
      <c r="AK6" s="105" t="s">
        <v>226</v>
      </c>
      <c r="AL6" s="108" t="s">
        <v>227</v>
      </c>
      <c r="AM6" s="105" t="s">
        <v>228</v>
      </c>
      <c r="AN6" s="106" t="s">
        <v>229</v>
      </c>
      <c r="AO6" s="106" t="s">
        <v>230</v>
      </c>
      <c r="AP6" s="106" t="s">
        <v>231</v>
      </c>
      <c r="AQ6" s="120">
        <v>8.8000000000000007</v>
      </c>
      <c r="AR6" s="120">
        <v>15.3</v>
      </c>
      <c r="AS6" s="108" t="s">
        <v>186</v>
      </c>
      <c r="AT6" s="105" t="s">
        <v>232</v>
      </c>
      <c r="AU6" s="106" t="s">
        <v>233</v>
      </c>
      <c r="AV6" s="106" t="s">
        <v>234</v>
      </c>
      <c r="AW6" s="108">
        <v>0.59399999999999997</v>
      </c>
      <c r="AX6" s="105">
        <v>7.1999999999999995E-2</v>
      </c>
      <c r="AY6" s="106">
        <v>7.3999999999999996E-2</v>
      </c>
      <c r="AZ6" s="106">
        <v>0.32</v>
      </c>
      <c r="BA6" s="108">
        <v>0.27</v>
      </c>
      <c r="BB6" s="105">
        <v>97.91</v>
      </c>
      <c r="BC6" s="106">
        <v>25.74</v>
      </c>
      <c r="BD6" s="106">
        <v>0.74</v>
      </c>
      <c r="BE6" s="107"/>
      <c r="BF6" s="108">
        <v>27.62</v>
      </c>
      <c r="BG6" s="105">
        <v>79.64</v>
      </c>
      <c r="BH6" s="106">
        <v>31.89</v>
      </c>
      <c r="BI6" s="106">
        <v>0.6</v>
      </c>
      <c r="BJ6" s="107"/>
      <c r="BK6" s="114"/>
      <c r="BL6" s="105">
        <v>63.22</v>
      </c>
      <c r="BM6" s="106">
        <v>23.22</v>
      </c>
      <c r="BN6" s="106">
        <v>0.63</v>
      </c>
      <c r="BO6" s="107"/>
      <c r="BP6" s="108">
        <v>23.35</v>
      </c>
      <c r="BQ6" s="105">
        <v>101.27</v>
      </c>
      <c r="BR6" s="106">
        <v>26.02</v>
      </c>
      <c r="BS6" s="106">
        <v>0.74</v>
      </c>
      <c r="BT6" s="107"/>
      <c r="BU6" s="108">
        <v>32.630000000000003</v>
      </c>
      <c r="BV6" s="105">
        <v>95.11</v>
      </c>
      <c r="BW6" s="106">
        <v>38.32</v>
      </c>
      <c r="BX6" s="106">
        <v>0.6</v>
      </c>
      <c r="BY6" s="107"/>
      <c r="BZ6" s="108">
        <v>39.25</v>
      </c>
      <c r="CA6" s="105">
        <v>66.86</v>
      </c>
      <c r="CB6" s="106">
        <v>19.86</v>
      </c>
      <c r="CC6" s="106">
        <v>0.7</v>
      </c>
      <c r="CD6" s="107"/>
      <c r="CE6" s="108">
        <v>22.28</v>
      </c>
      <c r="CF6" s="127">
        <v>4.8499999999999996</v>
      </c>
      <c r="CG6" s="128">
        <v>6.77</v>
      </c>
      <c r="CH6" s="128">
        <v>4.29</v>
      </c>
      <c r="CI6" s="129">
        <v>8.09</v>
      </c>
    </row>
    <row r="7" spans="1:87" x14ac:dyDescent="0.25">
      <c r="A7" s="233"/>
      <c r="B7" s="104" t="s">
        <v>235</v>
      </c>
      <c r="C7" s="105" t="s">
        <v>19</v>
      </c>
      <c r="D7" s="106">
        <v>60</v>
      </c>
      <c r="E7" s="107"/>
      <c r="F7" s="106">
        <v>607061</v>
      </c>
      <c r="G7" s="105">
        <v>178</v>
      </c>
      <c r="H7" s="106">
        <v>103</v>
      </c>
      <c r="I7" s="106" t="s">
        <v>236</v>
      </c>
      <c r="J7" s="108" t="s">
        <v>237</v>
      </c>
      <c r="K7" s="105" t="s">
        <v>160</v>
      </c>
      <c r="L7" s="106" t="s">
        <v>161</v>
      </c>
      <c r="M7" s="106" t="s">
        <v>238</v>
      </c>
      <c r="N7" s="106" t="s">
        <v>239</v>
      </c>
      <c r="O7" s="106" t="s">
        <v>240</v>
      </c>
      <c r="P7" s="106" t="s">
        <v>241</v>
      </c>
      <c r="Q7" s="108" t="s">
        <v>242</v>
      </c>
      <c r="R7" s="105">
        <v>0.7</v>
      </c>
      <c r="S7" s="106">
        <v>6.25</v>
      </c>
      <c r="T7" s="106">
        <v>5.01</v>
      </c>
      <c r="U7" s="106">
        <v>64.8</v>
      </c>
      <c r="V7" s="106">
        <v>2.54</v>
      </c>
      <c r="W7" s="106">
        <v>360.6</v>
      </c>
      <c r="X7" s="106">
        <v>143</v>
      </c>
      <c r="Y7" s="106">
        <v>4.42</v>
      </c>
      <c r="Z7" s="106">
        <v>4.0199999999999996</v>
      </c>
      <c r="AA7" s="106">
        <v>94</v>
      </c>
      <c r="AB7" s="106">
        <v>76</v>
      </c>
      <c r="AC7" s="106">
        <v>46</v>
      </c>
      <c r="AD7" s="106">
        <v>2.34</v>
      </c>
      <c r="AE7" s="106">
        <v>3.4</v>
      </c>
      <c r="AF7" s="108">
        <v>19.5</v>
      </c>
      <c r="AG7" s="105">
        <v>0.9</v>
      </c>
      <c r="AH7" s="106">
        <v>1.2</v>
      </c>
      <c r="AI7" s="106" t="s">
        <v>165</v>
      </c>
      <c r="AJ7" s="114"/>
      <c r="AK7" s="105" t="s">
        <v>243</v>
      </c>
      <c r="AL7" s="108" t="s">
        <v>244</v>
      </c>
      <c r="AM7" s="105" t="s">
        <v>245</v>
      </c>
      <c r="AN7" s="106" t="s">
        <v>246</v>
      </c>
      <c r="AO7" s="106" t="s">
        <v>247</v>
      </c>
      <c r="AP7" s="106" t="s">
        <v>248</v>
      </c>
      <c r="AQ7" s="120">
        <v>5.2</v>
      </c>
      <c r="AR7" s="120">
        <v>7.9</v>
      </c>
      <c r="AS7" s="108" t="s">
        <v>186</v>
      </c>
      <c r="AT7" s="105" t="s">
        <v>159</v>
      </c>
      <c r="AU7" s="107"/>
      <c r="AV7" s="107"/>
      <c r="AW7" s="114"/>
      <c r="AX7" s="105">
        <v>7.4999999999999997E-2</v>
      </c>
      <c r="AY7" s="106">
        <v>6.7000000000000004E-2</v>
      </c>
      <c r="AZ7" s="106">
        <v>2.5999999999999999E-2</v>
      </c>
      <c r="BA7" s="108">
        <v>0.38</v>
      </c>
      <c r="BB7" s="105">
        <v>59.3</v>
      </c>
      <c r="BC7" s="106">
        <v>19.02</v>
      </c>
      <c r="BD7" s="106">
        <v>0.68</v>
      </c>
      <c r="BE7" s="107"/>
      <c r="BF7" s="108">
        <v>17.23</v>
      </c>
      <c r="BG7" s="105">
        <v>65.180000000000007</v>
      </c>
      <c r="BH7" s="106">
        <v>15.11</v>
      </c>
      <c r="BI7" s="106">
        <v>0.77</v>
      </c>
      <c r="BJ7" s="107"/>
      <c r="BK7" s="108">
        <v>15.17</v>
      </c>
      <c r="BL7" s="105" t="s">
        <v>249</v>
      </c>
      <c r="BM7" s="106" t="s">
        <v>249</v>
      </c>
      <c r="BN7" s="106" t="s">
        <v>249</v>
      </c>
      <c r="BO7" s="106" t="s">
        <v>249</v>
      </c>
      <c r="BP7" s="108" t="s">
        <v>249</v>
      </c>
      <c r="BQ7" s="105">
        <v>57.91</v>
      </c>
      <c r="BR7" s="106">
        <v>17.059999999999999</v>
      </c>
      <c r="BS7" s="106">
        <v>0.71</v>
      </c>
      <c r="BT7" s="107"/>
      <c r="BU7" s="108">
        <v>14.89</v>
      </c>
      <c r="BV7" s="105">
        <v>56.79</v>
      </c>
      <c r="BW7" s="106">
        <v>21.54</v>
      </c>
      <c r="BX7" s="106">
        <v>0.62</v>
      </c>
      <c r="BY7" s="107"/>
      <c r="BZ7" s="108">
        <v>22.45</v>
      </c>
      <c r="CA7" s="105" t="s">
        <v>249</v>
      </c>
      <c r="CB7" s="106" t="s">
        <v>249</v>
      </c>
      <c r="CC7" s="106" t="s">
        <v>249</v>
      </c>
      <c r="CD7" s="106" t="s">
        <v>249</v>
      </c>
      <c r="CE7" s="108" t="s">
        <v>249</v>
      </c>
      <c r="CF7" s="127">
        <v>3.4</v>
      </c>
      <c r="CG7" s="128">
        <v>8.7200000000000006</v>
      </c>
      <c r="CH7" s="128">
        <v>4</v>
      </c>
      <c r="CI7" s="129">
        <v>7</v>
      </c>
    </row>
    <row r="8" spans="1:87" x14ac:dyDescent="0.25">
      <c r="A8" s="233"/>
      <c r="B8" s="104" t="s">
        <v>250</v>
      </c>
      <c r="C8" s="105" t="s">
        <v>16</v>
      </c>
      <c r="D8" s="106">
        <v>74</v>
      </c>
      <c r="E8" s="107"/>
      <c r="F8" s="106">
        <v>607526</v>
      </c>
      <c r="G8" s="105">
        <v>151</v>
      </c>
      <c r="H8" s="106">
        <v>52.5</v>
      </c>
      <c r="I8" s="106" t="s">
        <v>165</v>
      </c>
      <c r="J8" s="108" t="s">
        <v>165</v>
      </c>
      <c r="K8" s="105" t="s">
        <v>251</v>
      </c>
      <c r="L8" s="106" t="s">
        <v>161</v>
      </c>
      <c r="M8" s="106" t="s">
        <v>165</v>
      </c>
      <c r="N8" s="106" t="s">
        <v>252</v>
      </c>
      <c r="O8" s="106" t="s">
        <v>165</v>
      </c>
      <c r="P8" s="106" t="s">
        <v>165</v>
      </c>
      <c r="Q8" s="108" t="s">
        <v>253</v>
      </c>
      <c r="R8" s="105">
        <v>1.5</v>
      </c>
      <c r="S8" s="106">
        <v>3.74</v>
      </c>
      <c r="T8" s="106">
        <v>4.21</v>
      </c>
      <c r="U8" s="106">
        <v>92.2</v>
      </c>
      <c r="V8" s="106">
        <v>4.6500000000000004</v>
      </c>
      <c r="W8" s="106">
        <v>394.2</v>
      </c>
      <c r="X8" s="106">
        <v>125</v>
      </c>
      <c r="Y8" s="106">
        <v>5.2</v>
      </c>
      <c r="Z8" s="106">
        <v>4.43</v>
      </c>
      <c r="AA8" s="106">
        <v>119</v>
      </c>
      <c r="AB8" s="106">
        <v>27</v>
      </c>
      <c r="AC8" s="106">
        <v>17</v>
      </c>
      <c r="AD8" s="106">
        <v>0.99</v>
      </c>
      <c r="AE8" s="106">
        <v>2.0499999999999998</v>
      </c>
      <c r="AF8" s="108" t="s">
        <v>165</v>
      </c>
      <c r="AG8" s="105" t="s">
        <v>165</v>
      </c>
      <c r="AH8" s="106" t="s">
        <v>165</v>
      </c>
      <c r="AI8" s="106" t="s">
        <v>165</v>
      </c>
      <c r="AJ8" s="108" t="s">
        <v>165</v>
      </c>
      <c r="AK8" s="105" t="s">
        <v>254</v>
      </c>
      <c r="AL8" s="108" t="s">
        <v>212</v>
      </c>
      <c r="AM8" s="105" t="s">
        <v>255</v>
      </c>
      <c r="AN8" s="106" t="s">
        <v>256</v>
      </c>
      <c r="AO8" s="106" t="s">
        <v>257</v>
      </c>
      <c r="AP8" s="106" t="s">
        <v>258</v>
      </c>
      <c r="AQ8" s="120">
        <v>17.8</v>
      </c>
      <c r="AR8" s="120">
        <v>16.7</v>
      </c>
      <c r="AS8" s="108" t="s">
        <v>259</v>
      </c>
      <c r="AT8" s="105" t="s">
        <v>201</v>
      </c>
      <c r="AU8" s="106" t="s">
        <v>260</v>
      </c>
      <c r="AV8" s="106" t="s">
        <v>261</v>
      </c>
      <c r="AW8" s="108" t="s">
        <v>165</v>
      </c>
      <c r="AX8" s="105">
        <v>7.0999999999999994E-2</v>
      </c>
      <c r="AY8" s="106">
        <v>0.09</v>
      </c>
      <c r="AZ8" s="106">
        <v>0.31</v>
      </c>
      <c r="BA8" s="114"/>
      <c r="BB8" s="116"/>
      <c r="BC8" s="107"/>
      <c r="BD8" s="107"/>
      <c r="BE8" s="107"/>
      <c r="BF8" s="114"/>
      <c r="BG8" s="116"/>
      <c r="BH8" s="107"/>
      <c r="BI8" s="107"/>
      <c r="BJ8" s="107"/>
      <c r="BK8" s="114"/>
      <c r="BL8" s="116"/>
      <c r="BM8" s="107"/>
      <c r="BN8" s="107"/>
      <c r="BO8" s="107"/>
      <c r="BP8" s="114"/>
      <c r="BQ8" s="116"/>
      <c r="BR8" s="107"/>
      <c r="BS8" s="107"/>
      <c r="BT8" s="107"/>
      <c r="BU8" s="114"/>
      <c r="BV8" s="116"/>
      <c r="BW8" s="107"/>
      <c r="BX8" s="107"/>
      <c r="BY8" s="107"/>
      <c r="BZ8" s="114"/>
      <c r="CA8" s="116"/>
      <c r="CB8" s="107"/>
      <c r="CC8" s="107"/>
      <c r="CD8" s="107"/>
      <c r="CE8" s="114"/>
      <c r="CF8" s="127">
        <v>3.72</v>
      </c>
      <c r="CG8" s="128">
        <v>7.5</v>
      </c>
      <c r="CH8" s="128">
        <v>9.57</v>
      </c>
      <c r="CI8" s="129">
        <v>12.04</v>
      </c>
    </row>
    <row r="9" spans="1:87" x14ac:dyDescent="0.25">
      <c r="A9" s="233"/>
      <c r="B9" s="104" t="s">
        <v>262</v>
      </c>
      <c r="C9" s="105" t="s">
        <v>16</v>
      </c>
      <c r="D9" s="106">
        <v>57</v>
      </c>
      <c r="E9" s="107"/>
      <c r="F9" s="106">
        <v>605835</v>
      </c>
      <c r="G9" s="105">
        <v>151</v>
      </c>
      <c r="H9" s="106">
        <v>69</v>
      </c>
      <c r="I9" s="106" t="s">
        <v>159</v>
      </c>
      <c r="J9" s="108" t="s">
        <v>159</v>
      </c>
      <c r="K9" s="105" t="s">
        <v>263</v>
      </c>
      <c r="L9" s="106" t="s">
        <v>161</v>
      </c>
      <c r="M9" s="106" t="s">
        <v>264</v>
      </c>
      <c r="N9" s="106" t="s">
        <v>265</v>
      </c>
      <c r="O9" s="106" t="s">
        <v>165</v>
      </c>
      <c r="P9" s="106" t="s">
        <v>266</v>
      </c>
      <c r="Q9" s="108" t="s">
        <v>267</v>
      </c>
      <c r="R9" s="105">
        <v>2.21</v>
      </c>
      <c r="S9" s="106">
        <v>5.46</v>
      </c>
      <c r="T9" s="106">
        <v>6.04</v>
      </c>
      <c r="U9" s="106">
        <v>53.2</v>
      </c>
      <c r="V9" s="106">
        <v>4.83</v>
      </c>
      <c r="W9" s="106">
        <v>277.8</v>
      </c>
      <c r="X9" s="106">
        <v>134</v>
      </c>
      <c r="Y9" s="106">
        <v>7.16</v>
      </c>
      <c r="Z9" s="106">
        <v>4.34</v>
      </c>
      <c r="AA9" s="106">
        <v>230</v>
      </c>
      <c r="AB9" s="106">
        <v>81</v>
      </c>
      <c r="AC9" s="106">
        <v>37</v>
      </c>
      <c r="AD9" s="106">
        <v>1.1000000000000001</v>
      </c>
      <c r="AE9" s="106">
        <v>3.13</v>
      </c>
      <c r="AF9" s="108">
        <v>6</v>
      </c>
      <c r="AG9" s="105">
        <v>0.9</v>
      </c>
      <c r="AH9" s="106">
        <v>0.9</v>
      </c>
      <c r="AI9" s="106" t="s">
        <v>159</v>
      </c>
      <c r="AJ9" s="108" t="s">
        <v>165</v>
      </c>
      <c r="AK9" s="105" t="s">
        <v>268</v>
      </c>
      <c r="AL9" s="108" t="s">
        <v>212</v>
      </c>
      <c r="AM9" s="105" t="s">
        <v>269</v>
      </c>
      <c r="AN9" s="106" t="s">
        <v>270</v>
      </c>
      <c r="AO9" s="106" t="s">
        <v>271</v>
      </c>
      <c r="AP9" s="106" t="s">
        <v>272</v>
      </c>
      <c r="AQ9" s="120">
        <v>5.8</v>
      </c>
      <c r="AR9" s="120">
        <v>7.2</v>
      </c>
      <c r="AS9" s="108" t="s">
        <v>186</v>
      </c>
      <c r="AT9" s="105" t="s">
        <v>159</v>
      </c>
      <c r="AU9" s="106" t="s">
        <v>165</v>
      </c>
      <c r="AV9" s="106" t="s">
        <v>165</v>
      </c>
      <c r="AW9" s="108" t="s">
        <v>165</v>
      </c>
      <c r="AX9" s="105">
        <v>9.6000000000000002E-2</v>
      </c>
      <c r="AY9" s="106">
        <v>5.8999999999999997E-2</v>
      </c>
      <c r="AZ9" s="106">
        <v>0.31</v>
      </c>
      <c r="BA9" s="108">
        <v>0.25</v>
      </c>
      <c r="BB9" s="105">
        <v>79.17</v>
      </c>
      <c r="BC9" s="106">
        <v>28.81</v>
      </c>
      <c r="BD9" s="106">
        <v>0.64</v>
      </c>
      <c r="BE9" s="107"/>
      <c r="BF9" s="108">
        <v>29.57</v>
      </c>
      <c r="BG9" s="105">
        <v>49.3</v>
      </c>
      <c r="BH9" s="106">
        <v>26.58</v>
      </c>
      <c r="BI9" s="106">
        <v>0.46</v>
      </c>
      <c r="BJ9" s="107"/>
      <c r="BK9" s="108">
        <v>25.5</v>
      </c>
      <c r="BL9" s="105">
        <v>37.6</v>
      </c>
      <c r="BM9" s="106">
        <v>17.850000000000001</v>
      </c>
      <c r="BN9" s="106">
        <v>0.53</v>
      </c>
      <c r="BO9" s="107"/>
      <c r="BP9" s="108">
        <v>17</v>
      </c>
      <c r="BQ9" s="105">
        <v>64.06</v>
      </c>
      <c r="BR9" s="106">
        <v>22.94</v>
      </c>
      <c r="BS9" s="106">
        <v>0.64</v>
      </c>
      <c r="BT9" s="107"/>
      <c r="BU9" s="108">
        <v>22.14</v>
      </c>
      <c r="BV9" s="105">
        <v>48.67</v>
      </c>
      <c r="BW9" s="106">
        <v>19.86</v>
      </c>
      <c r="BX9" s="106">
        <v>0.59</v>
      </c>
      <c r="BY9" s="107"/>
      <c r="BZ9" s="108">
        <v>19.77</v>
      </c>
      <c r="CA9" s="105">
        <v>41.68</v>
      </c>
      <c r="CB9" s="106">
        <v>18.739999999999998</v>
      </c>
      <c r="CC9" s="106">
        <v>0.55000000000000004</v>
      </c>
      <c r="CD9" s="107"/>
      <c r="CE9" s="108">
        <v>17.16</v>
      </c>
      <c r="CF9" s="127">
        <v>8.36</v>
      </c>
      <c r="CG9" s="128">
        <v>13.4</v>
      </c>
      <c r="CH9" s="128" t="s">
        <v>165</v>
      </c>
      <c r="CI9" s="129" t="s">
        <v>165</v>
      </c>
    </row>
    <row r="10" spans="1:87" x14ac:dyDescent="0.25">
      <c r="A10" s="233"/>
      <c r="B10" s="104" t="s">
        <v>273</v>
      </c>
      <c r="C10" s="105" t="s">
        <v>16</v>
      </c>
      <c r="D10" s="106">
        <v>83</v>
      </c>
      <c r="E10" s="107"/>
      <c r="F10" s="106">
        <v>605884</v>
      </c>
      <c r="G10" s="105">
        <v>160</v>
      </c>
      <c r="H10" s="106">
        <v>55</v>
      </c>
      <c r="I10" s="106" t="s">
        <v>159</v>
      </c>
      <c r="J10" s="108" t="s">
        <v>159</v>
      </c>
      <c r="K10" s="105" t="s">
        <v>160</v>
      </c>
      <c r="L10" s="106" t="s">
        <v>161</v>
      </c>
      <c r="M10" s="106" t="s">
        <v>274</v>
      </c>
      <c r="N10" s="106" t="s">
        <v>275</v>
      </c>
      <c r="O10" s="106" t="s">
        <v>276</v>
      </c>
      <c r="P10" s="106" t="s">
        <v>165</v>
      </c>
      <c r="Q10" s="108" t="s">
        <v>277</v>
      </c>
      <c r="R10" s="105">
        <v>0.63</v>
      </c>
      <c r="S10" s="106">
        <v>3.36</v>
      </c>
      <c r="T10" s="106">
        <v>3.64</v>
      </c>
      <c r="U10" s="106">
        <v>105</v>
      </c>
      <c r="V10" s="106">
        <v>7.22</v>
      </c>
      <c r="W10" s="106">
        <v>410.2</v>
      </c>
      <c r="X10" s="106">
        <v>120</v>
      </c>
      <c r="Y10" s="106">
        <v>6.7</v>
      </c>
      <c r="Z10" s="106">
        <v>4.49</v>
      </c>
      <c r="AA10" s="106">
        <v>228</v>
      </c>
      <c r="AB10" s="106">
        <v>14</v>
      </c>
      <c r="AC10" s="106">
        <v>23</v>
      </c>
      <c r="AD10" s="106">
        <v>1.36</v>
      </c>
      <c r="AE10" s="106">
        <v>1.48</v>
      </c>
      <c r="AF10" s="108">
        <v>13</v>
      </c>
      <c r="AG10" s="105">
        <v>0.8</v>
      </c>
      <c r="AH10" s="106">
        <v>0.8</v>
      </c>
      <c r="AI10" s="106" t="s">
        <v>278</v>
      </c>
      <c r="AJ10" s="108" t="s">
        <v>193</v>
      </c>
      <c r="AK10" s="105" t="s">
        <v>279</v>
      </c>
      <c r="AL10" s="108" t="s">
        <v>280</v>
      </c>
      <c r="AM10" s="105" t="s">
        <v>281</v>
      </c>
      <c r="AN10" s="106" t="s">
        <v>282</v>
      </c>
      <c r="AO10" s="106" t="s">
        <v>283</v>
      </c>
      <c r="AP10" s="106" t="s">
        <v>284</v>
      </c>
      <c r="AQ10" s="120" t="s">
        <v>285</v>
      </c>
      <c r="AR10" s="120" t="s">
        <v>286</v>
      </c>
      <c r="AS10" s="108" t="s">
        <v>218</v>
      </c>
      <c r="AT10" s="105" t="s">
        <v>287</v>
      </c>
      <c r="AU10" s="107"/>
      <c r="AV10" s="106" t="s">
        <v>288</v>
      </c>
      <c r="AW10" s="108" t="s">
        <v>165</v>
      </c>
      <c r="AX10" s="105">
        <v>6.0999999999999999E-2</v>
      </c>
      <c r="AY10" s="106">
        <v>5.8000000000000003E-2</v>
      </c>
      <c r="AZ10" s="106">
        <v>0.25</v>
      </c>
      <c r="BA10" s="108">
        <v>0.27</v>
      </c>
      <c r="BB10" s="105">
        <v>52.03</v>
      </c>
      <c r="BC10" s="106">
        <v>26.86</v>
      </c>
      <c r="BD10" s="106">
        <v>0.48</v>
      </c>
      <c r="BE10" s="107"/>
      <c r="BF10" s="108">
        <v>16.8</v>
      </c>
      <c r="BG10" s="105">
        <v>86.96</v>
      </c>
      <c r="BH10" s="106">
        <v>53.67</v>
      </c>
      <c r="BI10" s="106">
        <v>0.38</v>
      </c>
      <c r="BJ10" s="107"/>
      <c r="BK10" s="114"/>
      <c r="BL10" s="105">
        <v>44.48</v>
      </c>
      <c r="BM10" s="106">
        <v>20.98</v>
      </c>
      <c r="BN10" s="106">
        <v>0.53</v>
      </c>
      <c r="BO10" s="107"/>
      <c r="BP10" s="108">
        <v>20.9</v>
      </c>
      <c r="BQ10" s="105">
        <v>42.01</v>
      </c>
      <c r="BR10" s="106">
        <v>22.34</v>
      </c>
      <c r="BS10" s="106">
        <v>0.47</v>
      </c>
      <c r="BT10" s="107"/>
      <c r="BU10" s="108">
        <v>14.92</v>
      </c>
      <c r="BV10" s="105">
        <v>54.52</v>
      </c>
      <c r="BW10" s="106">
        <v>30.39</v>
      </c>
      <c r="BX10" s="106">
        <v>0.44</v>
      </c>
      <c r="BY10" s="107"/>
      <c r="BZ10" s="108">
        <v>26.03</v>
      </c>
      <c r="CA10" s="105">
        <v>38.43</v>
      </c>
      <c r="CB10" s="106">
        <v>20.56</v>
      </c>
      <c r="CC10" s="106">
        <v>0.47</v>
      </c>
      <c r="CD10" s="107"/>
      <c r="CE10" s="108">
        <v>17.5</v>
      </c>
      <c r="CF10" s="127">
        <v>7.1</v>
      </c>
      <c r="CG10" s="128">
        <v>10.01</v>
      </c>
      <c r="CH10" s="128">
        <v>7.94</v>
      </c>
      <c r="CI10" s="129">
        <v>7.88</v>
      </c>
    </row>
    <row r="11" spans="1:87" x14ac:dyDescent="0.25">
      <c r="A11" s="233"/>
      <c r="B11" s="104" t="s">
        <v>289</v>
      </c>
      <c r="C11" s="105" t="s">
        <v>19</v>
      </c>
      <c r="D11" s="106">
        <v>47</v>
      </c>
      <c r="E11" s="107"/>
      <c r="F11" s="106">
        <v>613671</v>
      </c>
      <c r="G11" s="105">
        <v>162</v>
      </c>
      <c r="H11" s="106">
        <v>69</v>
      </c>
      <c r="I11" s="106" t="s">
        <v>159</v>
      </c>
      <c r="J11" s="108" t="s">
        <v>159</v>
      </c>
      <c r="K11" s="105" t="s">
        <v>290</v>
      </c>
      <c r="L11" s="106" t="s">
        <v>161</v>
      </c>
      <c r="M11" s="106" t="s">
        <v>291</v>
      </c>
      <c r="N11" s="106" t="s">
        <v>165</v>
      </c>
      <c r="O11" s="106" t="s">
        <v>165</v>
      </c>
      <c r="P11" s="106" t="s">
        <v>292</v>
      </c>
      <c r="Q11" s="108" t="s">
        <v>293</v>
      </c>
      <c r="R11" s="105">
        <v>2.5299999999999998</v>
      </c>
      <c r="S11" s="106">
        <v>3.55</v>
      </c>
      <c r="T11" s="106">
        <v>5.0599999999999996</v>
      </c>
      <c r="U11" s="106">
        <v>93.9</v>
      </c>
      <c r="V11" s="106">
        <v>7.47</v>
      </c>
      <c r="W11" s="106">
        <v>333</v>
      </c>
      <c r="X11" s="106">
        <v>117</v>
      </c>
      <c r="Y11" s="106">
        <v>4.78</v>
      </c>
      <c r="Z11" s="106">
        <v>4.0599999999999996</v>
      </c>
      <c r="AA11" s="106">
        <v>128</v>
      </c>
      <c r="AB11" s="106">
        <v>21</v>
      </c>
      <c r="AC11" s="106">
        <v>22</v>
      </c>
      <c r="AD11" s="106">
        <v>0.92</v>
      </c>
      <c r="AE11" s="106">
        <v>1.84</v>
      </c>
      <c r="AF11" s="108">
        <v>4</v>
      </c>
      <c r="AG11" s="105" t="s">
        <v>165</v>
      </c>
      <c r="AH11" s="106" t="s">
        <v>165</v>
      </c>
      <c r="AI11" s="106" t="s">
        <v>159</v>
      </c>
      <c r="AJ11" s="108" t="s">
        <v>165</v>
      </c>
      <c r="AK11" s="105" t="s">
        <v>294</v>
      </c>
      <c r="AL11" s="108" t="s">
        <v>244</v>
      </c>
      <c r="AM11" s="105" t="s">
        <v>295</v>
      </c>
      <c r="AN11" s="106" t="s">
        <v>296</v>
      </c>
      <c r="AO11" s="106" t="s">
        <v>296</v>
      </c>
      <c r="AP11" s="106" t="s">
        <v>297</v>
      </c>
      <c r="AQ11" s="120" t="s">
        <v>298</v>
      </c>
      <c r="AR11" s="120">
        <v>3.6</v>
      </c>
      <c r="AS11" s="108" t="s">
        <v>174</v>
      </c>
      <c r="AT11" s="105" t="s">
        <v>299</v>
      </c>
      <c r="AU11" s="106" t="s">
        <v>300</v>
      </c>
      <c r="AV11" s="106" t="s">
        <v>301</v>
      </c>
      <c r="AW11" s="108">
        <v>0.54900000000000004</v>
      </c>
      <c r="AX11" s="105">
        <v>5.6000000000000001E-2</v>
      </c>
      <c r="AY11" s="106">
        <v>4.8000000000000001E-2</v>
      </c>
      <c r="AZ11" s="106">
        <v>0.3</v>
      </c>
      <c r="BA11" s="108">
        <v>0.42</v>
      </c>
      <c r="BB11" s="105">
        <v>59.26</v>
      </c>
      <c r="BC11" s="106">
        <v>8.6999999999999993</v>
      </c>
      <c r="BD11" s="106">
        <v>0.85</v>
      </c>
      <c r="BE11" s="107"/>
      <c r="BF11" s="108">
        <v>9.0299999999999994</v>
      </c>
      <c r="BG11" s="105">
        <v>51.91</v>
      </c>
      <c r="BH11" s="106">
        <v>15.07</v>
      </c>
      <c r="BI11" s="106">
        <v>0.71</v>
      </c>
      <c r="BJ11" s="107"/>
      <c r="BK11" s="108">
        <v>13.12</v>
      </c>
      <c r="BL11" s="105">
        <v>27.5</v>
      </c>
      <c r="BM11" s="106">
        <v>3.85</v>
      </c>
      <c r="BN11" s="106">
        <v>0.86</v>
      </c>
      <c r="BO11" s="107"/>
      <c r="BP11" s="108">
        <v>5.35</v>
      </c>
      <c r="BQ11" s="105">
        <v>63.46</v>
      </c>
      <c r="BR11" s="106">
        <v>11.08</v>
      </c>
      <c r="BS11" s="106">
        <v>0.83</v>
      </c>
      <c r="BT11" s="107"/>
      <c r="BU11" s="108">
        <v>16.2</v>
      </c>
      <c r="BV11" s="105">
        <v>101.51</v>
      </c>
      <c r="BW11" s="106">
        <v>9.4700000000000006</v>
      </c>
      <c r="BX11" s="106">
        <v>0.91</v>
      </c>
      <c r="BY11" s="107"/>
      <c r="BZ11" s="108">
        <v>13.73</v>
      </c>
      <c r="CA11" s="105">
        <v>55.22</v>
      </c>
      <c r="CB11" s="106">
        <v>11.53</v>
      </c>
      <c r="CC11" s="106">
        <v>0.79</v>
      </c>
      <c r="CD11" s="107"/>
      <c r="CE11" s="108">
        <v>12.5</v>
      </c>
      <c r="CF11" s="127">
        <v>8.4499999999999993</v>
      </c>
      <c r="CG11" s="128">
        <v>10.24</v>
      </c>
      <c r="CH11" s="128">
        <v>5.0199999999999996</v>
      </c>
      <c r="CI11" s="129">
        <v>7.21</v>
      </c>
    </row>
    <row r="12" spans="1:87" x14ac:dyDescent="0.25">
      <c r="A12" s="233"/>
      <c r="B12" s="104" t="s">
        <v>302</v>
      </c>
      <c r="C12" s="105" t="s">
        <v>19</v>
      </c>
      <c r="D12" s="106">
        <v>85</v>
      </c>
      <c r="E12" s="107"/>
      <c r="F12" s="106">
        <v>612622</v>
      </c>
      <c r="G12" s="105">
        <v>170</v>
      </c>
      <c r="H12" s="106">
        <v>61</v>
      </c>
      <c r="I12" s="106" t="s">
        <v>159</v>
      </c>
      <c r="J12" s="108" t="s">
        <v>303</v>
      </c>
      <c r="K12" s="105" t="s">
        <v>304</v>
      </c>
      <c r="L12" s="106" t="s">
        <v>161</v>
      </c>
      <c r="M12" s="106" t="s">
        <v>305</v>
      </c>
      <c r="N12" s="106" t="s">
        <v>306</v>
      </c>
      <c r="O12" s="106" t="s">
        <v>165</v>
      </c>
      <c r="P12" s="106" t="s">
        <v>165</v>
      </c>
      <c r="Q12" s="108" t="s">
        <v>307</v>
      </c>
      <c r="R12" s="105">
        <v>0.57999999999999996</v>
      </c>
      <c r="S12" s="106">
        <v>2.63</v>
      </c>
      <c r="T12" s="106">
        <v>4.88</v>
      </c>
      <c r="U12" s="106">
        <v>103.4</v>
      </c>
      <c r="V12" s="106">
        <v>9.85</v>
      </c>
      <c r="W12" s="106">
        <v>374</v>
      </c>
      <c r="X12" s="106">
        <v>110</v>
      </c>
      <c r="Y12" s="106">
        <v>4.5999999999999996</v>
      </c>
      <c r="Z12" s="106">
        <v>3.07</v>
      </c>
      <c r="AA12" s="106">
        <v>119</v>
      </c>
      <c r="AB12" s="106">
        <v>21</v>
      </c>
      <c r="AC12" s="106">
        <v>24</v>
      </c>
      <c r="AD12" s="106">
        <v>1.41</v>
      </c>
      <c r="AE12" s="106">
        <v>0.9</v>
      </c>
      <c r="AF12" s="108" t="s">
        <v>308</v>
      </c>
      <c r="AG12" s="105" t="s">
        <v>165</v>
      </c>
      <c r="AH12" s="106" t="s">
        <v>165</v>
      </c>
      <c r="AI12" s="106" t="s">
        <v>159</v>
      </c>
      <c r="AJ12" s="108" t="s">
        <v>165</v>
      </c>
      <c r="AK12" s="105" t="s">
        <v>254</v>
      </c>
      <c r="AL12" s="108" t="s">
        <v>181</v>
      </c>
      <c r="AM12" s="105" t="s">
        <v>309</v>
      </c>
      <c r="AN12" s="106" t="s">
        <v>310</v>
      </c>
      <c r="AO12" s="106" t="s">
        <v>311</v>
      </c>
      <c r="AP12" s="106" t="s">
        <v>312</v>
      </c>
      <c r="AQ12" s="120">
        <v>-5.5</v>
      </c>
      <c r="AR12" s="120">
        <v>-7.3</v>
      </c>
      <c r="AS12" s="108" t="s">
        <v>200</v>
      </c>
      <c r="AT12" s="105" t="s">
        <v>287</v>
      </c>
      <c r="AU12" s="106" t="s">
        <v>202</v>
      </c>
      <c r="AV12" s="106" t="s">
        <v>313</v>
      </c>
      <c r="AW12" s="108">
        <v>0.54200000000000004</v>
      </c>
      <c r="AX12" s="105">
        <v>8.1000000000000003E-2</v>
      </c>
      <c r="AY12" s="106">
        <v>6.4000000000000001E-2</v>
      </c>
      <c r="AZ12" s="106">
        <v>0.48</v>
      </c>
      <c r="BA12" s="108">
        <v>0.34</v>
      </c>
      <c r="BB12" s="105">
        <v>84.39</v>
      </c>
      <c r="BC12" s="106">
        <v>6.76</v>
      </c>
      <c r="BD12" s="106">
        <v>0.92</v>
      </c>
      <c r="BE12" s="107"/>
      <c r="BF12" s="108">
        <v>15.93</v>
      </c>
      <c r="BG12" s="105">
        <v>69.02</v>
      </c>
      <c r="BH12" s="106">
        <v>9.41</v>
      </c>
      <c r="BI12" s="106">
        <v>0.86</v>
      </c>
      <c r="BJ12" s="107"/>
      <c r="BK12" s="108">
        <v>17.399999999999999</v>
      </c>
      <c r="BL12" s="105">
        <v>64.739999999999995</v>
      </c>
      <c r="BM12" s="106">
        <v>13.04</v>
      </c>
      <c r="BN12" s="106">
        <v>0.8</v>
      </c>
      <c r="BO12" s="107"/>
      <c r="BP12" s="108">
        <v>16.489999999999998</v>
      </c>
      <c r="BQ12" s="105">
        <v>58.94</v>
      </c>
      <c r="BR12" s="106">
        <v>7.25</v>
      </c>
      <c r="BS12" s="106">
        <v>0.88</v>
      </c>
      <c r="BT12" s="107"/>
      <c r="BU12" s="108">
        <v>9.25</v>
      </c>
      <c r="BV12" s="105">
        <v>80.55</v>
      </c>
      <c r="BW12" s="106">
        <v>12.74</v>
      </c>
      <c r="BX12" s="106">
        <v>0.84</v>
      </c>
      <c r="BY12" s="107"/>
      <c r="BZ12" s="108">
        <v>18.239999999999998</v>
      </c>
      <c r="CA12" s="105">
        <v>56.07</v>
      </c>
      <c r="CB12" s="106">
        <v>8.2100000000000009</v>
      </c>
      <c r="CC12" s="106">
        <v>0.85</v>
      </c>
      <c r="CD12" s="107"/>
      <c r="CE12" s="108">
        <v>11.9</v>
      </c>
      <c r="CF12" s="105">
        <v>4.66</v>
      </c>
      <c r="CG12" s="106">
        <v>7.54</v>
      </c>
      <c r="CH12" s="106">
        <v>3.29</v>
      </c>
      <c r="CI12" s="108">
        <v>11.44</v>
      </c>
    </row>
    <row r="13" spans="1:87" x14ac:dyDescent="0.25">
      <c r="A13" s="233"/>
      <c r="B13" s="104" t="s">
        <v>314</v>
      </c>
      <c r="C13" s="105" t="s">
        <v>16</v>
      </c>
      <c r="D13" s="106">
        <v>48</v>
      </c>
      <c r="E13" s="107"/>
      <c r="F13" s="106">
        <v>610617</v>
      </c>
      <c r="G13" s="105">
        <v>160</v>
      </c>
      <c r="H13" s="106">
        <v>47</v>
      </c>
      <c r="I13" s="106" t="s">
        <v>159</v>
      </c>
      <c r="J13" s="108" t="s">
        <v>159</v>
      </c>
      <c r="K13" s="105" t="s">
        <v>315</v>
      </c>
      <c r="L13" s="106" t="s">
        <v>161</v>
      </c>
      <c r="M13" s="106" t="s">
        <v>274</v>
      </c>
      <c r="N13" s="106" t="s">
        <v>316</v>
      </c>
      <c r="O13" s="106" t="s">
        <v>165</v>
      </c>
      <c r="P13" s="106" t="s">
        <v>165</v>
      </c>
      <c r="Q13" s="108" t="s">
        <v>317</v>
      </c>
      <c r="R13" s="105">
        <v>0.87</v>
      </c>
      <c r="S13" s="106">
        <v>2.62</v>
      </c>
      <c r="T13" s="106">
        <v>4.03</v>
      </c>
      <c r="U13" s="106">
        <v>60.8</v>
      </c>
      <c r="V13" s="106">
        <v>3.76</v>
      </c>
      <c r="W13" s="106">
        <v>271.5</v>
      </c>
      <c r="X13" s="106">
        <v>135</v>
      </c>
      <c r="Y13" s="106">
        <v>5.0999999999999996</v>
      </c>
      <c r="Z13" s="106">
        <v>4.41</v>
      </c>
      <c r="AA13" s="106">
        <v>130</v>
      </c>
      <c r="AB13" s="106">
        <v>34</v>
      </c>
      <c r="AC13" s="106">
        <v>22</v>
      </c>
      <c r="AD13" s="106">
        <v>1.26</v>
      </c>
      <c r="AE13" s="106">
        <v>1.06</v>
      </c>
      <c r="AF13" s="108" t="s">
        <v>308</v>
      </c>
      <c r="AG13" s="105">
        <v>0.7</v>
      </c>
      <c r="AH13" s="106">
        <v>0.9</v>
      </c>
      <c r="AI13" s="106" t="s">
        <v>159</v>
      </c>
      <c r="AJ13" s="108" t="s">
        <v>165</v>
      </c>
      <c r="AK13" s="105" t="s">
        <v>318</v>
      </c>
      <c r="AL13" s="108" t="s">
        <v>280</v>
      </c>
      <c r="AM13" s="105" t="s">
        <v>319</v>
      </c>
      <c r="AN13" s="106" t="s">
        <v>320</v>
      </c>
      <c r="AO13" s="106" t="s">
        <v>320</v>
      </c>
      <c r="AP13" s="106" t="s">
        <v>321</v>
      </c>
      <c r="AQ13" s="120">
        <v>-1.3</v>
      </c>
      <c r="AR13" s="120">
        <v>3.9</v>
      </c>
      <c r="AS13" s="108" t="s">
        <v>174</v>
      </c>
      <c r="AT13" s="105" t="s">
        <v>159</v>
      </c>
      <c r="AU13" s="106" t="s">
        <v>165</v>
      </c>
      <c r="AV13" s="106" t="s">
        <v>165</v>
      </c>
      <c r="AW13" s="108" t="s">
        <v>165</v>
      </c>
      <c r="AX13" s="105">
        <v>5.0999999999999997E-2</v>
      </c>
      <c r="AY13" s="106">
        <v>5.0999999999999997E-2</v>
      </c>
      <c r="AZ13" s="106">
        <v>0.22</v>
      </c>
      <c r="BA13" s="108">
        <v>0.23</v>
      </c>
      <c r="BB13" s="105">
        <v>75.69</v>
      </c>
      <c r="BC13" s="106">
        <v>20.29</v>
      </c>
      <c r="BD13" s="106">
        <v>0.73</v>
      </c>
      <c r="BE13" s="107"/>
      <c r="BF13" s="108">
        <v>22.47</v>
      </c>
      <c r="BG13" s="105">
        <v>82.49</v>
      </c>
      <c r="BH13" s="106">
        <v>38.1</v>
      </c>
      <c r="BI13" s="106">
        <v>0.54</v>
      </c>
      <c r="BJ13" s="107"/>
      <c r="BK13" s="108">
        <v>45.29</v>
      </c>
      <c r="BL13" s="105">
        <v>46.22</v>
      </c>
      <c r="BM13" s="106">
        <v>16.43</v>
      </c>
      <c r="BN13" s="106">
        <v>0.64</v>
      </c>
      <c r="BO13" s="107"/>
      <c r="BP13" s="108">
        <v>18.329999999999998</v>
      </c>
      <c r="BQ13" s="105">
        <v>71.5</v>
      </c>
      <c r="BR13" s="106">
        <v>23.67</v>
      </c>
      <c r="BS13" s="106">
        <v>0.67</v>
      </c>
      <c r="BT13" s="107"/>
      <c r="BU13" s="108">
        <v>26.81</v>
      </c>
      <c r="BV13" s="105">
        <v>77.510000000000005</v>
      </c>
      <c r="BW13" s="106">
        <v>36.15</v>
      </c>
      <c r="BX13" s="106">
        <v>0.53</v>
      </c>
      <c r="BY13" s="107"/>
      <c r="BZ13" s="108">
        <v>43.15</v>
      </c>
      <c r="CA13" s="105">
        <v>49.04</v>
      </c>
      <c r="CB13" s="106">
        <v>17.88</v>
      </c>
      <c r="CC13" s="106">
        <v>0.64</v>
      </c>
      <c r="CD13" s="107"/>
      <c r="CE13" s="108">
        <v>14.61</v>
      </c>
      <c r="CF13" s="127">
        <v>4.22</v>
      </c>
      <c r="CG13" s="128">
        <v>6.84</v>
      </c>
      <c r="CH13" s="128">
        <v>3.25</v>
      </c>
      <c r="CI13" s="129">
        <v>9.3800000000000008</v>
      </c>
    </row>
    <row r="14" spans="1:87" ht="14.5" thickBot="1" x14ac:dyDescent="0.3">
      <c r="A14" s="234"/>
      <c r="B14" s="109" t="s">
        <v>322</v>
      </c>
      <c r="C14" s="110" t="s">
        <v>16</v>
      </c>
      <c r="D14" s="111">
        <v>39</v>
      </c>
      <c r="E14" s="112"/>
      <c r="F14" s="111">
        <v>607373</v>
      </c>
      <c r="G14" s="110">
        <v>160</v>
      </c>
      <c r="H14" s="111">
        <v>80</v>
      </c>
      <c r="I14" s="111" t="s">
        <v>159</v>
      </c>
      <c r="J14" s="113" t="s">
        <v>159</v>
      </c>
      <c r="K14" s="110" t="s">
        <v>323</v>
      </c>
      <c r="L14" s="111" t="s">
        <v>161</v>
      </c>
      <c r="M14" s="111" t="s">
        <v>324</v>
      </c>
      <c r="N14" s="111" t="s">
        <v>325</v>
      </c>
      <c r="O14" s="111" t="s">
        <v>165</v>
      </c>
      <c r="P14" s="111" t="s">
        <v>165</v>
      </c>
      <c r="Q14" s="113" t="s">
        <v>326</v>
      </c>
      <c r="R14" s="110">
        <v>0.85</v>
      </c>
      <c r="S14" s="111">
        <v>3.13</v>
      </c>
      <c r="T14" s="111">
        <v>4.45</v>
      </c>
      <c r="U14" s="111">
        <v>55.3</v>
      </c>
      <c r="V14" s="111">
        <v>3.51</v>
      </c>
      <c r="W14" s="111">
        <v>272.39999999999998</v>
      </c>
      <c r="X14" s="111">
        <v>116</v>
      </c>
      <c r="Y14" s="111">
        <v>7.3</v>
      </c>
      <c r="Z14" s="111">
        <v>5.35</v>
      </c>
      <c r="AA14" s="111">
        <v>278</v>
      </c>
      <c r="AB14" s="111">
        <v>30</v>
      </c>
      <c r="AC14" s="111">
        <v>17</v>
      </c>
      <c r="AD14" s="111">
        <v>1.1200000000000001</v>
      </c>
      <c r="AE14" s="111">
        <v>1.65</v>
      </c>
      <c r="AF14" s="113">
        <v>5</v>
      </c>
      <c r="AG14" s="110">
        <v>0.9</v>
      </c>
      <c r="AH14" s="111">
        <v>0.9</v>
      </c>
      <c r="AI14" s="111" t="s">
        <v>159</v>
      </c>
      <c r="AJ14" s="113" t="s">
        <v>327</v>
      </c>
      <c r="AK14" s="110" t="s">
        <v>328</v>
      </c>
      <c r="AL14" s="113" t="s">
        <v>329</v>
      </c>
      <c r="AM14" s="110" t="s">
        <v>330</v>
      </c>
      <c r="AN14" s="111" t="s">
        <v>331</v>
      </c>
      <c r="AO14" s="111" t="s">
        <v>332</v>
      </c>
      <c r="AP14" s="111" t="s">
        <v>333</v>
      </c>
      <c r="AQ14" s="121">
        <v>8.9</v>
      </c>
      <c r="AR14" s="121">
        <v>15.6</v>
      </c>
      <c r="AS14" s="113" t="s">
        <v>174</v>
      </c>
      <c r="AT14" s="110" t="s">
        <v>159</v>
      </c>
      <c r="AU14" s="111" t="s">
        <v>165</v>
      </c>
      <c r="AV14" s="111" t="s">
        <v>165</v>
      </c>
      <c r="AW14" s="113" t="s">
        <v>165</v>
      </c>
      <c r="AX14" s="110">
        <v>4.8000000000000001E-2</v>
      </c>
      <c r="AY14" s="111">
        <v>5.3999999999999999E-2</v>
      </c>
      <c r="AZ14" s="111">
        <v>0.22</v>
      </c>
      <c r="BA14" s="113">
        <v>0.31</v>
      </c>
      <c r="BB14" s="110">
        <v>128.12</v>
      </c>
      <c r="BC14" s="111">
        <v>32.729999999999997</v>
      </c>
      <c r="BD14" s="111">
        <v>0.74</v>
      </c>
      <c r="BE14" s="112"/>
      <c r="BF14" s="113">
        <v>33.32</v>
      </c>
      <c r="BG14" s="110">
        <v>81.400000000000006</v>
      </c>
      <c r="BH14" s="111">
        <v>34.409999999999997</v>
      </c>
      <c r="BI14" s="111">
        <v>0.57999999999999996</v>
      </c>
      <c r="BJ14" s="112"/>
      <c r="BK14" s="113">
        <v>27.39</v>
      </c>
      <c r="BL14" s="110">
        <v>65.459999999999994</v>
      </c>
      <c r="BM14" s="111">
        <v>18.46</v>
      </c>
      <c r="BN14" s="111">
        <v>0.72</v>
      </c>
      <c r="BO14" s="112"/>
      <c r="BP14" s="113">
        <v>18.3</v>
      </c>
      <c r="BQ14" s="110">
        <v>112.04</v>
      </c>
      <c r="BR14" s="111">
        <v>25.18</v>
      </c>
      <c r="BS14" s="111">
        <v>0.78</v>
      </c>
      <c r="BT14" s="112"/>
      <c r="BU14" s="113">
        <v>25.96</v>
      </c>
      <c r="BV14" s="110">
        <v>97.77</v>
      </c>
      <c r="BW14" s="111">
        <v>35.25</v>
      </c>
      <c r="BX14" s="111">
        <v>0.64</v>
      </c>
      <c r="BY14" s="112"/>
      <c r="BZ14" s="113">
        <v>32.729999999999997</v>
      </c>
      <c r="CA14" s="110">
        <v>65.459999999999994</v>
      </c>
      <c r="CB14" s="111">
        <v>22.66</v>
      </c>
      <c r="CC14" s="111">
        <v>0.65</v>
      </c>
      <c r="CD14" s="112"/>
      <c r="CE14" s="113">
        <v>23.62</v>
      </c>
      <c r="CF14" s="130">
        <v>10.32</v>
      </c>
      <c r="CG14" s="131">
        <v>10.01</v>
      </c>
      <c r="CH14" s="131">
        <v>7.27</v>
      </c>
      <c r="CI14" s="132">
        <v>7.84</v>
      </c>
    </row>
    <row r="15" spans="1:87" ht="14.5" thickTop="1" x14ac:dyDescent="0.25">
      <c r="A15" s="232" t="s">
        <v>29</v>
      </c>
      <c r="B15" s="99" t="s">
        <v>334</v>
      </c>
      <c r="C15" s="100" t="s">
        <v>19</v>
      </c>
      <c r="D15" s="101">
        <v>68</v>
      </c>
      <c r="E15" s="102"/>
      <c r="F15" s="101">
        <v>608425</v>
      </c>
      <c r="G15" s="100">
        <v>173</v>
      </c>
      <c r="H15" s="101">
        <v>83</v>
      </c>
      <c r="I15" s="101" t="s">
        <v>335</v>
      </c>
      <c r="J15" s="103" t="s">
        <v>159</v>
      </c>
      <c r="K15" s="100" t="s">
        <v>336</v>
      </c>
      <c r="L15" s="101" t="s">
        <v>161</v>
      </c>
      <c r="M15" s="101" t="s">
        <v>165</v>
      </c>
      <c r="N15" s="101" t="s">
        <v>337</v>
      </c>
      <c r="O15" s="101" t="s">
        <v>165</v>
      </c>
      <c r="P15" s="101" t="s">
        <v>338</v>
      </c>
      <c r="Q15" s="103" t="s">
        <v>339</v>
      </c>
      <c r="R15" s="100">
        <v>1.07</v>
      </c>
      <c r="S15" s="101">
        <v>4.88</v>
      </c>
      <c r="T15" s="101">
        <v>9.9600000000000009</v>
      </c>
      <c r="U15" s="101">
        <v>221.3</v>
      </c>
      <c r="V15" s="101">
        <v>6.45</v>
      </c>
      <c r="W15" s="101">
        <v>258.2</v>
      </c>
      <c r="X15" s="101">
        <v>73</v>
      </c>
      <c r="Y15" s="101">
        <v>3.89</v>
      </c>
      <c r="Z15" s="101">
        <v>2.52</v>
      </c>
      <c r="AA15" s="101">
        <v>162</v>
      </c>
      <c r="AB15" s="101">
        <v>13</v>
      </c>
      <c r="AC15" s="101">
        <v>19</v>
      </c>
      <c r="AD15" s="101">
        <v>1.51</v>
      </c>
      <c r="AE15" s="101">
        <v>2.42</v>
      </c>
      <c r="AF15" s="103">
        <v>4</v>
      </c>
      <c r="AG15" s="100">
        <v>1.5</v>
      </c>
      <c r="AH15" s="101">
        <v>1.5</v>
      </c>
      <c r="AI15" s="101" t="s">
        <v>159</v>
      </c>
      <c r="AJ15" s="103" t="s">
        <v>340</v>
      </c>
      <c r="AK15" s="100" t="s">
        <v>341</v>
      </c>
      <c r="AL15" s="103" t="s">
        <v>342</v>
      </c>
      <c r="AM15" s="100" t="s">
        <v>343</v>
      </c>
      <c r="AN15" s="101" t="s">
        <v>344</v>
      </c>
      <c r="AO15" s="101" t="s">
        <v>345</v>
      </c>
      <c r="AP15" s="101" t="s">
        <v>346</v>
      </c>
      <c r="AQ15" s="119" t="s">
        <v>347</v>
      </c>
      <c r="AR15" s="119">
        <v>1.1000000000000001</v>
      </c>
      <c r="AS15" s="103" t="s">
        <v>200</v>
      </c>
      <c r="AT15" s="100" t="s">
        <v>348</v>
      </c>
      <c r="AU15" s="101" t="s">
        <v>300</v>
      </c>
      <c r="AV15" s="101" t="s">
        <v>349</v>
      </c>
      <c r="AW15" s="103" t="s">
        <v>165</v>
      </c>
      <c r="AX15" s="100">
        <v>4.7E-2</v>
      </c>
      <c r="AY15" s="101">
        <v>4.3999999999999997E-2</v>
      </c>
      <c r="AZ15" s="101">
        <v>0.35</v>
      </c>
      <c r="BA15" s="103">
        <v>0.4</v>
      </c>
      <c r="BB15" s="100">
        <v>58.3</v>
      </c>
      <c r="BC15" s="101">
        <v>10.47</v>
      </c>
      <c r="BD15" s="101">
        <v>0.82</v>
      </c>
      <c r="BE15" s="102"/>
      <c r="BF15" s="103">
        <v>11.06</v>
      </c>
      <c r="BG15" s="100">
        <v>116.93</v>
      </c>
      <c r="BH15" s="101">
        <v>40.28</v>
      </c>
      <c r="BI15" s="101">
        <v>0.66</v>
      </c>
      <c r="BJ15" s="102"/>
      <c r="BK15" s="103">
        <v>35.69</v>
      </c>
      <c r="BL15" s="100">
        <v>65.180000000000007</v>
      </c>
      <c r="BM15" s="101">
        <v>20.98</v>
      </c>
      <c r="BN15" s="101">
        <v>0.68</v>
      </c>
      <c r="BO15" s="102"/>
      <c r="BP15" s="103">
        <v>19.739999999999998</v>
      </c>
      <c r="BQ15" s="100">
        <v>63.5</v>
      </c>
      <c r="BR15" s="101">
        <v>13.15</v>
      </c>
      <c r="BS15" s="101">
        <v>0.79</v>
      </c>
      <c r="BT15" s="102"/>
      <c r="BU15" s="103">
        <v>15.8</v>
      </c>
      <c r="BV15" s="100">
        <v>61.82</v>
      </c>
      <c r="BW15" s="101">
        <v>22.66</v>
      </c>
      <c r="BX15" s="101">
        <v>0.63</v>
      </c>
      <c r="BY15" s="102"/>
      <c r="BZ15" s="103">
        <v>21.83</v>
      </c>
      <c r="CA15" s="100">
        <v>67.98</v>
      </c>
      <c r="CB15" s="101">
        <v>22.94</v>
      </c>
      <c r="CC15" s="101">
        <v>0.66</v>
      </c>
      <c r="CD15" s="102"/>
      <c r="CE15" s="103">
        <v>22.04</v>
      </c>
      <c r="CF15" s="100">
        <v>7.56</v>
      </c>
      <c r="CG15" s="101">
        <v>9.84</v>
      </c>
      <c r="CH15" s="101">
        <v>4.68</v>
      </c>
      <c r="CI15" s="103">
        <v>10.14</v>
      </c>
    </row>
    <row r="16" spans="1:87" x14ac:dyDescent="0.25">
      <c r="A16" s="233"/>
      <c r="B16" s="104" t="s">
        <v>350</v>
      </c>
      <c r="C16" s="105" t="s">
        <v>19</v>
      </c>
      <c r="D16" s="106">
        <v>32</v>
      </c>
      <c r="E16" s="107"/>
      <c r="F16" s="106">
        <v>609010</v>
      </c>
      <c r="G16" s="105">
        <v>175</v>
      </c>
      <c r="H16" s="106">
        <v>81</v>
      </c>
      <c r="I16" s="106" t="s">
        <v>159</v>
      </c>
      <c r="J16" s="108" t="s">
        <v>159</v>
      </c>
      <c r="K16" s="105" t="s">
        <v>351</v>
      </c>
      <c r="L16" s="106" t="s">
        <v>161</v>
      </c>
      <c r="M16" s="106" t="s">
        <v>352</v>
      </c>
      <c r="N16" s="106" t="s">
        <v>353</v>
      </c>
      <c r="O16" s="106" t="s">
        <v>165</v>
      </c>
      <c r="P16" s="106" t="s">
        <v>165</v>
      </c>
      <c r="Q16" s="108" t="s">
        <v>253</v>
      </c>
      <c r="R16" s="105">
        <v>2.58</v>
      </c>
      <c r="S16" s="106">
        <v>4.59</v>
      </c>
      <c r="T16" s="106">
        <v>4.07</v>
      </c>
      <c r="U16" s="106">
        <v>96.9</v>
      </c>
      <c r="V16" s="106">
        <v>3.71</v>
      </c>
      <c r="W16" s="106">
        <v>507.2</v>
      </c>
      <c r="X16" s="106">
        <v>148</v>
      </c>
      <c r="Y16" s="106">
        <v>9.8000000000000007</v>
      </c>
      <c r="Z16" s="106">
        <v>4.51</v>
      </c>
      <c r="AA16" s="106">
        <v>221</v>
      </c>
      <c r="AB16" s="106">
        <v>37</v>
      </c>
      <c r="AC16" s="106">
        <v>20</v>
      </c>
      <c r="AD16" s="106">
        <v>0.8</v>
      </c>
      <c r="AE16" s="106">
        <v>2.5299999999999998</v>
      </c>
      <c r="AF16" s="108" t="s">
        <v>308</v>
      </c>
      <c r="AG16" s="105" t="s">
        <v>165</v>
      </c>
      <c r="AH16" s="106" t="s">
        <v>165</v>
      </c>
      <c r="AI16" s="106" t="s">
        <v>159</v>
      </c>
      <c r="AJ16" s="108" t="s">
        <v>165</v>
      </c>
      <c r="AK16" s="105" t="s">
        <v>354</v>
      </c>
      <c r="AL16" s="108" t="s">
        <v>212</v>
      </c>
      <c r="AM16" s="105" t="s">
        <v>355</v>
      </c>
      <c r="AN16" s="106" t="s">
        <v>356</v>
      </c>
      <c r="AO16" s="106" t="s">
        <v>357</v>
      </c>
      <c r="AP16" s="106" t="s">
        <v>358</v>
      </c>
      <c r="AQ16" s="120">
        <v>8.3000000000000007</v>
      </c>
      <c r="AR16" s="120">
        <v>6</v>
      </c>
      <c r="AS16" s="108" t="s">
        <v>174</v>
      </c>
      <c r="AT16" s="105" t="s">
        <v>359</v>
      </c>
      <c r="AU16" s="106" t="s">
        <v>233</v>
      </c>
      <c r="AV16" s="106" t="s">
        <v>360</v>
      </c>
      <c r="AW16" s="108" t="s">
        <v>165</v>
      </c>
      <c r="AX16" s="105">
        <v>4.7E-2</v>
      </c>
      <c r="AY16" s="106">
        <v>4.8000000000000001E-2</v>
      </c>
      <c r="AZ16" s="106">
        <v>0.31</v>
      </c>
      <c r="BA16" s="108">
        <v>0.26</v>
      </c>
      <c r="BB16" s="105">
        <v>125.49</v>
      </c>
      <c r="BC16" s="106">
        <v>31.79</v>
      </c>
      <c r="BD16" s="106">
        <v>0.75</v>
      </c>
      <c r="BE16" s="107"/>
      <c r="BF16" s="114"/>
      <c r="BG16" s="105">
        <v>114.97</v>
      </c>
      <c r="BH16" s="106">
        <v>29.09</v>
      </c>
      <c r="BI16" s="106">
        <v>0.75</v>
      </c>
      <c r="BJ16" s="107"/>
      <c r="BK16" s="114"/>
      <c r="BL16" s="105">
        <v>65.739999999999995</v>
      </c>
      <c r="BM16" s="106">
        <v>24.34</v>
      </c>
      <c r="BN16" s="106">
        <v>0.63</v>
      </c>
      <c r="BO16" s="107"/>
      <c r="BP16" s="114"/>
      <c r="BQ16" s="105">
        <v>108.97</v>
      </c>
      <c r="BR16" s="106">
        <v>29.07</v>
      </c>
      <c r="BS16" s="106">
        <v>0.73</v>
      </c>
      <c r="BT16" s="107"/>
      <c r="BU16" s="114"/>
      <c r="BV16" s="105">
        <v>79.510000000000005</v>
      </c>
      <c r="BW16" s="106">
        <v>37.61</v>
      </c>
      <c r="BX16" s="106">
        <v>0.53</v>
      </c>
      <c r="BY16" s="107"/>
      <c r="BZ16" s="114"/>
      <c r="CA16" s="105">
        <v>51.7</v>
      </c>
      <c r="CB16" s="106">
        <v>12.56</v>
      </c>
      <c r="CC16" s="106">
        <v>0.76</v>
      </c>
      <c r="CD16" s="107"/>
      <c r="CE16" s="114"/>
      <c r="CF16" s="105">
        <v>5.35</v>
      </c>
      <c r="CG16" s="106">
        <v>8.81</v>
      </c>
      <c r="CH16" s="106">
        <v>4.8600000000000003</v>
      </c>
      <c r="CI16" s="108">
        <v>6.92</v>
      </c>
    </row>
    <row r="17" spans="1:87" x14ac:dyDescent="0.25">
      <c r="A17" s="233"/>
      <c r="B17" s="104" t="s">
        <v>361</v>
      </c>
      <c r="C17" s="105" t="s">
        <v>19</v>
      </c>
      <c r="D17" s="106">
        <v>60</v>
      </c>
      <c r="E17" s="107"/>
      <c r="F17" s="106">
        <v>607974</v>
      </c>
      <c r="G17" s="105">
        <v>177</v>
      </c>
      <c r="H17" s="106">
        <v>80</v>
      </c>
      <c r="I17" s="106" t="s">
        <v>362</v>
      </c>
      <c r="J17" s="108" t="s">
        <v>303</v>
      </c>
      <c r="K17" s="105" t="s">
        <v>363</v>
      </c>
      <c r="L17" s="106" t="s">
        <v>161</v>
      </c>
      <c r="M17" s="106" t="s">
        <v>364</v>
      </c>
      <c r="N17" s="106" t="s">
        <v>365</v>
      </c>
      <c r="O17" s="106" t="s">
        <v>366</v>
      </c>
      <c r="P17" s="106" t="s">
        <v>165</v>
      </c>
      <c r="Q17" s="108" t="s">
        <v>367</v>
      </c>
      <c r="R17" s="105">
        <v>0.75</v>
      </c>
      <c r="S17" s="106">
        <v>2.57</v>
      </c>
      <c r="T17" s="106">
        <v>4.67</v>
      </c>
      <c r="U17" s="106">
        <v>81.7</v>
      </c>
      <c r="V17" s="106">
        <v>4.08</v>
      </c>
      <c r="W17" s="106">
        <v>291.60000000000002</v>
      </c>
      <c r="X17" s="106">
        <v>126</v>
      </c>
      <c r="Y17" s="106">
        <v>5.8</v>
      </c>
      <c r="Z17" s="106">
        <v>4.1399999999999997</v>
      </c>
      <c r="AA17" s="106">
        <v>173</v>
      </c>
      <c r="AB17" s="106">
        <v>25</v>
      </c>
      <c r="AC17" s="106">
        <v>17</v>
      </c>
      <c r="AD17" s="106">
        <v>1.02</v>
      </c>
      <c r="AE17" s="106">
        <v>1.28</v>
      </c>
      <c r="AF17" s="108" t="s">
        <v>165</v>
      </c>
      <c r="AG17" s="105" t="s">
        <v>165</v>
      </c>
      <c r="AH17" s="106" t="s">
        <v>165</v>
      </c>
      <c r="AI17" s="106" t="s">
        <v>159</v>
      </c>
      <c r="AJ17" s="108" t="s">
        <v>165</v>
      </c>
      <c r="AK17" s="105" t="s">
        <v>254</v>
      </c>
      <c r="AL17" s="108" t="s">
        <v>212</v>
      </c>
      <c r="AM17" s="105" t="s">
        <v>368</v>
      </c>
      <c r="AN17" s="106" t="s">
        <v>369</v>
      </c>
      <c r="AO17" s="106" t="s">
        <v>370</v>
      </c>
      <c r="AP17" s="106" t="s">
        <v>371</v>
      </c>
      <c r="AQ17" s="120" t="s">
        <v>372</v>
      </c>
      <c r="AR17" s="120" t="s">
        <v>373</v>
      </c>
      <c r="AS17" s="108" t="s">
        <v>218</v>
      </c>
      <c r="AT17" s="105" t="s">
        <v>201</v>
      </c>
      <c r="AU17" s="106" t="s">
        <v>233</v>
      </c>
      <c r="AV17" s="106" t="s">
        <v>374</v>
      </c>
      <c r="AW17" s="108" t="s">
        <v>165</v>
      </c>
      <c r="AX17" s="105">
        <v>6.6000000000000003E-2</v>
      </c>
      <c r="AY17" s="106">
        <v>7.0000000000000007E-2</v>
      </c>
      <c r="AZ17" s="106">
        <v>0.27</v>
      </c>
      <c r="BA17" s="108">
        <v>0.39</v>
      </c>
      <c r="BB17" s="105">
        <v>52.19</v>
      </c>
      <c r="BC17" s="106">
        <v>10.62</v>
      </c>
      <c r="BD17" s="106">
        <v>0.8</v>
      </c>
      <c r="BE17" s="107"/>
      <c r="BF17" s="114"/>
      <c r="BG17" s="105">
        <v>66.099999999999994</v>
      </c>
      <c r="BH17" s="106">
        <v>21.73</v>
      </c>
      <c r="BI17" s="106">
        <v>0.67</v>
      </c>
      <c r="BJ17" s="107"/>
      <c r="BK17" s="114"/>
      <c r="BL17" s="105">
        <v>41.64</v>
      </c>
      <c r="BM17" s="106">
        <v>11.4</v>
      </c>
      <c r="BN17" s="106">
        <v>0.73</v>
      </c>
      <c r="BO17" s="107"/>
      <c r="BP17" s="114"/>
      <c r="BQ17" s="105">
        <v>67.62</v>
      </c>
      <c r="BR17" s="106">
        <v>12.92</v>
      </c>
      <c r="BS17" s="106">
        <v>0.81</v>
      </c>
      <c r="BT17" s="107"/>
      <c r="BU17" s="114"/>
      <c r="BV17" s="105">
        <v>74.91</v>
      </c>
      <c r="BW17" s="106">
        <v>23.1</v>
      </c>
      <c r="BX17" s="106">
        <v>0.69</v>
      </c>
      <c r="BY17" s="107"/>
      <c r="BZ17" s="114"/>
      <c r="CA17" s="105">
        <v>42.85</v>
      </c>
      <c r="CB17" s="106">
        <v>13.07</v>
      </c>
      <c r="CC17" s="106">
        <v>0.69</v>
      </c>
      <c r="CD17" s="107"/>
      <c r="CE17" s="114"/>
      <c r="CF17" s="105">
        <v>6.22</v>
      </c>
      <c r="CG17" s="106">
        <v>9.92</v>
      </c>
      <c r="CH17" s="106">
        <v>4.6399999999999997</v>
      </c>
      <c r="CI17" s="108">
        <v>8.34</v>
      </c>
    </row>
    <row r="18" spans="1:87" x14ac:dyDescent="0.25">
      <c r="A18" s="233"/>
      <c r="B18" s="104" t="s">
        <v>375</v>
      </c>
      <c r="C18" s="105" t="s">
        <v>19</v>
      </c>
      <c r="D18" s="106">
        <v>61</v>
      </c>
      <c r="E18" s="107"/>
      <c r="F18" s="106">
        <v>608626</v>
      </c>
      <c r="G18" s="105">
        <v>171</v>
      </c>
      <c r="H18" s="106">
        <v>75</v>
      </c>
      <c r="I18" s="106" t="s">
        <v>165</v>
      </c>
      <c r="J18" s="108" t="s">
        <v>165</v>
      </c>
      <c r="K18" s="105" t="s">
        <v>176</v>
      </c>
      <c r="L18" s="106" t="s">
        <v>161</v>
      </c>
      <c r="M18" s="106" t="s">
        <v>376</v>
      </c>
      <c r="N18" s="106" t="s">
        <v>377</v>
      </c>
      <c r="O18" s="106" t="s">
        <v>165</v>
      </c>
      <c r="P18" s="106" t="s">
        <v>378</v>
      </c>
      <c r="Q18" s="108" t="s">
        <v>379</v>
      </c>
      <c r="R18" s="105">
        <v>0.97</v>
      </c>
      <c r="S18" s="106">
        <v>4.8899999999999997</v>
      </c>
      <c r="T18" s="106">
        <v>6.26</v>
      </c>
      <c r="U18" s="106">
        <v>88.3</v>
      </c>
      <c r="V18" s="106">
        <v>3.51</v>
      </c>
      <c r="W18" s="106">
        <v>432.3</v>
      </c>
      <c r="X18" s="106">
        <v>153</v>
      </c>
      <c r="Y18" s="106">
        <v>7.4</v>
      </c>
      <c r="Z18" s="106">
        <v>5.0999999999999996</v>
      </c>
      <c r="AA18" s="106">
        <v>187</v>
      </c>
      <c r="AB18" s="106">
        <v>43</v>
      </c>
      <c r="AC18" s="106">
        <v>25</v>
      </c>
      <c r="AD18" s="106">
        <v>0.98</v>
      </c>
      <c r="AE18" s="106">
        <v>3.25</v>
      </c>
      <c r="AF18" s="108">
        <v>6</v>
      </c>
      <c r="AG18" s="105" t="s">
        <v>165</v>
      </c>
      <c r="AH18" s="106" t="s">
        <v>165</v>
      </c>
      <c r="AI18" s="106" t="s">
        <v>159</v>
      </c>
      <c r="AJ18" s="108" t="s">
        <v>165</v>
      </c>
      <c r="AK18" s="105" t="s">
        <v>380</v>
      </c>
      <c r="AL18" s="108" t="s">
        <v>169</v>
      </c>
      <c r="AM18" s="105" t="s">
        <v>381</v>
      </c>
      <c r="AN18" s="106" t="s">
        <v>382</v>
      </c>
      <c r="AO18" s="106" t="s">
        <v>383</v>
      </c>
      <c r="AP18" s="106" t="s">
        <v>384</v>
      </c>
      <c r="AQ18" s="120">
        <v>9.1999999999999993</v>
      </c>
      <c r="AR18" s="120">
        <v>8.6</v>
      </c>
      <c r="AS18" s="108" t="s">
        <v>174</v>
      </c>
      <c r="AT18" s="105" t="s">
        <v>385</v>
      </c>
      <c r="AU18" s="106" t="s">
        <v>233</v>
      </c>
      <c r="AV18" s="106" t="s">
        <v>386</v>
      </c>
      <c r="AW18" s="108" t="s">
        <v>165</v>
      </c>
      <c r="AX18" s="105">
        <v>5.8999999999999997E-2</v>
      </c>
      <c r="AY18" s="106">
        <v>5.1999999999999998E-2</v>
      </c>
      <c r="AZ18" s="106">
        <v>0.28999999999999998</v>
      </c>
      <c r="BA18" s="108">
        <v>0.32</v>
      </c>
      <c r="BB18" s="116"/>
      <c r="BC18" s="107"/>
      <c r="BD18" s="107"/>
      <c r="BE18" s="107"/>
      <c r="BF18" s="114"/>
      <c r="BG18" s="105">
        <v>73.5</v>
      </c>
      <c r="BH18" s="106">
        <v>28</v>
      </c>
      <c r="BI18" s="106">
        <v>0.62</v>
      </c>
      <c r="BJ18" s="107"/>
      <c r="BK18" s="114"/>
      <c r="BL18" s="105">
        <v>43.17</v>
      </c>
      <c r="BM18" s="106">
        <v>22.17</v>
      </c>
      <c r="BN18" s="106">
        <v>0.49</v>
      </c>
      <c r="BO18" s="107"/>
      <c r="BP18" s="114"/>
      <c r="BQ18" s="105">
        <v>92.64</v>
      </c>
      <c r="BR18" s="106">
        <v>27.71</v>
      </c>
      <c r="BS18" s="106">
        <v>0.7</v>
      </c>
      <c r="BT18" s="107"/>
      <c r="BU18" s="114"/>
      <c r="BV18" s="105">
        <v>75.22</v>
      </c>
      <c r="BW18" s="106">
        <v>32.47</v>
      </c>
      <c r="BX18" s="106">
        <v>0.56999999999999995</v>
      </c>
      <c r="BY18" s="107"/>
      <c r="BZ18" s="114"/>
      <c r="CA18" s="105">
        <v>37.200000000000003</v>
      </c>
      <c r="CB18" s="106">
        <v>15.15</v>
      </c>
      <c r="CC18" s="106">
        <v>0.59</v>
      </c>
      <c r="CD18" s="107"/>
      <c r="CE18" s="114"/>
      <c r="CF18" s="105">
        <v>8.89</v>
      </c>
      <c r="CG18" s="106">
        <v>14.16</v>
      </c>
      <c r="CH18" s="106">
        <v>5.6</v>
      </c>
      <c r="CI18" s="108">
        <v>7.77</v>
      </c>
    </row>
    <row r="19" spans="1:87" x14ac:dyDescent="0.25">
      <c r="A19" s="233"/>
      <c r="B19" s="104" t="s">
        <v>387</v>
      </c>
      <c r="C19" s="105" t="s">
        <v>19</v>
      </c>
      <c r="D19" s="106">
        <v>59</v>
      </c>
      <c r="E19" s="107"/>
      <c r="F19" s="106">
        <v>609806</v>
      </c>
      <c r="G19" s="105">
        <v>172</v>
      </c>
      <c r="H19" s="106">
        <v>55</v>
      </c>
      <c r="I19" s="106" t="s">
        <v>388</v>
      </c>
      <c r="J19" s="108" t="s">
        <v>165</v>
      </c>
      <c r="K19" s="105" t="s">
        <v>389</v>
      </c>
      <c r="L19" s="106" t="s">
        <v>161</v>
      </c>
      <c r="M19" s="106" t="s">
        <v>165</v>
      </c>
      <c r="N19" s="106" t="s">
        <v>390</v>
      </c>
      <c r="O19" s="106" t="s">
        <v>165</v>
      </c>
      <c r="P19" s="106" t="s">
        <v>165</v>
      </c>
      <c r="Q19" s="108" t="s">
        <v>391</v>
      </c>
      <c r="R19" s="105">
        <v>0.53</v>
      </c>
      <c r="S19" s="106">
        <v>3.43</v>
      </c>
      <c r="T19" s="106">
        <v>3.37</v>
      </c>
      <c r="U19" s="106">
        <v>79.5</v>
      </c>
      <c r="V19" s="106">
        <v>3.59</v>
      </c>
      <c r="W19" s="106">
        <v>277</v>
      </c>
      <c r="X19" s="106">
        <v>139</v>
      </c>
      <c r="Y19" s="106">
        <v>8.3000000000000007</v>
      </c>
      <c r="Z19" s="106">
        <v>3.99</v>
      </c>
      <c r="AA19" s="106">
        <v>190</v>
      </c>
      <c r="AB19" s="106">
        <v>15</v>
      </c>
      <c r="AC19" s="106">
        <v>15</v>
      </c>
      <c r="AD19" s="106">
        <v>1.28</v>
      </c>
      <c r="AE19" s="106">
        <v>2.04</v>
      </c>
      <c r="AF19" s="108">
        <v>3</v>
      </c>
      <c r="AG19" s="105" t="s">
        <v>165</v>
      </c>
      <c r="AH19" s="106" t="s">
        <v>165</v>
      </c>
      <c r="AI19" s="106" t="s">
        <v>159</v>
      </c>
      <c r="AJ19" s="108" t="s">
        <v>165</v>
      </c>
      <c r="AK19" s="105" t="s">
        <v>392</v>
      </c>
      <c r="AL19" s="108" t="s">
        <v>195</v>
      </c>
      <c r="AM19" s="105" t="s">
        <v>393</v>
      </c>
      <c r="AN19" s="106" t="s">
        <v>394</v>
      </c>
      <c r="AO19" s="106" t="s">
        <v>395</v>
      </c>
      <c r="AP19" s="106" t="s">
        <v>396</v>
      </c>
      <c r="AQ19" s="120">
        <v>1.7</v>
      </c>
      <c r="AR19" s="120">
        <v>2.7</v>
      </c>
      <c r="AS19" s="108" t="s">
        <v>174</v>
      </c>
      <c r="AT19" s="105" t="s">
        <v>201</v>
      </c>
      <c r="AU19" s="106" t="s">
        <v>260</v>
      </c>
      <c r="AV19" s="106" t="s">
        <v>397</v>
      </c>
      <c r="AW19" s="108" t="s">
        <v>165</v>
      </c>
      <c r="AX19" s="105">
        <v>7.2999999999999995E-2</v>
      </c>
      <c r="AY19" s="106">
        <v>8.3000000000000004E-2</v>
      </c>
      <c r="AZ19" s="106">
        <v>0.28999999999999998</v>
      </c>
      <c r="BA19" s="108">
        <v>0.3</v>
      </c>
      <c r="BB19" s="105">
        <v>99.59</v>
      </c>
      <c r="BC19" s="106">
        <v>32.729999999999997</v>
      </c>
      <c r="BD19" s="106">
        <v>0.67</v>
      </c>
      <c r="BE19" s="107"/>
      <c r="BF19" s="108">
        <v>31.57</v>
      </c>
      <c r="BG19" s="105">
        <v>74.73</v>
      </c>
      <c r="BH19" s="106">
        <v>39.369999999999997</v>
      </c>
      <c r="BI19" s="106">
        <v>0.47</v>
      </c>
      <c r="BJ19" s="107"/>
      <c r="BK19" s="108">
        <v>43.37</v>
      </c>
      <c r="BL19" s="105">
        <v>68.819999999999993</v>
      </c>
      <c r="BM19" s="106">
        <v>26.85</v>
      </c>
      <c r="BN19" s="106">
        <v>0.61</v>
      </c>
      <c r="BO19" s="107"/>
      <c r="BP19" s="108">
        <v>25.79</v>
      </c>
      <c r="BQ19" s="105">
        <v>103.22</v>
      </c>
      <c r="BR19" s="106">
        <v>34.409999999999997</v>
      </c>
      <c r="BS19" s="106">
        <v>0.67</v>
      </c>
      <c r="BT19" s="107"/>
      <c r="BU19" s="108">
        <v>35.54</v>
      </c>
      <c r="BV19" s="105">
        <v>76.37</v>
      </c>
      <c r="BW19" s="106">
        <v>28.53</v>
      </c>
      <c r="BX19" s="106">
        <v>0.63</v>
      </c>
      <c r="BY19" s="107"/>
      <c r="BZ19" s="108">
        <v>28.39</v>
      </c>
      <c r="CA19" s="105">
        <v>39.549999999999997</v>
      </c>
      <c r="CB19" s="106">
        <v>15.96</v>
      </c>
      <c r="CC19" s="106">
        <v>0.6</v>
      </c>
      <c r="CD19" s="107"/>
      <c r="CE19" s="108">
        <v>15.06</v>
      </c>
      <c r="CF19" s="105">
        <v>7.28</v>
      </c>
      <c r="CG19" s="106">
        <v>13.11</v>
      </c>
      <c r="CH19" s="106">
        <v>4.7300000000000004</v>
      </c>
      <c r="CI19" s="108">
        <v>5.79</v>
      </c>
    </row>
    <row r="20" spans="1:87" x14ac:dyDescent="0.25">
      <c r="A20" s="233"/>
      <c r="B20" s="104" t="s">
        <v>398</v>
      </c>
      <c r="C20" s="105" t="s">
        <v>19</v>
      </c>
      <c r="D20" s="106">
        <v>67</v>
      </c>
      <c r="E20" s="107"/>
      <c r="F20" s="106">
        <v>609125</v>
      </c>
      <c r="G20" s="105">
        <v>171</v>
      </c>
      <c r="H20" s="106">
        <v>80</v>
      </c>
      <c r="I20" s="106" t="s">
        <v>399</v>
      </c>
      <c r="J20" s="108" t="s">
        <v>400</v>
      </c>
      <c r="K20" s="105" t="s">
        <v>401</v>
      </c>
      <c r="L20" s="106" t="s">
        <v>161</v>
      </c>
      <c r="M20" s="106" t="s">
        <v>402</v>
      </c>
      <c r="N20" s="106" t="s">
        <v>403</v>
      </c>
      <c r="O20" s="106" t="s">
        <v>165</v>
      </c>
      <c r="P20" s="106" t="s">
        <v>165</v>
      </c>
      <c r="Q20" s="108" t="s">
        <v>404</v>
      </c>
      <c r="R20" s="105">
        <v>0.76</v>
      </c>
      <c r="S20" s="106">
        <v>2.91</v>
      </c>
      <c r="T20" s="106">
        <v>4.25</v>
      </c>
      <c r="U20" s="106">
        <v>85.5</v>
      </c>
      <c r="V20" s="106">
        <v>6.72</v>
      </c>
      <c r="W20" s="106">
        <v>418.1</v>
      </c>
      <c r="X20" s="106">
        <v>139</v>
      </c>
      <c r="Y20" s="106">
        <v>6</v>
      </c>
      <c r="Z20" s="106">
        <v>4.4000000000000004</v>
      </c>
      <c r="AA20" s="106">
        <v>220</v>
      </c>
      <c r="AB20" s="106">
        <v>25</v>
      </c>
      <c r="AC20" s="106">
        <v>24</v>
      </c>
      <c r="AD20" s="106">
        <v>1</v>
      </c>
      <c r="AE20" s="106">
        <v>1.53</v>
      </c>
      <c r="AF20" s="108">
        <v>2.97</v>
      </c>
      <c r="AG20" s="105" t="s">
        <v>165</v>
      </c>
      <c r="AH20" s="106" t="s">
        <v>165</v>
      </c>
      <c r="AI20" s="106" t="s">
        <v>159</v>
      </c>
      <c r="AJ20" s="108" t="s">
        <v>165</v>
      </c>
      <c r="AK20" s="105" t="s">
        <v>405</v>
      </c>
      <c r="AL20" s="108" t="s">
        <v>181</v>
      </c>
      <c r="AM20" s="105" t="s">
        <v>406</v>
      </c>
      <c r="AN20" s="106" t="s">
        <v>171</v>
      </c>
      <c r="AO20" s="106" t="s">
        <v>196</v>
      </c>
      <c r="AP20" s="106" t="s">
        <v>407</v>
      </c>
      <c r="AQ20" s="120">
        <v>7.4</v>
      </c>
      <c r="AR20" s="120">
        <v>16.8</v>
      </c>
      <c r="AS20" s="108" t="s">
        <v>186</v>
      </c>
      <c r="AT20" s="105" t="s">
        <v>299</v>
      </c>
      <c r="AU20" s="106" t="s">
        <v>233</v>
      </c>
      <c r="AV20" s="106" t="s">
        <v>408</v>
      </c>
      <c r="AW20" s="108">
        <v>0.92800000000000005</v>
      </c>
      <c r="AX20" s="105">
        <v>7.5999999999999998E-2</v>
      </c>
      <c r="AY20" s="106">
        <v>6.8000000000000005E-2</v>
      </c>
      <c r="AZ20" s="106">
        <v>0.32</v>
      </c>
      <c r="BA20" s="108">
        <v>0.28999999999999998</v>
      </c>
      <c r="BB20" s="105">
        <v>131.19999999999999</v>
      </c>
      <c r="BC20" s="106">
        <v>8.67</v>
      </c>
      <c r="BD20" s="106">
        <v>0.93</v>
      </c>
      <c r="BE20" s="107"/>
      <c r="BF20" s="108">
        <v>20.329999999999998</v>
      </c>
      <c r="BG20" s="105">
        <v>66.66</v>
      </c>
      <c r="BH20" s="106">
        <v>10.55</v>
      </c>
      <c r="BI20" s="106">
        <v>0.84</v>
      </c>
      <c r="BJ20" s="107"/>
      <c r="BK20" s="114"/>
      <c r="BL20" s="105">
        <v>82.24</v>
      </c>
      <c r="BM20" s="106">
        <v>28.53</v>
      </c>
      <c r="BN20" s="106">
        <v>0.65</v>
      </c>
      <c r="BO20" s="107"/>
      <c r="BP20" s="108">
        <v>31.99</v>
      </c>
      <c r="BQ20" s="105">
        <v>171.2</v>
      </c>
      <c r="BR20" s="106">
        <v>16.78</v>
      </c>
      <c r="BS20" s="106">
        <v>0.9</v>
      </c>
      <c r="BT20" s="107"/>
      <c r="BU20" s="108">
        <v>21.99</v>
      </c>
      <c r="BV20" s="105">
        <v>122.1</v>
      </c>
      <c r="BW20" s="106">
        <v>40.450000000000003</v>
      </c>
      <c r="BX20" s="106">
        <v>0.67</v>
      </c>
      <c r="BY20" s="107"/>
      <c r="BZ20" s="108">
        <v>51.89</v>
      </c>
      <c r="CA20" s="105">
        <v>41.8</v>
      </c>
      <c r="CB20" s="106">
        <v>8.68</v>
      </c>
      <c r="CC20" s="106">
        <v>0.79</v>
      </c>
      <c r="CD20" s="107"/>
      <c r="CE20" s="108">
        <v>9.1</v>
      </c>
      <c r="CF20" s="105">
        <v>7.56</v>
      </c>
      <c r="CG20" s="106">
        <v>7.91</v>
      </c>
      <c r="CH20" s="106">
        <v>7.98</v>
      </c>
      <c r="CI20" s="108">
        <v>10.33</v>
      </c>
    </row>
    <row r="21" spans="1:87" x14ac:dyDescent="0.25">
      <c r="A21" s="233"/>
      <c r="B21" s="104" t="s">
        <v>409</v>
      </c>
      <c r="C21" s="105" t="s">
        <v>19</v>
      </c>
      <c r="D21" s="106">
        <v>80</v>
      </c>
      <c r="E21" s="107"/>
      <c r="F21" s="106">
        <v>604534</v>
      </c>
      <c r="G21" s="105">
        <v>168</v>
      </c>
      <c r="H21" s="106">
        <v>73.5</v>
      </c>
      <c r="I21" s="106" t="s">
        <v>165</v>
      </c>
      <c r="J21" s="108" t="s">
        <v>165</v>
      </c>
      <c r="K21" s="105" t="s">
        <v>290</v>
      </c>
      <c r="L21" s="106" t="s">
        <v>161</v>
      </c>
      <c r="M21" s="106" t="s">
        <v>410</v>
      </c>
      <c r="N21" s="106" t="s">
        <v>411</v>
      </c>
      <c r="O21" s="106" t="s">
        <v>165</v>
      </c>
      <c r="P21" s="106" t="s">
        <v>165</v>
      </c>
      <c r="Q21" s="108" t="s">
        <v>412</v>
      </c>
      <c r="R21" s="105">
        <v>1.7</v>
      </c>
      <c r="S21" s="106">
        <v>7.38</v>
      </c>
      <c r="T21" s="106">
        <v>4.32</v>
      </c>
      <c r="U21" s="106">
        <v>101.7</v>
      </c>
      <c r="V21" s="106">
        <v>8.6</v>
      </c>
      <c r="W21" s="106">
        <v>426.9</v>
      </c>
      <c r="X21" s="106">
        <v>88</v>
      </c>
      <c r="Y21" s="106">
        <v>3.5</v>
      </c>
      <c r="Z21" s="106">
        <v>3.23</v>
      </c>
      <c r="AA21" s="106">
        <v>78</v>
      </c>
      <c r="AB21" s="106">
        <v>31</v>
      </c>
      <c r="AC21" s="106">
        <v>54</v>
      </c>
      <c r="AD21" s="106">
        <v>2.4500000000000002</v>
      </c>
      <c r="AE21" s="106">
        <v>4.03</v>
      </c>
      <c r="AF21" s="108">
        <v>4</v>
      </c>
      <c r="AG21" s="105" t="s">
        <v>165</v>
      </c>
      <c r="AH21" s="106" t="s">
        <v>165</v>
      </c>
      <c r="AI21" s="106" t="s">
        <v>159</v>
      </c>
      <c r="AJ21" s="108" t="s">
        <v>193</v>
      </c>
      <c r="AK21" s="105" t="s">
        <v>413</v>
      </c>
      <c r="AL21" s="108" t="s">
        <v>244</v>
      </c>
      <c r="AM21" s="105" t="s">
        <v>414</v>
      </c>
      <c r="AN21" s="106" t="s">
        <v>415</v>
      </c>
      <c r="AO21" s="106" t="s">
        <v>321</v>
      </c>
      <c r="AP21" s="106" t="s">
        <v>416</v>
      </c>
      <c r="AQ21" s="120">
        <v>3.5</v>
      </c>
      <c r="AR21" s="120">
        <v>10.3</v>
      </c>
      <c r="AS21" s="108" t="s">
        <v>174</v>
      </c>
      <c r="AT21" s="105" t="s">
        <v>299</v>
      </c>
      <c r="AU21" s="106" t="s">
        <v>260</v>
      </c>
      <c r="AV21" s="106" t="s">
        <v>417</v>
      </c>
      <c r="AW21" s="108">
        <v>0.92200000000000004</v>
      </c>
      <c r="AX21" s="105">
        <v>6.3E-2</v>
      </c>
      <c r="AY21" s="106">
        <v>6.7000000000000004E-2</v>
      </c>
      <c r="AZ21" s="106">
        <v>0.33</v>
      </c>
      <c r="BA21" s="108">
        <v>0.26</v>
      </c>
      <c r="BB21" s="105">
        <v>85.88</v>
      </c>
      <c r="BC21" s="106">
        <v>25.18</v>
      </c>
      <c r="BD21" s="106">
        <v>0.71</v>
      </c>
      <c r="BE21" s="107"/>
      <c r="BF21" s="108">
        <v>23.27</v>
      </c>
      <c r="BG21" s="105">
        <v>211</v>
      </c>
      <c r="BH21" s="106">
        <v>51.56</v>
      </c>
      <c r="BI21" s="106">
        <v>0.76</v>
      </c>
      <c r="BJ21" s="107"/>
      <c r="BK21" s="114"/>
      <c r="BL21" s="105">
        <v>60.14</v>
      </c>
      <c r="BM21" s="106">
        <v>25.74</v>
      </c>
      <c r="BN21" s="106">
        <v>0.56999999999999995</v>
      </c>
      <c r="BO21" s="107"/>
      <c r="BP21" s="108">
        <v>24.79</v>
      </c>
      <c r="BQ21" s="105">
        <v>68.540000000000006</v>
      </c>
      <c r="BR21" s="106">
        <v>24.62</v>
      </c>
      <c r="BS21" s="106">
        <v>0.64</v>
      </c>
      <c r="BT21" s="107"/>
      <c r="BU21" s="108">
        <v>23.13</v>
      </c>
      <c r="BV21" s="105">
        <v>59.29</v>
      </c>
      <c r="BW21" s="106">
        <v>26.54</v>
      </c>
      <c r="BX21" s="106">
        <v>0.55000000000000004</v>
      </c>
      <c r="BY21" s="107"/>
      <c r="BZ21" s="108">
        <v>25.68</v>
      </c>
      <c r="CA21" s="105">
        <v>50.27</v>
      </c>
      <c r="CB21" s="106">
        <v>20.239999999999998</v>
      </c>
      <c r="CC21" s="106">
        <v>0.6</v>
      </c>
      <c r="CD21" s="107"/>
      <c r="CE21" s="108">
        <v>19.239999999999998</v>
      </c>
      <c r="CF21" s="105">
        <v>7.51</v>
      </c>
      <c r="CG21" s="106">
        <v>11.1</v>
      </c>
      <c r="CH21" s="106">
        <v>6.94</v>
      </c>
      <c r="CI21" s="108">
        <v>9.07</v>
      </c>
    </row>
    <row r="22" spans="1:87" x14ac:dyDescent="0.25">
      <c r="A22" s="233"/>
      <c r="B22" s="104" t="s">
        <v>418</v>
      </c>
      <c r="C22" s="105" t="s">
        <v>16</v>
      </c>
      <c r="D22" s="106">
        <v>61</v>
      </c>
      <c r="E22" s="107"/>
      <c r="F22" s="106">
        <v>612020</v>
      </c>
      <c r="G22" s="105">
        <v>164</v>
      </c>
      <c r="H22" s="106">
        <v>81.5</v>
      </c>
      <c r="I22" s="106" t="s">
        <v>165</v>
      </c>
      <c r="J22" s="108" t="s">
        <v>165</v>
      </c>
      <c r="K22" s="105" t="s">
        <v>160</v>
      </c>
      <c r="L22" s="106" t="s">
        <v>161</v>
      </c>
      <c r="M22" s="106" t="s">
        <v>419</v>
      </c>
      <c r="N22" s="106" t="s">
        <v>420</v>
      </c>
      <c r="O22" s="106" t="s">
        <v>165</v>
      </c>
      <c r="P22" s="106" t="s">
        <v>165</v>
      </c>
      <c r="Q22" s="108" t="s">
        <v>421</v>
      </c>
      <c r="R22" s="105">
        <v>1.68</v>
      </c>
      <c r="S22" s="106">
        <v>5.05</v>
      </c>
      <c r="T22" s="106">
        <v>4.47</v>
      </c>
      <c r="U22" s="106">
        <v>105.1</v>
      </c>
      <c r="V22" s="106">
        <v>4.71</v>
      </c>
      <c r="W22" s="106">
        <v>418.8</v>
      </c>
      <c r="X22" s="106">
        <v>141</v>
      </c>
      <c r="Y22" s="106">
        <v>6</v>
      </c>
      <c r="Z22" s="106">
        <v>4.72</v>
      </c>
      <c r="AA22" s="106">
        <v>282</v>
      </c>
      <c r="AB22" s="106">
        <v>32</v>
      </c>
      <c r="AC22" s="106">
        <v>25</v>
      </c>
      <c r="AD22" s="106">
        <v>1.25</v>
      </c>
      <c r="AE22" s="106">
        <v>2.83</v>
      </c>
      <c r="AF22" s="108">
        <v>3.39</v>
      </c>
      <c r="AG22" s="105" t="s">
        <v>165</v>
      </c>
      <c r="AH22" s="106" t="s">
        <v>165</v>
      </c>
      <c r="AI22" s="106" t="s">
        <v>159</v>
      </c>
      <c r="AJ22" s="108" t="s">
        <v>165</v>
      </c>
      <c r="AK22" s="105" t="s">
        <v>422</v>
      </c>
      <c r="AL22" s="108" t="s">
        <v>212</v>
      </c>
      <c r="AM22" s="105" t="s">
        <v>423</v>
      </c>
      <c r="AN22" s="106" t="s">
        <v>424</v>
      </c>
      <c r="AO22" s="106" t="s">
        <v>425</v>
      </c>
      <c r="AP22" s="106" t="s">
        <v>426</v>
      </c>
      <c r="AQ22" s="120">
        <v>5.2</v>
      </c>
      <c r="AR22" s="120">
        <v>10.3</v>
      </c>
      <c r="AS22" s="108" t="s">
        <v>174</v>
      </c>
      <c r="AT22" s="105" t="s">
        <v>159</v>
      </c>
      <c r="AU22" s="106" t="s">
        <v>159</v>
      </c>
      <c r="AV22" s="106" t="s">
        <v>159</v>
      </c>
      <c r="AW22" s="108" t="s">
        <v>159</v>
      </c>
      <c r="AX22" s="105">
        <v>5.0999999999999997E-2</v>
      </c>
      <c r="AY22" s="106">
        <v>4.7E-2</v>
      </c>
      <c r="AZ22" s="106">
        <v>0.38</v>
      </c>
      <c r="BA22" s="108">
        <v>0.39</v>
      </c>
      <c r="BB22" s="105">
        <v>55.46</v>
      </c>
      <c r="BC22" s="106">
        <v>9.42</v>
      </c>
      <c r="BD22" s="106">
        <v>0.84</v>
      </c>
      <c r="BE22" s="107"/>
      <c r="BF22" s="114"/>
      <c r="BG22" s="105">
        <v>41.52</v>
      </c>
      <c r="BH22" s="106">
        <v>13.97</v>
      </c>
      <c r="BI22" s="106">
        <v>0.66</v>
      </c>
      <c r="BJ22" s="107"/>
      <c r="BK22" s="114"/>
      <c r="BL22" s="105">
        <v>36.299999999999997</v>
      </c>
      <c r="BM22" s="106">
        <v>12.01</v>
      </c>
      <c r="BN22" s="106">
        <v>0.67</v>
      </c>
      <c r="BO22" s="107"/>
      <c r="BP22" s="114"/>
      <c r="BQ22" s="105">
        <v>58.07</v>
      </c>
      <c r="BR22" s="106">
        <v>10.59</v>
      </c>
      <c r="BS22" s="106">
        <v>0.82</v>
      </c>
      <c r="BT22" s="107"/>
      <c r="BU22" s="114"/>
      <c r="BV22" s="105">
        <v>45.98</v>
      </c>
      <c r="BW22" s="106">
        <v>10.119999999999999</v>
      </c>
      <c r="BX22" s="106">
        <v>0.78</v>
      </c>
      <c r="BY22" s="107"/>
      <c r="BZ22" s="114"/>
      <c r="CA22" s="105">
        <v>21</v>
      </c>
      <c r="CB22" s="106">
        <v>5.0599999999999996</v>
      </c>
      <c r="CC22" s="106">
        <v>0.76</v>
      </c>
      <c r="CD22" s="107"/>
      <c r="CE22" s="114"/>
      <c r="CF22" s="105">
        <v>7.64</v>
      </c>
      <c r="CG22" s="106">
        <v>14.17</v>
      </c>
      <c r="CH22" s="106">
        <v>4.49</v>
      </c>
      <c r="CI22" s="108">
        <v>4.7300000000000004</v>
      </c>
    </row>
    <row r="23" spans="1:87" x14ac:dyDescent="0.25">
      <c r="A23" s="233"/>
      <c r="B23" s="104" t="s">
        <v>427</v>
      </c>
      <c r="C23" s="105" t="s">
        <v>19</v>
      </c>
      <c r="D23" s="106">
        <v>57</v>
      </c>
      <c r="E23" s="107"/>
      <c r="F23" s="106">
        <v>612588</v>
      </c>
      <c r="G23" s="105">
        <v>170</v>
      </c>
      <c r="H23" s="106">
        <v>59</v>
      </c>
      <c r="I23" s="106" t="s">
        <v>428</v>
      </c>
      <c r="J23" s="108" t="s">
        <v>429</v>
      </c>
      <c r="K23" s="105" t="s">
        <v>430</v>
      </c>
      <c r="L23" s="106" t="s">
        <v>161</v>
      </c>
      <c r="M23" s="106" t="s">
        <v>165</v>
      </c>
      <c r="N23" s="106" t="s">
        <v>431</v>
      </c>
      <c r="O23" s="106" t="s">
        <v>432</v>
      </c>
      <c r="P23" s="106" t="s">
        <v>165</v>
      </c>
      <c r="Q23" s="108" t="s">
        <v>433</v>
      </c>
      <c r="R23" s="105">
        <v>1.43</v>
      </c>
      <c r="S23" s="106">
        <v>3.51</v>
      </c>
      <c r="T23" s="106">
        <v>6.98</v>
      </c>
      <c r="U23" s="106">
        <v>58.2</v>
      </c>
      <c r="V23" s="106">
        <v>5.13</v>
      </c>
      <c r="W23" s="106">
        <v>265.2</v>
      </c>
      <c r="X23" s="106">
        <v>136</v>
      </c>
      <c r="Y23" s="106">
        <v>7.7</v>
      </c>
      <c r="Z23" s="106">
        <v>4.29</v>
      </c>
      <c r="AA23" s="106">
        <v>207</v>
      </c>
      <c r="AB23" s="106">
        <v>93</v>
      </c>
      <c r="AC23" s="106">
        <v>55</v>
      </c>
      <c r="AD23" s="106">
        <v>1.23</v>
      </c>
      <c r="AE23" s="106">
        <v>1.66</v>
      </c>
      <c r="AF23" s="108">
        <v>5.21</v>
      </c>
      <c r="AG23" s="105" t="s">
        <v>165</v>
      </c>
      <c r="AH23" s="107"/>
      <c r="AI23" s="106" t="s">
        <v>159</v>
      </c>
      <c r="AJ23" s="108" t="s">
        <v>165</v>
      </c>
      <c r="AK23" s="105" t="s">
        <v>434</v>
      </c>
      <c r="AL23" s="108" t="s">
        <v>181</v>
      </c>
      <c r="AM23" s="105" t="s">
        <v>435</v>
      </c>
      <c r="AN23" s="106" t="s">
        <v>436</v>
      </c>
      <c r="AO23" s="106" t="s">
        <v>437</v>
      </c>
      <c r="AP23" s="106" t="s">
        <v>438</v>
      </c>
      <c r="AQ23" s="120">
        <v>7.8</v>
      </c>
      <c r="AR23" s="120">
        <v>11.4</v>
      </c>
      <c r="AS23" s="108" t="s">
        <v>174</v>
      </c>
      <c r="AT23" s="105" t="s">
        <v>439</v>
      </c>
      <c r="AU23" s="106" t="s">
        <v>233</v>
      </c>
      <c r="AV23" s="106" t="s">
        <v>440</v>
      </c>
      <c r="AW23" s="108">
        <v>0.51619999999999999</v>
      </c>
      <c r="AX23" s="105">
        <v>7.1999999999999995E-2</v>
      </c>
      <c r="AY23" s="106">
        <v>0.06</v>
      </c>
      <c r="AZ23" s="106">
        <v>0.36</v>
      </c>
      <c r="BA23" s="108">
        <v>0.3</v>
      </c>
      <c r="BB23" s="105">
        <v>128.12</v>
      </c>
      <c r="BC23" s="106">
        <v>33.29</v>
      </c>
      <c r="BD23" s="106">
        <v>0.74</v>
      </c>
      <c r="BE23" s="107"/>
      <c r="BF23" s="114"/>
      <c r="BG23" s="105">
        <v>56.4</v>
      </c>
      <c r="BH23" s="106">
        <v>20.21</v>
      </c>
      <c r="BI23" s="106">
        <v>0.64</v>
      </c>
      <c r="BJ23" s="107"/>
      <c r="BK23" s="114"/>
      <c r="BL23" s="105">
        <v>27.56</v>
      </c>
      <c r="BM23" s="106">
        <v>9.51</v>
      </c>
      <c r="BN23" s="106">
        <v>0.65</v>
      </c>
      <c r="BO23" s="107"/>
      <c r="BP23" s="114"/>
      <c r="BQ23" s="105">
        <v>60.88</v>
      </c>
      <c r="BR23" s="106">
        <v>16.43</v>
      </c>
      <c r="BS23" s="106">
        <v>0.73</v>
      </c>
      <c r="BT23" s="107"/>
      <c r="BU23" s="114"/>
      <c r="BV23" s="105">
        <v>58.54</v>
      </c>
      <c r="BW23" s="106">
        <v>19.670000000000002</v>
      </c>
      <c r="BX23" s="106">
        <v>0.66</v>
      </c>
      <c r="BY23" s="107"/>
      <c r="BZ23" s="114"/>
      <c r="CA23" s="105">
        <v>47.44</v>
      </c>
      <c r="CB23" s="106">
        <v>14.36</v>
      </c>
      <c r="CC23" s="106">
        <v>0.7</v>
      </c>
      <c r="CD23" s="107"/>
      <c r="CE23" s="114"/>
      <c r="CF23" s="105">
        <v>5.77</v>
      </c>
      <c r="CG23" s="106">
        <v>7.81</v>
      </c>
      <c r="CH23" s="106">
        <v>5.62</v>
      </c>
      <c r="CI23" s="108">
        <v>7.92</v>
      </c>
    </row>
    <row r="24" spans="1:87" x14ac:dyDescent="0.25">
      <c r="A24" s="233"/>
      <c r="B24" s="104" t="s">
        <v>441</v>
      </c>
      <c r="C24" s="105" t="s">
        <v>19</v>
      </c>
      <c r="D24" s="106">
        <v>72</v>
      </c>
      <c r="E24" s="107"/>
      <c r="F24" s="106">
        <v>605253</v>
      </c>
      <c r="G24" s="105">
        <v>160</v>
      </c>
      <c r="H24" s="106">
        <v>68</v>
      </c>
      <c r="I24" s="106" t="s">
        <v>165</v>
      </c>
      <c r="J24" s="108" t="s">
        <v>165</v>
      </c>
      <c r="K24" s="105" t="s">
        <v>442</v>
      </c>
      <c r="L24" s="106" t="s">
        <v>161</v>
      </c>
      <c r="M24" s="106" t="s">
        <v>443</v>
      </c>
      <c r="N24" s="106" t="s">
        <v>444</v>
      </c>
      <c r="O24" s="106" t="s">
        <v>445</v>
      </c>
      <c r="P24" s="106" t="s">
        <v>165</v>
      </c>
      <c r="Q24" s="108" t="s">
        <v>446</v>
      </c>
      <c r="R24" s="105">
        <v>1.94</v>
      </c>
      <c r="S24" s="106">
        <v>3.8</v>
      </c>
      <c r="T24" s="106">
        <v>4.97</v>
      </c>
      <c r="U24" s="106">
        <v>104.9</v>
      </c>
      <c r="V24" s="106">
        <v>4.46</v>
      </c>
      <c r="W24" s="106">
        <v>576.20000000000005</v>
      </c>
      <c r="X24" s="106">
        <v>132</v>
      </c>
      <c r="Y24" s="106">
        <v>6.4</v>
      </c>
      <c r="Z24" s="106">
        <v>3.75</v>
      </c>
      <c r="AA24" s="106">
        <v>499</v>
      </c>
      <c r="AB24" s="106">
        <v>39</v>
      </c>
      <c r="AC24" s="106">
        <v>27</v>
      </c>
      <c r="AD24" s="106">
        <v>0.79</v>
      </c>
      <c r="AE24" s="106">
        <v>1.46</v>
      </c>
      <c r="AF24" s="108">
        <v>2.17</v>
      </c>
      <c r="AG24" s="105" t="s">
        <v>165</v>
      </c>
      <c r="AH24" s="106" t="s">
        <v>165</v>
      </c>
      <c r="AI24" s="106" t="s">
        <v>159</v>
      </c>
      <c r="AJ24" s="108" t="s">
        <v>165</v>
      </c>
      <c r="AK24" s="105" t="s">
        <v>180</v>
      </c>
      <c r="AL24" s="108" t="s">
        <v>181</v>
      </c>
      <c r="AM24" s="105" t="s">
        <v>255</v>
      </c>
      <c r="AN24" s="106" t="s">
        <v>447</v>
      </c>
      <c r="AO24" s="106" t="s">
        <v>448</v>
      </c>
      <c r="AP24" s="106" t="s">
        <v>449</v>
      </c>
      <c r="AQ24" s="120">
        <v>-36.700000000000003</v>
      </c>
      <c r="AR24" s="120">
        <v>-28.3</v>
      </c>
      <c r="AS24" s="108" t="s">
        <v>450</v>
      </c>
      <c r="AT24" s="105" t="s">
        <v>201</v>
      </c>
      <c r="AU24" s="106" t="s">
        <v>202</v>
      </c>
      <c r="AV24" s="106" t="s">
        <v>451</v>
      </c>
      <c r="AW24" s="108" t="s">
        <v>165</v>
      </c>
      <c r="AX24" s="105">
        <v>6.6000000000000003E-2</v>
      </c>
      <c r="AY24" s="106">
        <v>6.3E-2</v>
      </c>
      <c r="AZ24" s="106">
        <v>0.33</v>
      </c>
      <c r="BA24" s="108">
        <v>0.37</v>
      </c>
      <c r="BB24" s="105">
        <v>52.87</v>
      </c>
      <c r="BC24" s="106">
        <v>18.46</v>
      </c>
      <c r="BD24" s="106">
        <v>0.65</v>
      </c>
      <c r="BE24" s="107"/>
      <c r="BF24" s="108">
        <v>17.04</v>
      </c>
      <c r="BG24" s="105">
        <v>49.39</v>
      </c>
      <c r="BH24" s="107"/>
      <c r="BI24" s="107"/>
      <c r="BJ24" s="107"/>
      <c r="BK24" s="108">
        <v>20.55</v>
      </c>
      <c r="BL24" s="105">
        <v>50.07</v>
      </c>
      <c r="BM24" s="106">
        <v>17.899999999999999</v>
      </c>
      <c r="BN24" s="106">
        <v>0.64</v>
      </c>
      <c r="BO24" s="107"/>
      <c r="BP24" s="108">
        <v>19.04</v>
      </c>
      <c r="BQ24" s="105">
        <v>114.69</v>
      </c>
      <c r="BR24" s="106">
        <v>20.14</v>
      </c>
      <c r="BS24" s="106">
        <v>0.82</v>
      </c>
      <c r="BT24" s="107"/>
      <c r="BU24" s="108">
        <v>22.63</v>
      </c>
      <c r="BV24" s="105">
        <v>42.1</v>
      </c>
      <c r="BW24" s="106">
        <v>18.22</v>
      </c>
      <c r="BX24" s="106">
        <v>0.56999999999999995</v>
      </c>
      <c r="BY24" s="107"/>
      <c r="BZ24" s="108">
        <v>18.93</v>
      </c>
      <c r="CA24" s="105">
        <v>29.31</v>
      </c>
      <c r="CB24" s="106">
        <v>10.9</v>
      </c>
      <c r="CC24" s="106">
        <v>0.63</v>
      </c>
      <c r="CD24" s="107"/>
      <c r="CE24" s="108">
        <v>12.32</v>
      </c>
      <c r="CF24" s="105">
        <v>9.83</v>
      </c>
      <c r="CG24" s="106">
        <v>11.04</v>
      </c>
      <c r="CH24" s="106">
        <v>11.04</v>
      </c>
      <c r="CI24" s="108">
        <v>7.61</v>
      </c>
    </row>
    <row r="25" spans="1:87" x14ac:dyDescent="0.25">
      <c r="A25" s="233"/>
      <c r="B25" s="104" t="s">
        <v>452</v>
      </c>
      <c r="C25" s="105" t="s">
        <v>16</v>
      </c>
      <c r="D25" s="106">
        <v>84</v>
      </c>
      <c r="E25" s="107"/>
      <c r="F25" s="106">
        <v>606038</v>
      </c>
      <c r="G25" s="105">
        <v>150</v>
      </c>
      <c r="H25" s="106">
        <v>43.5</v>
      </c>
      <c r="I25" s="106" t="s">
        <v>165</v>
      </c>
      <c r="J25" s="108" t="s">
        <v>165</v>
      </c>
      <c r="K25" s="105" t="s">
        <v>160</v>
      </c>
      <c r="L25" s="106" t="s">
        <v>161</v>
      </c>
      <c r="M25" s="106" t="s">
        <v>165</v>
      </c>
      <c r="N25" s="106" t="s">
        <v>453</v>
      </c>
      <c r="O25" s="106" t="s">
        <v>165</v>
      </c>
      <c r="P25" s="106" t="s">
        <v>165</v>
      </c>
      <c r="Q25" s="108" t="s">
        <v>454</v>
      </c>
      <c r="R25" s="105">
        <v>0.77</v>
      </c>
      <c r="S25" s="106">
        <v>3.49</v>
      </c>
      <c r="T25" s="106">
        <v>3.62</v>
      </c>
      <c r="U25" s="106">
        <v>82.1</v>
      </c>
      <c r="V25" s="106">
        <v>4.8499999999999996</v>
      </c>
      <c r="W25" s="106">
        <v>333.6</v>
      </c>
      <c r="X25" s="106">
        <v>121</v>
      </c>
      <c r="Y25" s="106">
        <v>5.0999999999999996</v>
      </c>
      <c r="Z25" s="106">
        <v>3.38</v>
      </c>
      <c r="AA25" s="106">
        <v>151</v>
      </c>
      <c r="AB25" s="106">
        <v>12</v>
      </c>
      <c r="AC25" s="106">
        <v>20</v>
      </c>
      <c r="AD25" s="106">
        <v>1.23</v>
      </c>
      <c r="AE25" s="106">
        <v>1.86</v>
      </c>
      <c r="AF25" s="108" t="s">
        <v>308</v>
      </c>
      <c r="AG25" s="105" t="s">
        <v>165</v>
      </c>
      <c r="AH25" s="106" t="s">
        <v>165</v>
      </c>
      <c r="AI25" s="106" t="s">
        <v>159</v>
      </c>
      <c r="AJ25" s="108" t="s">
        <v>165</v>
      </c>
      <c r="AK25" s="105" t="s">
        <v>455</v>
      </c>
      <c r="AL25" s="108" t="s">
        <v>456</v>
      </c>
      <c r="AM25" s="105" t="s">
        <v>457</v>
      </c>
      <c r="AN25" s="106" t="s">
        <v>458</v>
      </c>
      <c r="AO25" s="106" t="s">
        <v>459</v>
      </c>
      <c r="AP25" s="106" t="s">
        <v>460</v>
      </c>
      <c r="AQ25" s="120">
        <v>-1.5</v>
      </c>
      <c r="AR25" s="120">
        <v>-1.4</v>
      </c>
      <c r="AS25" s="108" t="s">
        <v>174</v>
      </c>
      <c r="AT25" s="105" t="s">
        <v>461</v>
      </c>
      <c r="AU25" s="106" t="s">
        <v>202</v>
      </c>
      <c r="AV25" s="106" t="s">
        <v>462</v>
      </c>
      <c r="AW25" s="108" t="s">
        <v>165</v>
      </c>
      <c r="AX25" s="105">
        <v>6.9000000000000006E-2</v>
      </c>
      <c r="AY25" s="106">
        <v>5.8999999999999997E-2</v>
      </c>
      <c r="AZ25" s="106">
        <v>0.26</v>
      </c>
      <c r="BA25" s="108">
        <v>0.26</v>
      </c>
      <c r="BB25" s="105">
        <v>61.26</v>
      </c>
      <c r="BC25" s="106">
        <v>17.899999999999999</v>
      </c>
      <c r="BD25" s="106">
        <v>0.71</v>
      </c>
      <c r="BE25" s="107"/>
      <c r="BF25" s="108">
        <v>17.149999999999999</v>
      </c>
      <c r="BG25" s="105">
        <v>58.39</v>
      </c>
      <c r="BH25" s="106">
        <v>21.58</v>
      </c>
      <c r="BI25" s="106">
        <v>0.63</v>
      </c>
      <c r="BJ25" s="107"/>
      <c r="BK25" s="108">
        <v>24.41</v>
      </c>
      <c r="BL25" s="105">
        <v>47.51</v>
      </c>
      <c r="BM25" s="106">
        <v>13.46</v>
      </c>
      <c r="BN25" s="106">
        <v>0.71</v>
      </c>
      <c r="BO25" s="107"/>
      <c r="BP25" s="108">
        <v>16.309999999999999</v>
      </c>
      <c r="BQ25" s="105">
        <v>55.16</v>
      </c>
      <c r="BR25" s="106">
        <v>17.68</v>
      </c>
      <c r="BS25" s="106">
        <v>0.68</v>
      </c>
      <c r="BT25" s="107"/>
      <c r="BU25" s="108">
        <v>18.07</v>
      </c>
      <c r="BV25" s="105">
        <v>55.43</v>
      </c>
      <c r="BW25" s="106">
        <v>17.68</v>
      </c>
      <c r="BX25" s="106">
        <v>0.68</v>
      </c>
      <c r="BY25" s="107"/>
      <c r="BZ25" s="108">
        <v>17.559999999999999</v>
      </c>
      <c r="CA25" s="105">
        <v>38.01</v>
      </c>
      <c r="CB25" s="106">
        <v>10.82</v>
      </c>
      <c r="CC25" s="106">
        <v>0.71</v>
      </c>
      <c r="CD25" s="107"/>
      <c r="CE25" s="108">
        <v>14.2</v>
      </c>
      <c r="CF25" s="105">
        <v>3.2</v>
      </c>
      <c r="CG25" s="106">
        <v>8.64</v>
      </c>
      <c r="CH25" s="106">
        <v>6.91</v>
      </c>
      <c r="CI25" s="108">
        <v>9.65</v>
      </c>
    </row>
    <row r="26" spans="1:87" x14ac:dyDescent="0.25">
      <c r="A26" s="233"/>
      <c r="B26" s="104" t="s">
        <v>463</v>
      </c>
      <c r="C26" s="105" t="s">
        <v>19</v>
      </c>
      <c r="D26" s="106">
        <v>44</v>
      </c>
      <c r="E26" s="107"/>
      <c r="F26" s="106">
        <v>606149</v>
      </c>
      <c r="G26" s="105">
        <v>170</v>
      </c>
      <c r="H26" s="106">
        <v>73</v>
      </c>
      <c r="I26" s="106" t="s">
        <v>159</v>
      </c>
      <c r="J26" s="108" t="s">
        <v>159</v>
      </c>
      <c r="K26" s="105" t="s">
        <v>464</v>
      </c>
      <c r="L26" s="106" t="s">
        <v>161</v>
      </c>
      <c r="M26" s="106" t="s">
        <v>165</v>
      </c>
      <c r="N26" s="106" t="s">
        <v>465</v>
      </c>
      <c r="O26" s="106" t="s">
        <v>165</v>
      </c>
      <c r="P26" s="106" t="s">
        <v>165</v>
      </c>
      <c r="Q26" s="108" t="s">
        <v>466</v>
      </c>
      <c r="R26" s="105">
        <v>1.63</v>
      </c>
      <c r="S26" s="106">
        <v>4.95</v>
      </c>
      <c r="T26" s="106">
        <v>8.6999999999999993</v>
      </c>
      <c r="U26" s="106">
        <v>60.7</v>
      </c>
      <c r="V26" s="106">
        <v>5.34</v>
      </c>
      <c r="W26" s="106">
        <v>344.8</v>
      </c>
      <c r="X26" s="106">
        <v>152</v>
      </c>
      <c r="Y26" s="106">
        <v>4.5999999999999996</v>
      </c>
      <c r="Z26" s="106">
        <v>5.33</v>
      </c>
      <c r="AA26" s="106">
        <v>267</v>
      </c>
      <c r="AB26" s="106">
        <v>71</v>
      </c>
      <c r="AC26" s="106">
        <v>33</v>
      </c>
      <c r="AD26" s="106">
        <v>1.21</v>
      </c>
      <c r="AE26" s="106">
        <v>2.9</v>
      </c>
      <c r="AF26" s="108" t="s">
        <v>308</v>
      </c>
      <c r="AG26" s="116"/>
      <c r="AH26" s="107"/>
      <c r="AI26" s="106" t="s">
        <v>159</v>
      </c>
      <c r="AJ26" s="114"/>
      <c r="AK26" s="105" t="s">
        <v>467</v>
      </c>
      <c r="AL26" s="108" t="s">
        <v>181</v>
      </c>
      <c r="AM26" s="105" t="s">
        <v>381</v>
      </c>
      <c r="AN26" s="106" t="s">
        <v>468</v>
      </c>
      <c r="AO26" s="106" t="s">
        <v>469</v>
      </c>
      <c r="AP26" s="106" t="s">
        <v>470</v>
      </c>
      <c r="AQ26" s="120">
        <v>6.9</v>
      </c>
      <c r="AR26" s="120">
        <v>4.5999999999999996</v>
      </c>
      <c r="AS26" s="108" t="s">
        <v>174</v>
      </c>
      <c r="AT26" s="116"/>
      <c r="AU26" s="106" t="s">
        <v>260</v>
      </c>
      <c r="AV26" s="106" t="s">
        <v>471</v>
      </c>
      <c r="AW26" s="108" t="s">
        <v>165</v>
      </c>
      <c r="AX26" s="105">
        <v>0.05</v>
      </c>
      <c r="AY26" s="106">
        <v>6.8000000000000005E-2</v>
      </c>
      <c r="AZ26" s="106">
        <v>0.38</v>
      </c>
      <c r="BA26" s="108">
        <v>0.26</v>
      </c>
      <c r="BB26" s="105">
        <v>69.38</v>
      </c>
      <c r="BC26" s="106">
        <v>20.420000000000002</v>
      </c>
      <c r="BD26" s="106">
        <v>0.71</v>
      </c>
      <c r="BE26" s="107"/>
      <c r="BF26" s="108">
        <v>19.16</v>
      </c>
      <c r="BG26" s="105">
        <v>54.55</v>
      </c>
      <c r="BH26" s="106">
        <v>27.41</v>
      </c>
      <c r="BI26" s="106">
        <v>0.5</v>
      </c>
      <c r="BJ26" s="107"/>
      <c r="BK26" s="108">
        <v>27.23</v>
      </c>
      <c r="BL26" s="105">
        <v>54.55</v>
      </c>
      <c r="BM26" s="106">
        <v>27.13</v>
      </c>
      <c r="BN26" s="106">
        <v>0.5</v>
      </c>
      <c r="BO26" s="107"/>
      <c r="BP26" s="108">
        <v>29.04</v>
      </c>
      <c r="BQ26" s="105">
        <v>69.38</v>
      </c>
      <c r="BR26" s="106">
        <v>24.9</v>
      </c>
      <c r="BS26" s="106">
        <v>0.64</v>
      </c>
      <c r="BT26" s="107"/>
      <c r="BU26" s="108">
        <v>22.47</v>
      </c>
      <c r="BV26" s="105">
        <v>82.24</v>
      </c>
      <c r="BW26" s="106">
        <v>41.12</v>
      </c>
      <c r="BX26" s="106">
        <v>0.5</v>
      </c>
      <c r="BY26" s="107"/>
      <c r="BZ26" s="108">
        <v>38.700000000000003</v>
      </c>
      <c r="CA26" s="105">
        <v>50.35</v>
      </c>
      <c r="CB26" s="106">
        <v>20.14</v>
      </c>
      <c r="CC26" s="106">
        <v>0.6</v>
      </c>
      <c r="CD26" s="107"/>
      <c r="CE26" s="108">
        <v>18.309999999999999</v>
      </c>
      <c r="CF26" s="105">
        <v>7.05</v>
      </c>
      <c r="CG26" s="106">
        <v>8.82</v>
      </c>
      <c r="CH26" s="106">
        <v>8.1199999999999992</v>
      </c>
      <c r="CI26" s="108">
        <v>9.0500000000000007</v>
      </c>
    </row>
    <row r="27" spans="1:87" ht="14.5" thickBot="1" x14ac:dyDescent="0.3">
      <c r="A27" s="234"/>
      <c r="B27" s="109" t="s">
        <v>472</v>
      </c>
      <c r="C27" s="110" t="s">
        <v>16</v>
      </c>
      <c r="D27" s="111">
        <v>59</v>
      </c>
      <c r="E27" s="112"/>
      <c r="F27" s="111">
        <v>611623</v>
      </c>
      <c r="G27" s="110">
        <v>165</v>
      </c>
      <c r="H27" s="111">
        <v>70</v>
      </c>
      <c r="I27" s="111" t="s">
        <v>159</v>
      </c>
      <c r="J27" s="113" t="s">
        <v>159</v>
      </c>
      <c r="K27" s="110" t="s">
        <v>160</v>
      </c>
      <c r="L27" s="111" t="s">
        <v>161</v>
      </c>
      <c r="M27" s="111" t="s">
        <v>473</v>
      </c>
      <c r="N27" s="111" t="s">
        <v>474</v>
      </c>
      <c r="O27" s="111" t="s">
        <v>165</v>
      </c>
      <c r="P27" s="111" t="s">
        <v>165</v>
      </c>
      <c r="Q27" s="113" t="s">
        <v>475</v>
      </c>
      <c r="R27" s="110">
        <v>1.39</v>
      </c>
      <c r="S27" s="111">
        <v>4.66</v>
      </c>
      <c r="T27" s="111">
        <v>5.07</v>
      </c>
      <c r="U27" s="111">
        <v>69.8</v>
      </c>
      <c r="V27" s="111">
        <v>6.01</v>
      </c>
      <c r="W27" s="111">
        <v>343.8</v>
      </c>
      <c r="X27" s="111">
        <v>125</v>
      </c>
      <c r="Y27" s="111">
        <v>5.5</v>
      </c>
      <c r="Z27" s="111">
        <v>4.0599999999999996</v>
      </c>
      <c r="AA27" s="111">
        <v>182</v>
      </c>
      <c r="AB27" s="111">
        <v>15</v>
      </c>
      <c r="AC27" s="111">
        <v>18</v>
      </c>
      <c r="AD27" s="111">
        <v>1.29</v>
      </c>
      <c r="AE27" s="111">
        <v>2.71</v>
      </c>
      <c r="AF27" s="113" t="s">
        <v>165</v>
      </c>
      <c r="AG27" s="110" t="s">
        <v>165</v>
      </c>
      <c r="AH27" s="111" t="s">
        <v>165</v>
      </c>
      <c r="AI27" s="111" t="s">
        <v>159</v>
      </c>
      <c r="AJ27" s="117"/>
      <c r="AK27" s="110" t="s">
        <v>476</v>
      </c>
      <c r="AL27" s="113" t="s">
        <v>212</v>
      </c>
      <c r="AM27" s="110" t="s">
        <v>477</v>
      </c>
      <c r="AN27" s="111" t="s">
        <v>478</v>
      </c>
      <c r="AO27" s="111" t="s">
        <v>479</v>
      </c>
      <c r="AP27" s="111" t="s">
        <v>480</v>
      </c>
      <c r="AQ27" s="121">
        <v>7.2</v>
      </c>
      <c r="AR27" s="121">
        <v>6.3E-2</v>
      </c>
      <c r="AS27" s="113" t="s">
        <v>174</v>
      </c>
      <c r="AT27" s="110" t="s">
        <v>481</v>
      </c>
      <c r="AU27" s="111" t="s">
        <v>202</v>
      </c>
      <c r="AV27" s="111" t="s">
        <v>482</v>
      </c>
      <c r="AW27" s="113" t="s">
        <v>165</v>
      </c>
      <c r="AX27" s="110">
        <v>5.5E-2</v>
      </c>
      <c r="AY27" s="111">
        <v>5.1999999999999998E-2</v>
      </c>
      <c r="AZ27" s="111">
        <v>0.35</v>
      </c>
      <c r="BA27" s="113">
        <v>0.33</v>
      </c>
      <c r="BB27" s="110">
        <v>76.09</v>
      </c>
      <c r="BC27" s="111">
        <v>24.62</v>
      </c>
      <c r="BD27" s="111">
        <v>0.68</v>
      </c>
      <c r="BE27" s="112"/>
      <c r="BF27" s="113">
        <v>25.01</v>
      </c>
      <c r="BG27" s="110">
        <v>85.18</v>
      </c>
      <c r="BH27" s="111" t="s">
        <v>165</v>
      </c>
      <c r="BI27" s="111" t="s">
        <v>165</v>
      </c>
      <c r="BJ27" s="112"/>
      <c r="BK27" s="113">
        <v>31.85</v>
      </c>
      <c r="BL27" s="110">
        <v>59.67</v>
      </c>
      <c r="BM27" s="111">
        <v>16.91</v>
      </c>
      <c r="BN27" s="111">
        <v>0.72</v>
      </c>
      <c r="BO27" s="111" t="s">
        <v>165</v>
      </c>
      <c r="BP27" s="113">
        <v>13.16</v>
      </c>
      <c r="BQ27" s="110">
        <v>47.73</v>
      </c>
      <c r="BR27" s="111">
        <v>19.45</v>
      </c>
      <c r="BS27" s="111">
        <v>0.59</v>
      </c>
      <c r="BT27" s="111" t="s">
        <v>165</v>
      </c>
      <c r="BU27" s="113">
        <v>19.32</v>
      </c>
      <c r="BV27" s="110">
        <v>67.36</v>
      </c>
      <c r="BW27" s="111">
        <v>28.72</v>
      </c>
      <c r="BX27" s="111">
        <v>0.56999999999999995</v>
      </c>
      <c r="BY27" s="112"/>
      <c r="BZ27" s="113">
        <v>29.63</v>
      </c>
      <c r="CA27" s="110">
        <v>42.74</v>
      </c>
      <c r="CB27" s="111">
        <v>15.21</v>
      </c>
      <c r="CC27" s="111">
        <v>0.64</v>
      </c>
      <c r="CD27" s="112"/>
      <c r="CE27" s="113">
        <v>15.99</v>
      </c>
      <c r="CF27" s="110">
        <v>7.21</v>
      </c>
      <c r="CG27" s="111">
        <v>12.56</v>
      </c>
      <c r="CH27" s="111">
        <v>6.24</v>
      </c>
      <c r="CI27" s="113">
        <v>10.68</v>
      </c>
    </row>
    <row r="28" spans="1:87" ht="14.5" thickTop="1" x14ac:dyDescent="0.25">
      <c r="A28" s="232" t="s">
        <v>37</v>
      </c>
      <c r="B28" s="99" t="s">
        <v>483</v>
      </c>
      <c r="C28" s="100" t="s">
        <v>19</v>
      </c>
      <c r="D28" s="101">
        <v>67</v>
      </c>
      <c r="E28" s="102"/>
      <c r="F28" s="101">
        <v>603256</v>
      </c>
      <c r="G28" s="100">
        <v>163</v>
      </c>
      <c r="H28" s="101">
        <v>63</v>
      </c>
      <c r="I28" s="101" t="s">
        <v>159</v>
      </c>
      <c r="J28" s="103" t="s">
        <v>159</v>
      </c>
      <c r="K28" s="100" t="s">
        <v>484</v>
      </c>
      <c r="L28" s="101" t="s">
        <v>161</v>
      </c>
      <c r="M28" s="101" t="s">
        <v>165</v>
      </c>
      <c r="N28" s="101" t="s">
        <v>485</v>
      </c>
      <c r="O28" s="101" t="s">
        <v>486</v>
      </c>
      <c r="P28" s="101" t="s">
        <v>487</v>
      </c>
      <c r="Q28" s="103" t="s">
        <v>488</v>
      </c>
      <c r="R28" s="100">
        <v>0.72</v>
      </c>
      <c r="S28" s="101">
        <v>2.5099999999999998</v>
      </c>
      <c r="T28" s="101">
        <v>9.2100000000000009</v>
      </c>
      <c r="U28" s="101">
        <v>53.7</v>
      </c>
      <c r="V28" s="101">
        <v>4.3899999999999997</v>
      </c>
      <c r="W28" s="101">
        <v>205.2</v>
      </c>
      <c r="X28" s="101">
        <v>144</v>
      </c>
      <c r="Y28" s="101">
        <v>6.7</v>
      </c>
      <c r="Z28" s="101">
        <v>4.2300000000000004</v>
      </c>
      <c r="AA28" s="101">
        <v>188</v>
      </c>
      <c r="AB28" s="101">
        <v>40</v>
      </c>
      <c r="AC28" s="101">
        <v>16</v>
      </c>
      <c r="AD28" s="101">
        <v>0.93</v>
      </c>
      <c r="AE28" s="101">
        <v>1.36</v>
      </c>
      <c r="AF28" s="103" t="s">
        <v>489</v>
      </c>
      <c r="AG28" s="100" t="s">
        <v>165</v>
      </c>
      <c r="AH28" s="101" t="s">
        <v>165</v>
      </c>
      <c r="AI28" s="101" t="s">
        <v>159</v>
      </c>
      <c r="AJ28" s="115"/>
      <c r="AK28" s="100" t="s">
        <v>490</v>
      </c>
      <c r="AL28" s="103" t="s">
        <v>491</v>
      </c>
      <c r="AM28" s="100" t="s">
        <v>492</v>
      </c>
      <c r="AN28" s="101" t="s">
        <v>493</v>
      </c>
      <c r="AO28" s="101" t="s">
        <v>494</v>
      </c>
      <c r="AP28" s="101" t="s">
        <v>495</v>
      </c>
      <c r="AQ28" s="119">
        <v>0.3</v>
      </c>
      <c r="AR28" s="119">
        <v>6.3</v>
      </c>
      <c r="AS28" s="103" t="s">
        <v>174</v>
      </c>
      <c r="AT28" s="100" t="s">
        <v>385</v>
      </c>
      <c r="AU28" s="101" t="s">
        <v>202</v>
      </c>
      <c r="AV28" s="101" t="s">
        <v>496</v>
      </c>
      <c r="AW28" s="103">
        <v>0.61</v>
      </c>
      <c r="AX28" s="100">
        <v>9.7000000000000003E-2</v>
      </c>
      <c r="AY28" s="101">
        <v>9.7000000000000003E-2</v>
      </c>
      <c r="AZ28" s="101">
        <v>0.39</v>
      </c>
      <c r="BA28" s="103">
        <v>0.31</v>
      </c>
      <c r="BB28" s="100" t="s">
        <v>165</v>
      </c>
      <c r="BC28" s="102"/>
      <c r="BD28" s="102"/>
      <c r="BE28" s="102"/>
      <c r="BF28" s="115"/>
      <c r="BG28" s="100">
        <v>71.61</v>
      </c>
      <c r="BH28" s="101">
        <v>29.93</v>
      </c>
      <c r="BI28" s="101">
        <v>0.57999999999999996</v>
      </c>
      <c r="BJ28" s="102"/>
      <c r="BK28" s="103">
        <v>29.06</v>
      </c>
      <c r="BL28" s="100">
        <v>59.58</v>
      </c>
      <c r="BM28" s="101">
        <v>20.98</v>
      </c>
      <c r="BN28" s="101">
        <v>0.65</v>
      </c>
      <c r="BO28" s="102"/>
      <c r="BP28" s="103">
        <v>18.88</v>
      </c>
      <c r="BQ28" s="100">
        <v>54.27</v>
      </c>
      <c r="BR28" s="101">
        <v>13.43</v>
      </c>
      <c r="BS28" s="101">
        <v>0.75</v>
      </c>
      <c r="BT28" s="102"/>
      <c r="BU28" s="103">
        <v>16.670000000000002</v>
      </c>
      <c r="BV28" s="100" t="s">
        <v>165</v>
      </c>
      <c r="BW28" s="102"/>
      <c r="BX28" s="102"/>
      <c r="BY28" s="102"/>
      <c r="BZ28" s="115"/>
      <c r="CA28" s="100">
        <v>62.38</v>
      </c>
      <c r="CB28" s="101">
        <v>18.46</v>
      </c>
      <c r="CC28" s="101">
        <v>0.7</v>
      </c>
      <c r="CD28" s="102"/>
      <c r="CE28" s="103">
        <v>24.25</v>
      </c>
      <c r="CF28" s="100">
        <v>3.95</v>
      </c>
      <c r="CG28" s="101">
        <v>8.7799999999999994</v>
      </c>
      <c r="CH28" s="101">
        <v>5.23</v>
      </c>
      <c r="CI28" s="103">
        <v>6.9</v>
      </c>
    </row>
    <row r="29" spans="1:87" x14ac:dyDescent="0.25">
      <c r="A29" s="233"/>
      <c r="B29" s="104" t="s">
        <v>497</v>
      </c>
      <c r="C29" s="105" t="s">
        <v>16</v>
      </c>
      <c r="D29" s="106">
        <v>73</v>
      </c>
      <c r="E29" s="107"/>
      <c r="F29" s="106">
        <v>605404</v>
      </c>
      <c r="G29" s="105">
        <v>162</v>
      </c>
      <c r="H29" s="106">
        <v>64</v>
      </c>
      <c r="I29" s="106" t="s">
        <v>159</v>
      </c>
      <c r="J29" s="108" t="s">
        <v>159</v>
      </c>
      <c r="K29" s="105" t="s">
        <v>498</v>
      </c>
      <c r="L29" s="106" t="s">
        <v>161</v>
      </c>
      <c r="M29" s="106" t="s">
        <v>499</v>
      </c>
      <c r="N29" s="106" t="s">
        <v>165</v>
      </c>
      <c r="O29" s="106" t="s">
        <v>165</v>
      </c>
      <c r="P29" s="106" t="s">
        <v>165</v>
      </c>
      <c r="Q29" s="108" t="s">
        <v>500</v>
      </c>
      <c r="R29" s="105">
        <v>1.48</v>
      </c>
      <c r="S29" s="106">
        <v>4.97</v>
      </c>
      <c r="T29" s="106">
        <v>5.23</v>
      </c>
      <c r="U29" s="106">
        <v>55.2</v>
      </c>
      <c r="V29" s="106">
        <v>5</v>
      </c>
      <c r="W29" s="106">
        <v>224.2</v>
      </c>
      <c r="X29" s="106">
        <v>122</v>
      </c>
      <c r="Y29" s="106">
        <v>5.7</v>
      </c>
      <c r="Z29" s="106">
        <v>3.79</v>
      </c>
      <c r="AA29" s="106">
        <v>175</v>
      </c>
      <c r="AB29" s="106">
        <v>27</v>
      </c>
      <c r="AC29" s="106">
        <v>23</v>
      </c>
      <c r="AD29" s="106">
        <v>1.31</v>
      </c>
      <c r="AE29" s="106">
        <v>2.71</v>
      </c>
      <c r="AF29" s="108" t="s">
        <v>165</v>
      </c>
      <c r="AG29" s="105">
        <v>0.8</v>
      </c>
      <c r="AH29" s="106">
        <v>0.8</v>
      </c>
      <c r="AI29" s="106" t="s">
        <v>159</v>
      </c>
      <c r="AJ29" s="108" t="s">
        <v>165</v>
      </c>
      <c r="AK29" s="105" t="s">
        <v>501</v>
      </c>
      <c r="AL29" s="108" t="s">
        <v>212</v>
      </c>
      <c r="AM29" s="105" t="s">
        <v>502</v>
      </c>
      <c r="AN29" s="106" t="s">
        <v>503</v>
      </c>
      <c r="AO29" s="106" t="s">
        <v>504</v>
      </c>
      <c r="AP29" s="106" t="s">
        <v>505</v>
      </c>
      <c r="AQ29" s="120">
        <v>5</v>
      </c>
      <c r="AR29" s="120">
        <v>4.8</v>
      </c>
      <c r="AS29" s="108" t="s">
        <v>186</v>
      </c>
      <c r="AT29" s="105" t="s">
        <v>385</v>
      </c>
      <c r="AU29" s="106" t="s">
        <v>202</v>
      </c>
      <c r="AV29" s="106" t="s">
        <v>506</v>
      </c>
      <c r="AW29" s="108" t="s">
        <v>165</v>
      </c>
      <c r="AX29" s="105">
        <v>5.8000000000000003E-2</v>
      </c>
      <c r="AY29" s="106">
        <v>6.5000000000000002E-2</v>
      </c>
      <c r="AZ29" s="106">
        <v>0.34</v>
      </c>
      <c r="BA29" s="108">
        <v>0.25</v>
      </c>
      <c r="BB29" s="116"/>
      <c r="BC29" s="107"/>
      <c r="BD29" s="107"/>
      <c r="BE29" s="107"/>
      <c r="BF29" s="114"/>
      <c r="BG29" s="116"/>
      <c r="BH29" s="107"/>
      <c r="BI29" s="107"/>
      <c r="BJ29" s="107"/>
      <c r="BK29" s="114"/>
      <c r="BL29" s="116"/>
      <c r="BM29" s="107"/>
      <c r="BN29" s="107"/>
      <c r="BO29" s="107"/>
      <c r="BP29" s="114"/>
      <c r="BQ29" s="116"/>
      <c r="BR29" s="107"/>
      <c r="BS29" s="107"/>
      <c r="BT29" s="107"/>
      <c r="BU29" s="114"/>
      <c r="BV29" s="116"/>
      <c r="BW29" s="107"/>
      <c r="BX29" s="107"/>
      <c r="BY29" s="107"/>
      <c r="BZ29" s="114"/>
      <c r="CA29" s="116"/>
      <c r="CB29" s="107"/>
      <c r="CC29" s="107"/>
      <c r="CD29" s="107"/>
      <c r="CE29" s="114"/>
      <c r="CF29" s="105">
        <v>6.13</v>
      </c>
      <c r="CG29" s="106">
        <v>7.38</v>
      </c>
      <c r="CH29" s="106">
        <v>6.7</v>
      </c>
      <c r="CI29" s="108">
        <v>10.56</v>
      </c>
    </row>
    <row r="30" spans="1:87" x14ac:dyDescent="0.25">
      <c r="A30" s="233"/>
      <c r="B30" s="104" t="s">
        <v>507</v>
      </c>
      <c r="C30" s="105" t="s">
        <v>16</v>
      </c>
      <c r="D30" s="106">
        <v>74</v>
      </c>
      <c r="E30" s="107"/>
      <c r="F30" s="106">
        <v>609043</v>
      </c>
      <c r="G30" s="105">
        <v>160</v>
      </c>
      <c r="H30" s="106">
        <v>60</v>
      </c>
      <c r="I30" s="106" t="s">
        <v>159</v>
      </c>
      <c r="J30" s="108" t="s">
        <v>159</v>
      </c>
      <c r="K30" s="105" t="s">
        <v>508</v>
      </c>
      <c r="L30" s="106" t="s">
        <v>161</v>
      </c>
      <c r="M30" s="106" t="s">
        <v>509</v>
      </c>
      <c r="N30" s="106" t="s">
        <v>510</v>
      </c>
      <c r="O30" s="106" t="s">
        <v>511</v>
      </c>
      <c r="P30" s="106" t="s">
        <v>512</v>
      </c>
      <c r="Q30" s="108" t="s">
        <v>513</v>
      </c>
      <c r="R30" s="105">
        <v>1.48</v>
      </c>
      <c r="S30" s="106">
        <v>6.03</v>
      </c>
      <c r="T30" s="106">
        <v>6.34</v>
      </c>
      <c r="U30" s="106">
        <v>56.7</v>
      </c>
      <c r="V30" s="106">
        <v>7.79</v>
      </c>
      <c r="W30" s="106">
        <v>297.5</v>
      </c>
      <c r="X30" s="106">
        <v>141</v>
      </c>
      <c r="Y30" s="106">
        <v>5.5</v>
      </c>
      <c r="Z30" s="106">
        <v>4.7</v>
      </c>
      <c r="AA30" s="106">
        <v>126</v>
      </c>
      <c r="AB30" s="106">
        <v>19</v>
      </c>
      <c r="AC30" s="106">
        <v>20</v>
      </c>
      <c r="AD30" s="106">
        <v>1.27</v>
      </c>
      <c r="AE30" s="106">
        <v>3.68</v>
      </c>
      <c r="AF30" s="108">
        <v>5.0999999999999996</v>
      </c>
      <c r="AG30" s="105" t="s">
        <v>165</v>
      </c>
      <c r="AH30" s="106" t="s">
        <v>165</v>
      </c>
      <c r="AI30" s="106" t="s">
        <v>159</v>
      </c>
      <c r="AJ30" s="108" t="s">
        <v>165</v>
      </c>
      <c r="AK30" s="105" t="s">
        <v>514</v>
      </c>
      <c r="AL30" s="108" t="s">
        <v>515</v>
      </c>
      <c r="AM30" s="105" t="s">
        <v>516</v>
      </c>
      <c r="AN30" s="106" t="s">
        <v>517</v>
      </c>
      <c r="AO30" s="106" t="s">
        <v>517</v>
      </c>
      <c r="AP30" s="106" t="s">
        <v>518</v>
      </c>
      <c r="AQ30" s="120" t="s">
        <v>519</v>
      </c>
      <c r="AR30" s="120">
        <v>1.35E-2</v>
      </c>
      <c r="AS30" s="108" t="s">
        <v>218</v>
      </c>
      <c r="AT30" s="105" t="s">
        <v>359</v>
      </c>
      <c r="AU30" s="106" t="s">
        <v>202</v>
      </c>
      <c r="AV30" s="106" t="s">
        <v>520</v>
      </c>
      <c r="AW30" s="114"/>
      <c r="AX30" s="105">
        <v>6.2E-2</v>
      </c>
      <c r="AY30" s="106">
        <v>5.8999999999999997E-2</v>
      </c>
      <c r="AZ30" s="106">
        <v>0.37</v>
      </c>
      <c r="BA30" s="108">
        <v>0.31</v>
      </c>
      <c r="BB30" s="105">
        <v>64.34</v>
      </c>
      <c r="BC30" s="106">
        <v>16.78</v>
      </c>
      <c r="BD30" s="106">
        <v>0.74</v>
      </c>
      <c r="BE30" s="107"/>
      <c r="BF30" s="108">
        <v>15.83</v>
      </c>
      <c r="BG30" s="105">
        <v>98.75</v>
      </c>
      <c r="BH30" s="106">
        <v>38.32</v>
      </c>
      <c r="BI30" s="106">
        <v>0.61</v>
      </c>
      <c r="BJ30" s="107"/>
      <c r="BK30" s="108">
        <v>40.47</v>
      </c>
      <c r="BL30" s="105">
        <v>55.95</v>
      </c>
      <c r="BM30" s="106">
        <v>15.39</v>
      </c>
      <c r="BN30" s="106">
        <v>0.72</v>
      </c>
      <c r="BO30" s="107"/>
      <c r="BP30" s="108">
        <v>17.93</v>
      </c>
      <c r="BQ30" s="105">
        <v>51.47</v>
      </c>
      <c r="BR30" s="106">
        <v>14.55</v>
      </c>
      <c r="BS30" s="106">
        <v>0.72</v>
      </c>
      <c r="BT30" s="107"/>
      <c r="BU30" s="108">
        <v>15.32</v>
      </c>
      <c r="BV30" s="105">
        <v>66.86</v>
      </c>
      <c r="BW30" s="106">
        <v>27.13</v>
      </c>
      <c r="BX30" s="106">
        <v>0.59</v>
      </c>
      <c r="BY30" s="107"/>
      <c r="BZ30" s="108">
        <v>25.12</v>
      </c>
      <c r="CA30" s="105">
        <v>60.98</v>
      </c>
      <c r="CB30" s="106">
        <v>18.46</v>
      </c>
      <c r="CC30" s="106">
        <v>0.7</v>
      </c>
      <c r="CD30" s="107"/>
      <c r="CE30" s="108">
        <v>23.24</v>
      </c>
      <c r="CF30" s="105">
        <v>6.99</v>
      </c>
      <c r="CG30" s="106">
        <v>12.57</v>
      </c>
      <c r="CH30" s="106">
        <v>5.9</v>
      </c>
      <c r="CI30" s="108">
        <v>9.09</v>
      </c>
    </row>
    <row r="31" spans="1:87" x14ac:dyDescent="0.25">
      <c r="A31" s="233"/>
      <c r="B31" s="104" t="s">
        <v>521</v>
      </c>
      <c r="C31" s="105" t="s">
        <v>19</v>
      </c>
      <c r="D31" s="106">
        <v>67</v>
      </c>
      <c r="E31" s="107"/>
      <c r="F31" s="106">
        <v>609741</v>
      </c>
      <c r="G31" s="105">
        <v>163</v>
      </c>
      <c r="H31" s="106">
        <v>69</v>
      </c>
      <c r="I31" s="106" t="s">
        <v>522</v>
      </c>
      <c r="J31" s="108" t="s">
        <v>523</v>
      </c>
      <c r="K31" s="105" t="s">
        <v>484</v>
      </c>
      <c r="L31" s="106" t="s">
        <v>161</v>
      </c>
      <c r="M31" s="106" t="s">
        <v>165</v>
      </c>
      <c r="N31" s="106" t="s">
        <v>165</v>
      </c>
      <c r="O31" s="106" t="s">
        <v>524</v>
      </c>
      <c r="P31" s="106" t="s">
        <v>165</v>
      </c>
      <c r="Q31" s="108" t="s">
        <v>525</v>
      </c>
      <c r="R31" s="105">
        <v>1.55</v>
      </c>
      <c r="S31" s="106">
        <v>4.5</v>
      </c>
      <c r="T31" s="106">
        <v>4.13</v>
      </c>
      <c r="U31" s="106">
        <v>90.6</v>
      </c>
      <c r="V31" s="106">
        <v>3.27</v>
      </c>
      <c r="W31" s="106">
        <v>321.8</v>
      </c>
      <c r="X31" s="106">
        <v>133</v>
      </c>
      <c r="Y31" s="106">
        <v>4.2</v>
      </c>
      <c r="Z31" s="106">
        <v>4.17</v>
      </c>
      <c r="AA31" s="106">
        <v>199</v>
      </c>
      <c r="AB31" s="106">
        <v>16</v>
      </c>
      <c r="AC31" s="106">
        <v>16</v>
      </c>
      <c r="AD31" s="106">
        <v>1.29</v>
      </c>
      <c r="AE31" s="106">
        <v>2.83</v>
      </c>
      <c r="AF31" s="108" t="s">
        <v>165</v>
      </c>
      <c r="AG31" s="105" t="s">
        <v>165</v>
      </c>
      <c r="AH31" s="106" t="s">
        <v>165</v>
      </c>
      <c r="AI31" s="106" t="s">
        <v>159</v>
      </c>
      <c r="AJ31" s="108" t="s">
        <v>165</v>
      </c>
      <c r="AK31" s="105" t="s">
        <v>526</v>
      </c>
      <c r="AL31" s="108" t="s">
        <v>212</v>
      </c>
      <c r="AM31" s="105" t="s">
        <v>527</v>
      </c>
      <c r="AN31" s="106" t="s">
        <v>528</v>
      </c>
      <c r="AO31" s="106" t="s">
        <v>529</v>
      </c>
      <c r="AP31" s="106" t="s">
        <v>530</v>
      </c>
      <c r="AQ31" s="120">
        <v>3.5</v>
      </c>
      <c r="AR31" s="120">
        <v>6.8</v>
      </c>
      <c r="AS31" s="108" t="s">
        <v>186</v>
      </c>
      <c r="AT31" s="105" t="s">
        <v>531</v>
      </c>
      <c r="AU31" s="106" t="s">
        <v>233</v>
      </c>
      <c r="AV31" s="106" t="s">
        <v>532</v>
      </c>
      <c r="AW31" s="108">
        <v>0.65100000000000002</v>
      </c>
      <c r="AX31" s="105">
        <v>9.0999999999999998E-2</v>
      </c>
      <c r="AY31" s="106">
        <v>0.115</v>
      </c>
      <c r="AZ31" s="106">
        <v>0.28000000000000003</v>
      </c>
      <c r="BA31" s="108">
        <v>0.36</v>
      </c>
      <c r="BB31" s="105">
        <v>136.31</v>
      </c>
      <c r="BC31" s="106">
        <v>28.33</v>
      </c>
      <c r="BD31" s="106">
        <v>0.79</v>
      </c>
      <c r="BE31" s="107"/>
      <c r="BF31" s="114"/>
      <c r="BG31" s="105">
        <v>112.91</v>
      </c>
      <c r="BH31" s="106">
        <v>54.23</v>
      </c>
      <c r="BI31" s="106">
        <v>0.52</v>
      </c>
      <c r="BJ31" s="107"/>
      <c r="BK31" s="108">
        <v>50.72</v>
      </c>
      <c r="BL31" s="105">
        <v>53.71</v>
      </c>
      <c r="BM31" s="106">
        <v>18.46</v>
      </c>
      <c r="BN31" s="106">
        <v>0.66</v>
      </c>
      <c r="BO31" s="107"/>
      <c r="BP31" s="108">
        <v>18.29</v>
      </c>
      <c r="BQ31" s="105">
        <v>73.569999999999993</v>
      </c>
      <c r="BR31" s="106">
        <v>19.579999999999998</v>
      </c>
      <c r="BS31" s="106">
        <v>0.73</v>
      </c>
      <c r="BT31" s="107"/>
      <c r="BU31" s="108">
        <v>17.5</v>
      </c>
      <c r="BV31" s="105">
        <v>96.79</v>
      </c>
      <c r="BW31" s="107"/>
      <c r="BX31" s="107"/>
      <c r="BY31" s="107"/>
      <c r="BZ31" s="108">
        <v>34.51</v>
      </c>
      <c r="CA31" s="105">
        <v>41.4</v>
      </c>
      <c r="CB31" s="106">
        <v>15.39</v>
      </c>
      <c r="CC31" s="106">
        <v>0.63</v>
      </c>
      <c r="CD31" s="107"/>
      <c r="CE31" s="108">
        <v>16.71</v>
      </c>
      <c r="CF31" s="105">
        <v>6.98</v>
      </c>
      <c r="CG31" s="106">
        <v>6.43</v>
      </c>
      <c r="CH31" s="106">
        <v>5.1100000000000003</v>
      </c>
      <c r="CI31" s="108">
        <v>9</v>
      </c>
    </row>
    <row r="32" spans="1:87" x14ac:dyDescent="0.25">
      <c r="A32" s="233"/>
      <c r="B32" s="104" t="s">
        <v>533</v>
      </c>
      <c r="C32" s="105" t="s">
        <v>16</v>
      </c>
      <c r="D32" s="106">
        <v>72</v>
      </c>
      <c r="E32" s="107"/>
      <c r="F32" s="107"/>
      <c r="G32" s="105">
        <v>158</v>
      </c>
      <c r="H32" s="106">
        <v>59</v>
      </c>
      <c r="I32" s="106" t="s">
        <v>159</v>
      </c>
      <c r="J32" s="108" t="s">
        <v>159</v>
      </c>
      <c r="K32" s="105" t="s">
        <v>534</v>
      </c>
      <c r="L32" s="106" t="s">
        <v>161</v>
      </c>
      <c r="M32" s="106" t="s">
        <v>535</v>
      </c>
      <c r="N32" s="106" t="s">
        <v>536</v>
      </c>
      <c r="O32" s="106" t="s">
        <v>165</v>
      </c>
      <c r="P32" s="106" t="s">
        <v>165</v>
      </c>
      <c r="Q32" s="108" t="s">
        <v>537</v>
      </c>
      <c r="R32" s="105">
        <v>1.27</v>
      </c>
      <c r="S32" s="106">
        <v>3.68</v>
      </c>
      <c r="T32" s="106">
        <v>5.54</v>
      </c>
      <c r="U32" s="106">
        <v>60.2</v>
      </c>
      <c r="V32" s="106">
        <v>2.57</v>
      </c>
      <c r="W32" s="106">
        <v>265.7</v>
      </c>
      <c r="X32" s="106">
        <v>0</v>
      </c>
      <c r="Y32" s="106">
        <v>0</v>
      </c>
      <c r="Z32" s="106">
        <v>0</v>
      </c>
      <c r="AA32" s="106">
        <v>0</v>
      </c>
      <c r="AB32" s="106">
        <v>0</v>
      </c>
      <c r="AC32" s="106">
        <v>0</v>
      </c>
      <c r="AD32" s="106">
        <v>1.24</v>
      </c>
      <c r="AE32" s="106">
        <v>2.27</v>
      </c>
      <c r="AF32" s="108" t="s">
        <v>165</v>
      </c>
      <c r="AG32" s="105" t="s">
        <v>165</v>
      </c>
      <c r="AH32" s="106" t="s">
        <v>165</v>
      </c>
      <c r="AI32" s="106" t="s">
        <v>159</v>
      </c>
      <c r="AJ32" s="108" t="s">
        <v>165</v>
      </c>
      <c r="AK32" s="105" t="s">
        <v>538</v>
      </c>
      <c r="AL32" s="108" t="s">
        <v>212</v>
      </c>
      <c r="AM32" s="105" t="s">
        <v>414</v>
      </c>
      <c r="AN32" s="106" t="s">
        <v>539</v>
      </c>
      <c r="AO32" s="106" t="s">
        <v>540</v>
      </c>
      <c r="AP32" s="106" t="s">
        <v>541</v>
      </c>
      <c r="AQ32" s="120">
        <v>3.6</v>
      </c>
      <c r="AR32" s="120">
        <v>2.94</v>
      </c>
      <c r="AS32" s="108" t="s">
        <v>186</v>
      </c>
      <c r="AT32" s="105" t="s">
        <v>159</v>
      </c>
      <c r="AU32" s="107"/>
      <c r="AV32" s="107"/>
      <c r="AW32" s="114"/>
      <c r="AX32" s="105">
        <v>5.8000000000000003E-2</v>
      </c>
      <c r="AY32" s="106">
        <v>5.2999999999999999E-2</v>
      </c>
      <c r="AZ32" s="106">
        <v>0.45</v>
      </c>
      <c r="BA32" s="108">
        <v>0.35</v>
      </c>
      <c r="BB32" s="105">
        <v>53.38</v>
      </c>
      <c r="BC32" s="106">
        <v>10.83</v>
      </c>
      <c r="BD32" s="106">
        <v>0.8</v>
      </c>
      <c r="BE32" s="107"/>
      <c r="BF32" s="108">
        <v>8.25</v>
      </c>
      <c r="BG32" s="105">
        <v>82.03</v>
      </c>
      <c r="BH32" s="106">
        <v>33.090000000000003</v>
      </c>
      <c r="BI32" s="106">
        <v>0.6</v>
      </c>
      <c r="BJ32" s="107"/>
      <c r="BK32" s="108">
        <v>32.18</v>
      </c>
      <c r="BL32" s="105">
        <v>49.99</v>
      </c>
      <c r="BM32" s="106">
        <v>21.54</v>
      </c>
      <c r="BN32" s="106">
        <v>0.56999999999999995</v>
      </c>
      <c r="BO32" s="107"/>
      <c r="BP32" s="108">
        <v>20.22</v>
      </c>
      <c r="BQ32" s="105">
        <v>57.88</v>
      </c>
      <c r="BR32" s="106">
        <v>14.26</v>
      </c>
      <c r="BS32" s="106">
        <v>0.75</v>
      </c>
      <c r="BT32" s="107"/>
      <c r="BU32" s="108">
        <v>11.89</v>
      </c>
      <c r="BV32" s="105">
        <v>75.62</v>
      </c>
      <c r="BW32" s="106">
        <v>35.880000000000003</v>
      </c>
      <c r="BX32" s="106">
        <v>0.53</v>
      </c>
      <c r="BY32" s="107"/>
      <c r="BZ32" s="108">
        <v>35.11</v>
      </c>
      <c r="CA32" s="105">
        <v>59.75</v>
      </c>
      <c r="CB32" s="106">
        <v>20.77</v>
      </c>
      <c r="CC32" s="106">
        <v>0.65</v>
      </c>
      <c r="CD32" s="107"/>
      <c r="CE32" s="108">
        <v>20.9</v>
      </c>
      <c r="CF32" s="105">
        <v>7.89</v>
      </c>
      <c r="CG32" s="106">
        <v>10.59</v>
      </c>
      <c r="CH32" s="106">
        <v>7.34</v>
      </c>
      <c r="CI32" s="108">
        <v>11.6</v>
      </c>
    </row>
    <row r="33" spans="1:87" x14ac:dyDescent="0.25">
      <c r="A33" s="233"/>
      <c r="B33" s="104" t="s">
        <v>542</v>
      </c>
      <c r="C33" s="105" t="s">
        <v>16</v>
      </c>
      <c r="D33" s="106">
        <v>60</v>
      </c>
      <c r="E33" s="107"/>
      <c r="F33" s="106">
        <v>610271</v>
      </c>
      <c r="G33" s="105">
        <v>160</v>
      </c>
      <c r="H33" s="106">
        <v>69</v>
      </c>
      <c r="I33" s="106" t="s">
        <v>159</v>
      </c>
      <c r="J33" s="108" t="s">
        <v>159</v>
      </c>
      <c r="K33" s="105" t="s">
        <v>543</v>
      </c>
      <c r="L33" s="106" t="s">
        <v>161</v>
      </c>
      <c r="M33" s="106" t="s">
        <v>544</v>
      </c>
      <c r="N33" s="106" t="s">
        <v>544</v>
      </c>
      <c r="O33" s="106" t="s">
        <v>165</v>
      </c>
      <c r="P33" s="106" t="s">
        <v>545</v>
      </c>
      <c r="Q33" s="108" t="s">
        <v>546</v>
      </c>
      <c r="R33" s="105">
        <v>1.67</v>
      </c>
      <c r="S33" s="106">
        <v>3.2</v>
      </c>
      <c r="T33" s="106">
        <v>5.03</v>
      </c>
      <c r="U33" s="106">
        <v>62.7</v>
      </c>
      <c r="V33" s="106">
        <v>4.12</v>
      </c>
      <c r="W33" s="106">
        <v>438</v>
      </c>
      <c r="X33" s="106">
        <v>118</v>
      </c>
      <c r="Y33" s="106">
        <v>5.8</v>
      </c>
      <c r="Z33" s="106">
        <v>3.92</v>
      </c>
      <c r="AA33" s="106">
        <v>203</v>
      </c>
      <c r="AB33" s="106">
        <v>36</v>
      </c>
      <c r="AC33" s="106">
        <v>24</v>
      </c>
      <c r="AD33" s="106">
        <v>0.93</v>
      </c>
      <c r="AE33" s="106">
        <v>1.86</v>
      </c>
      <c r="AF33" s="108" t="s">
        <v>165</v>
      </c>
      <c r="AG33" s="105" t="s">
        <v>165</v>
      </c>
      <c r="AH33" s="106" t="s">
        <v>165</v>
      </c>
      <c r="AI33" s="106" t="s">
        <v>159</v>
      </c>
      <c r="AJ33" s="108" t="s">
        <v>165</v>
      </c>
      <c r="AK33" s="105" t="s">
        <v>547</v>
      </c>
      <c r="AL33" s="108" t="s">
        <v>169</v>
      </c>
      <c r="AM33" s="105" t="s">
        <v>548</v>
      </c>
      <c r="AN33" s="106" t="s">
        <v>549</v>
      </c>
      <c r="AO33" s="106" t="s">
        <v>550</v>
      </c>
      <c r="AP33" s="106" t="s">
        <v>551</v>
      </c>
      <c r="AQ33" s="120">
        <v>11.2</v>
      </c>
      <c r="AR33" s="120">
        <v>12.7</v>
      </c>
      <c r="AS33" s="108" t="s">
        <v>552</v>
      </c>
      <c r="AT33" s="105" t="s">
        <v>159</v>
      </c>
      <c r="AU33" s="107"/>
      <c r="AV33" s="107"/>
      <c r="AW33" s="114"/>
      <c r="AX33" s="105">
        <v>5.8000000000000003E-2</v>
      </c>
      <c r="AY33" s="106">
        <v>5.5E-2</v>
      </c>
      <c r="AZ33" s="106">
        <v>0.28000000000000003</v>
      </c>
      <c r="BA33" s="108">
        <v>0.26</v>
      </c>
      <c r="BB33" s="105">
        <v>113.01</v>
      </c>
      <c r="BC33" s="106">
        <v>29.37</v>
      </c>
      <c r="BD33" s="106">
        <v>0.74</v>
      </c>
      <c r="BE33" s="107"/>
      <c r="BF33" s="108">
        <v>28.37</v>
      </c>
      <c r="BG33" s="105">
        <v>96.09</v>
      </c>
      <c r="BH33" s="106">
        <v>34.83</v>
      </c>
      <c r="BI33" s="106">
        <v>0.64</v>
      </c>
      <c r="BJ33" s="107"/>
      <c r="BK33" s="108">
        <v>36.909999999999997</v>
      </c>
      <c r="BL33" s="105">
        <v>63.78</v>
      </c>
      <c r="BM33" s="106">
        <v>26.85</v>
      </c>
      <c r="BN33" s="106">
        <v>0.57999999999999996</v>
      </c>
      <c r="BO33" s="107"/>
      <c r="BP33" s="108">
        <v>24.6</v>
      </c>
      <c r="BQ33" s="105">
        <v>86.02</v>
      </c>
      <c r="BR33" s="106">
        <v>21.82</v>
      </c>
      <c r="BS33" s="106">
        <v>0.74</v>
      </c>
      <c r="BT33" s="107"/>
      <c r="BU33" s="108">
        <v>21.98</v>
      </c>
      <c r="BV33" s="105">
        <v>67.98</v>
      </c>
      <c r="BW33" s="106">
        <v>29.37</v>
      </c>
      <c r="BX33" s="106">
        <v>0.56999999999999995</v>
      </c>
      <c r="BY33" s="107"/>
      <c r="BZ33" s="108">
        <v>28.88</v>
      </c>
      <c r="CA33" s="105">
        <v>55.81</v>
      </c>
      <c r="CB33" s="106">
        <v>18.46</v>
      </c>
      <c r="CC33" s="106">
        <v>0.67</v>
      </c>
      <c r="CD33" s="107"/>
      <c r="CE33" s="108">
        <v>20.07</v>
      </c>
      <c r="CF33" s="105">
        <v>7.25</v>
      </c>
      <c r="CG33" s="106">
        <v>9.8699999999999992</v>
      </c>
      <c r="CH33" s="106">
        <v>6.44</v>
      </c>
      <c r="CI33" s="108">
        <v>11.34</v>
      </c>
    </row>
    <row r="34" spans="1:87" x14ac:dyDescent="0.25">
      <c r="A34" s="233"/>
      <c r="B34" s="104" t="s">
        <v>553</v>
      </c>
      <c r="C34" s="105" t="s">
        <v>19</v>
      </c>
      <c r="D34" s="106">
        <v>78</v>
      </c>
      <c r="E34" s="107"/>
      <c r="F34" s="106">
        <v>609008</v>
      </c>
      <c r="G34" s="105">
        <v>175</v>
      </c>
      <c r="H34" s="106">
        <v>78</v>
      </c>
      <c r="I34" s="106" t="s">
        <v>159</v>
      </c>
      <c r="J34" s="108" t="s">
        <v>159</v>
      </c>
      <c r="K34" s="105" t="s">
        <v>160</v>
      </c>
      <c r="L34" s="106" t="s">
        <v>161</v>
      </c>
      <c r="M34" s="106" t="s">
        <v>165</v>
      </c>
      <c r="N34" s="106" t="s">
        <v>554</v>
      </c>
      <c r="O34" s="106" t="s">
        <v>555</v>
      </c>
      <c r="P34" s="106" t="s">
        <v>165</v>
      </c>
      <c r="Q34" s="108" t="s">
        <v>556</v>
      </c>
      <c r="R34" s="105">
        <v>0.66</v>
      </c>
      <c r="S34" s="106">
        <v>3.92</v>
      </c>
      <c r="T34" s="106">
        <v>3.77</v>
      </c>
      <c r="U34" s="106">
        <v>81</v>
      </c>
      <c r="V34" s="106">
        <v>3.67</v>
      </c>
      <c r="W34" s="106">
        <v>345.2</v>
      </c>
      <c r="X34" s="106">
        <v>125</v>
      </c>
      <c r="Y34" s="106">
        <v>7.4</v>
      </c>
      <c r="Z34" s="106">
        <v>4</v>
      </c>
      <c r="AA34" s="106">
        <v>150</v>
      </c>
      <c r="AB34" s="106">
        <v>16</v>
      </c>
      <c r="AC34" s="106">
        <v>17</v>
      </c>
      <c r="AD34" s="106">
        <v>1.37</v>
      </c>
      <c r="AE34" s="106">
        <v>2.27</v>
      </c>
      <c r="AF34" s="108" t="s">
        <v>165</v>
      </c>
      <c r="AG34" s="105" t="s">
        <v>165</v>
      </c>
      <c r="AH34" s="106" t="s">
        <v>165</v>
      </c>
      <c r="AI34" s="106" t="s">
        <v>159</v>
      </c>
      <c r="AJ34" s="108" t="s">
        <v>165</v>
      </c>
      <c r="AK34" s="105" t="s">
        <v>557</v>
      </c>
      <c r="AL34" s="108" t="s">
        <v>181</v>
      </c>
      <c r="AM34" s="105" t="s">
        <v>558</v>
      </c>
      <c r="AN34" s="106" t="s">
        <v>437</v>
      </c>
      <c r="AO34" s="106" t="s">
        <v>559</v>
      </c>
      <c r="AP34" s="106" t="s">
        <v>560</v>
      </c>
      <c r="AQ34" s="120" t="s">
        <v>561</v>
      </c>
      <c r="AR34" s="120" t="s">
        <v>562</v>
      </c>
      <c r="AS34" s="108" t="s">
        <v>218</v>
      </c>
      <c r="AT34" s="105" t="s">
        <v>563</v>
      </c>
      <c r="AU34" s="106" t="s">
        <v>202</v>
      </c>
      <c r="AV34" s="106" t="s">
        <v>564</v>
      </c>
      <c r="AW34" s="114"/>
      <c r="AX34" s="105">
        <v>7.0999999999999994E-2</v>
      </c>
      <c r="AY34" s="106">
        <v>7.4999999999999997E-2</v>
      </c>
      <c r="AZ34" s="106">
        <v>0.41</v>
      </c>
      <c r="BA34" s="108">
        <v>0.25</v>
      </c>
      <c r="BB34" s="105">
        <v>59.18</v>
      </c>
      <c r="BC34" s="106">
        <v>11.09</v>
      </c>
      <c r="BD34" s="106">
        <v>0.81</v>
      </c>
      <c r="BE34" s="107"/>
      <c r="BF34" s="108">
        <v>12.08</v>
      </c>
      <c r="BG34" s="105">
        <v>64.37</v>
      </c>
      <c r="BH34" s="106">
        <v>20.3</v>
      </c>
      <c r="BI34" s="106">
        <v>0.68</v>
      </c>
      <c r="BJ34" s="107"/>
      <c r="BK34" s="108">
        <v>23.81</v>
      </c>
      <c r="BL34" s="105">
        <v>51.41</v>
      </c>
      <c r="BM34" s="106">
        <v>16.420000000000002</v>
      </c>
      <c r="BN34" s="106">
        <v>0.68</v>
      </c>
      <c r="BO34" s="107"/>
      <c r="BP34" s="108">
        <v>18.760000000000002</v>
      </c>
      <c r="BQ34" s="105">
        <v>71.989999999999995</v>
      </c>
      <c r="BR34" s="106">
        <v>14.98</v>
      </c>
      <c r="BS34" s="106">
        <v>0.79</v>
      </c>
      <c r="BT34" s="107"/>
      <c r="BU34" s="108">
        <v>17.170000000000002</v>
      </c>
      <c r="BV34" s="105">
        <v>70.540000000000006</v>
      </c>
      <c r="BW34" s="106">
        <v>21.74</v>
      </c>
      <c r="BX34" s="106">
        <v>0.69</v>
      </c>
      <c r="BY34" s="107"/>
      <c r="BZ34" s="108">
        <v>24.42</v>
      </c>
      <c r="CA34" s="105">
        <v>43.48</v>
      </c>
      <c r="CB34" s="106">
        <v>11.6</v>
      </c>
      <c r="CC34" s="106">
        <v>0.73</v>
      </c>
      <c r="CD34" s="107"/>
      <c r="CE34" s="108">
        <v>12.76</v>
      </c>
      <c r="CF34" s="105">
        <v>7.29</v>
      </c>
      <c r="CG34" s="106">
        <v>8.59</v>
      </c>
      <c r="CH34" s="106">
        <v>6.91</v>
      </c>
      <c r="CI34" s="108">
        <v>9.91</v>
      </c>
    </row>
    <row r="35" spans="1:87" x14ac:dyDescent="0.25">
      <c r="A35" s="233"/>
      <c r="B35" s="104" t="s">
        <v>565</v>
      </c>
      <c r="C35" s="105" t="s">
        <v>16</v>
      </c>
      <c r="D35" s="106">
        <v>68</v>
      </c>
      <c r="E35" s="107"/>
      <c r="F35" s="106">
        <v>605705</v>
      </c>
      <c r="G35" s="105">
        <v>162</v>
      </c>
      <c r="H35" s="106">
        <v>52</v>
      </c>
      <c r="I35" s="106" t="s">
        <v>159</v>
      </c>
      <c r="J35" s="108" t="s">
        <v>159</v>
      </c>
      <c r="K35" s="105" t="s">
        <v>160</v>
      </c>
      <c r="L35" s="106" t="s">
        <v>161</v>
      </c>
      <c r="M35" s="106" t="s">
        <v>566</v>
      </c>
      <c r="N35" s="106" t="s">
        <v>566</v>
      </c>
      <c r="O35" s="106" t="s">
        <v>159</v>
      </c>
      <c r="P35" s="106" t="s">
        <v>159</v>
      </c>
      <c r="Q35" s="108" t="s">
        <v>567</v>
      </c>
      <c r="R35" s="105">
        <v>1.28</v>
      </c>
      <c r="S35" s="106">
        <v>4.18</v>
      </c>
      <c r="T35" s="106">
        <v>5.41</v>
      </c>
      <c r="U35" s="106">
        <v>63.9</v>
      </c>
      <c r="V35" s="106">
        <v>4.9000000000000004</v>
      </c>
      <c r="W35" s="106">
        <v>224.7</v>
      </c>
      <c r="X35" s="106">
        <v>116</v>
      </c>
      <c r="Y35" s="106">
        <v>11.4</v>
      </c>
      <c r="Z35" s="106">
        <v>3.84</v>
      </c>
      <c r="AA35" s="106">
        <v>489</v>
      </c>
      <c r="AB35" s="106">
        <v>26</v>
      </c>
      <c r="AC35" s="106">
        <v>16</v>
      </c>
      <c r="AD35" s="106">
        <v>1.6</v>
      </c>
      <c r="AE35" s="106">
        <v>2.04</v>
      </c>
      <c r="AF35" s="108" t="s">
        <v>165</v>
      </c>
      <c r="AG35" s="105" t="s">
        <v>165</v>
      </c>
      <c r="AH35" s="106" t="s">
        <v>165</v>
      </c>
      <c r="AI35" s="106" t="s">
        <v>159</v>
      </c>
      <c r="AJ35" s="108" t="s">
        <v>165</v>
      </c>
      <c r="AK35" s="105" t="s">
        <v>568</v>
      </c>
      <c r="AL35" s="108" t="s">
        <v>181</v>
      </c>
      <c r="AM35" s="105" t="s">
        <v>569</v>
      </c>
      <c r="AN35" s="106" t="s">
        <v>570</v>
      </c>
      <c r="AO35" s="106" t="s">
        <v>460</v>
      </c>
      <c r="AP35" s="106" t="s">
        <v>571</v>
      </c>
      <c r="AQ35" s="120">
        <v>-15.6</v>
      </c>
      <c r="AR35" s="120">
        <v>-9.8000000000000007</v>
      </c>
      <c r="AS35" s="108" t="s">
        <v>572</v>
      </c>
      <c r="AT35" s="105" t="s">
        <v>573</v>
      </c>
      <c r="AU35" s="106" t="s">
        <v>233</v>
      </c>
      <c r="AV35" s="106" t="s">
        <v>574</v>
      </c>
      <c r="AW35" s="108">
        <v>0.82499999999999996</v>
      </c>
      <c r="AX35" s="105">
        <v>5.3999999999999999E-2</v>
      </c>
      <c r="AY35" s="106">
        <v>5.8000000000000003E-2</v>
      </c>
      <c r="AZ35" s="106">
        <v>0.25</v>
      </c>
      <c r="BA35" s="108">
        <v>0.27</v>
      </c>
      <c r="BB35" s="116"/>
      <c r="BC35" s="107"/>
      <c r="BD35" s="107"/>
      <c r="BE35" s="107"/>
      <c r="BF35" s="114"/>
      <c r="BG35" s="116"/>
      <c r="BH35" s="107"/>
      <c r="BI35" s="107"/>
      <c r="BJ35" s="107"/>
      <c r="BK35" s="114"/>
      <c r="BL35" s="116"/>
      <c r="BM35" s="107"/>
      <c r="BN35" s="107"/>
      <c r="BO35" s="107"/>
      <c r="BP35" s="114"/>
      <c r="BQ35" s="116"/>
      <c r="BR35" s="107"/>
      <c r="BS35" s="107"/>
      <c r="BT35" s="107"/>
      <c r="BU35" s="114"/>
      <c r="BV35" s="116"/>
      <c r="BW35" s="107"/>
      <c r="BX35" s="107"/>
      <c r="BY35" s="107"/>
      <c r="BZ35" s="114"/>
      <c r="CA35" s="116"/>
      <c r="CB35" s="107"/>
      <c r="CC35" s="107"/>
      <c r="CD35" s="107"/>
      <c r="CE35" s="114"/>
      <c r="CF35" s="105">
        <v>7.99</v>
      </c>
      <c r="CG35" s="106">
        <v>14.95</v>
      </c>
      <c r="CH35" s="106">
        <v>7</v>
      </c>
      <c r="CI35" s="108">
        <v>13.5</v>
      </c>
    </row>
    <row r="36" spans="1:87" x14ac:dyDescent="0.25">
      <c r="A36" s="233"/>
      <c r="B36" s="104" t="s">
        <v>575</v>
      </c>
      <c r="C36" s="105" t="s">
        <v>19</v>
      </c>
      <c r="D36" s="106">
        <v>65</v>
      </c>
      <c r="E36" s="107"/>
      <c r="F36" s="106">
        <v>604291</v>
      </c>
      <c r="G36" s="105">
        <v>168</v>
      </c>
      <c r="H36" s="106">
        <v>80</v>
      </c>
      <c r="I36" s="106" t="s">
        <v>290</v>
      </c>
      <c r="J36" s="108" t="s">
        <v>484</v>
      </c>
      <c r="K36" s="105" t="s">
        <v>576</v>
      </c>
      <c r="L36" s="106" t="s">
        <v>161</v>
      </c>
      <c r="M36" s="106" t="s">
        <v>577</v>
      </c>
      <c r="N36" s="106" t="s">
        <v>165</v>
      </c>
      <c r="O36" s="106" t="s">
        <v>578</v>
      </c>
      <c r="P36" s="106" t="s">
        <v>159</v>
      </c>
      <c r="Q36" s="108" t="s">
        <v>579</v>
      </c>
      <c r="R36" s="105">
        <v>1.88</v>
      </c>
      <c r="S36" s="106">
        <v>5.27</v>
      </c>
      <c r="T36" s="106">
        <v>6.96</v>
      </c>
      <c r="U36" s="106">
        <v>90.1</v>
      </c>
      <c r="V36" s="106">
        <v>4.5199999999999996</v>
      </c>
      <c r="W36" s="106">
        <v>318.60000000000002</v>
      </c>
      <c r="X36" s="106">
        <v>146</v>
      </c>
      <c r="Y36" s="106">
        <v>6.6</v>
      </c>
      <c r="Z36" s="106">
        <v>4.4800000000000004</v>
      </c>
      <c r="AA36" s="106">
        <v>253</v>
      </c>
      <c r="AB36" s="106">
        <v>47</v>
      </c>
      <c r="AC36" s="106">
        <v>29</v>
      </c>
      <c r="AD36" s="106">
        <v>1.1200000000000001</v>
      </c>
      <c r="AE36" s="106">
        <v>3.04</v>
      </c>
      <c r="AF36" s="108" t="s">
        <v>489</v>
      </c>
      <c r="AG36" s="105" t="s">
        <v>165</v>
      </c>
      <c r="AH36" s="106" t="s">
        <v>165</v>
      </c>
      <c r="AI36" s="106" t="s">
        <v>159</v>
      </c>
      <c r="AJ36" s="108" t="s">
        <v>165</v>
      </c>
      <c r="AK36" s="105" t="s">
        <v>580</v>
      </c>
      <c r="AL36" s="108" t="s">
        <v>227</v>
      </c>
      <c r="AM36" s="105" t="s">
        <v>581</v>
      </c>
      <c r="AN36" s="106" t="s">
        <v>371</v>
      </c>
      <c r="AO36" s="106" t="s">
        <v>582</v>
      </c>
      <c r="AP36" s="106" t="s">
        <v>583</v>
      </c>
      <c r="AQ36" s="120">
        <v>5</v>
      </c>
      <c r="AR36" s="120">
        <v>-0.6</v>
      </c>
      <c r="AS36" s="108" t="s">
        <v>174</v>
      </c>
      <c r="AT36" s="105" t="s">
        <v>201</v>
      </c>
      <c r="AU36" s="106" t="s">
        <v>233</v>
      </c>
      <c r="AV36" s="106" t="s">
        <v>584</v>
      </c>
      <c r="AW36" s="108" t="s">
        <v>165</v>
      </c>
      <c r="AX36" s="105">
        <v>7.8E-2</v>
      </c>
      <c r="AY36" s="106">
        <v>8.2000000000000003E-2</v>
      </c>
      <c r="AZ36" s="106">
        <v>0.27</v>
      </c>
      <c r="BA36" s="108">
        <v>0.35</v>
      </c>
      <c r="BB36" s="105">
        <v>87</v>
      </c>
      <c r="BC36" s="106">
        <v>23.78</v>
      </c>
      <c r="BD36" s="106">
        <v>0.73</v>
      </c>
      <c r="BE36" s="107"/>
      <c r="BF36" s="108">
        <v>24.95</v>
      </c>
      <c r="BG36" s="105">
        <v>48.63</v>
      </c>
      <c r="BH36" s="106">
        <v>20.89</v>
      </c>
      <c r="BI36" s="106">
        <v>0.56999999999999995</v>
      </c>
      <c r="BJ36" s="107"/>
      <c r="BK36" s="108">
        <v>22.93</v>
      </c>
      <c r="BL36" s="105">
        <v>36.880000000000003</v>
      </c>
      <c r="BM36" s="106">
        <v>11.75</v>
      </c>
      <c r="BN36" s="106">
        <v>0.68</v>
      </c>
      <c r="BO36" s="107"/>
      <c r="BP36" s="108">
        <v>12.87</v>
      </c>
      <c r="BQ36" s="105">
        <v>70.319999999999993</v>
      </c>
      <c r="BR36" s="106">
        <v>17.13</v>
      </c>
      <c r="BS36" s="106">
        <v>0.75</v>
      </c>
      <c r="BT36" s="107"/>
      <c r="BU36" s="108">
        <v>15.15</v>
      </c>
      <c r="BV36" s="105">
        <v>43.55</v>
      </c>
      <c r="BW36" s="106">
        <v>18.920000000000002</v>
      </c>
      <c r="BX36" s="106">
        <v>0.56999999999999995</v>
      </c>
      <c r="BY36" s="107"/>
      <c r="BZ36" s="108">
        <v>17.7</v>
      </c>
      <c r="CA36" s="105">
        <v>41.05</v>
      </c>
      <c r="CB36" s="106">
        <v>15.35</v>
      </c>
      <c r="CC36" s="106">
        <v>0.63</v>
      </c>
      <c r="CD36" s="107"/>
      <c r="CE36" s="108">
        <v>14.96</v>
      </c>
      <c r="CF36" s="105">
        <v>5.78</v>
      </c>
      <c r="CG36" s="106">
        <v>6.68</v>
      </c>
      <c r="CH36" s="106">
        <v>5.24</v>
      </c>
      <c r="CI36" s="108">
        <v>7.89</v>
      </c>
    </row>
    <row r="37" spans="1:87" x14ac:dyDescent="0.25">
      <c r="A37" s="233"/>
      <c r="B37" s="104" t="s">
        <v>585</v>
      </c>
      <c r="C37" s="105" t="s">
        <v>16</v>
      </c>
      <c r="D37" s="106">
        <v>64</v>
      </c>
      <c r="E37" s="107"/>
      <c r="F37" s="106">
        <v>605251</v>
      </c>
      <c r="G37" s="105">
        <v>164</v>
      </c>
      <c r="H37" s="106">
        <v>71</v>
      </c>
      <c r="I37" s="106" t="s">
        <v>159</v>
      </c>
      <c r="J37" s="108" t="s">
        <v>159</v>
      </c>
      <c r="K37" s="105" t="s">
        <v>586</v>
      </c>
      <c r="L37" s="106" t="s">
        <v>161</v>
      </c>
      <c r="M37" s="106" t="s">
        <v>165</v>
      </c>
      <c r="N37" s="106" t="s">
        <v>587</v>
      </c>
      <c r="O37" s="106" t="s">
        <v>588</v>
      </c>
      <c r="P37" s="106" t="s">
        <v>589</v>
      </c>
      <c r="Q37" s="108" t="s">
        <v>590</v>
      </c>
      <c r="R37" s="105">
        <v>0.93</v>
      </c>
      <c r="S37" s="106">
        <v>4.41</v>
      </c>
      <c r="T37" s="106">
        <v>5.01</v>
      </c>
      <c r="U37" s="106">
        <v>70.099999999999994</v>
      </c>
      <c r="V37" s="106">
        <v>4.0599999999999996</v>
      </c>
      <c r="W37" s="106">
        <v>280.89999999999998</v>
      </c>
      <c r="X37" s="106">
        <v>129</v>
      </c>
      <c r="Y37" s="106">
        <v>6.2</v>
      </c>
      <c r="Z37" s="106">
        <v>4.24</v>
      </c>
      <c r="AA37" s="106">
        <v>162</v>
      </c>
      <c r="AB37" s="106">
        <v>13</v>
      </c>
      <c r="AC37" s="106">
        <v>12</v>
      </c>
      <c r="AD37" s="106">
        <v>1.89</v>
      </c>
      <c r="AE37" s="106">
        <v>1.94</v>
      </c>
      <c r="AF37" s="108" t="s">
        <v>165</v>
      </c>
      <c r="AG37" s="105">
        <v>0.9</v>
      </c>
      <c r="AH37" s="106">
        <v>0.11</v>
      </c>
      <c r="AI37" s="106" t="s">
        <v>159</v>
      </c>
      <c r="AJ37" s="114"/>
      <c r="AK37" s="105" t="s">
        <v>591</v>
      </c>
      <c r="AL37" s="108" t="s">
        <v>181</v>
      </c>
      <c r="AM37" s="105" t="s">
        <v>592</v>
      </c>
      <c r="AN37" s="106" t="s">
        <v>593</v>
      </c>
      <c r="AO37" s="106" t="s">
        <v>594</v>
      </c>
      <c r="AP37" s="106" t="s">
        <v>595</v>
      </c>
      <c r="AQ37" s="120">
        <v>-5.5</v>
      </c>
      <c r="AR37" s="120">
        <v>-0.6</v>
      </c>
      <c r="AS37" s="108" t="s">
        <v>200</v>
      </c>
      <c r="AT37" s="105" t="s">
        <v>201</v>
      </c>
      <c r="AU37" s="106" t="s">
        <v>202</v>
      </c>
      <c r="AV37" s="106" t="s">
        <v>596</v>
      </c>
      <c r="AW37" s="108" t="s">
        <v>165</v>
      </c>
      <c r="AX37" s="105">
        <v>5.0999999999999997E-2</v>
      </c>
      <c r="AY37" s="106">
        <v>5.7000000000000002E-2</v>
      </c>
      <c r="AZ37" s="106">
        <v>0.25</v>
      </c>
      <c r="BA37" s="108">
        <v>0.28999999999999998</v>
      </c>
      <c r="BB37" s="105">
        <v>71.33</v>
      </c>
      <c r="BC37" s="106">
        <v>17.059999999999999</v>
      </c>
      <c r="BD37" s="106">
        <v>0.76</v>
      </c>
      <c r="BE37" s="107"/>
      <c r="BF37" s="108">
        <v>22.51</v>
      </c>
      <c r="BG37" s="105">
        <v>111.34</v>
      </c>
      <c r="BH37" s="106">
        <v>33.85</v>
      </c>
      <c r="BI37" s="106">
        <v>0.69</v>
      </c>
      <c r="BJ37" s="107"/>
      <c r="BK37" s="108">
        <v>42.37</v>
      </c>
      <c r="BL37" s="105">
        <v>40.28</v>
      </c>
      <c r="BM37" s="106">
        <v>13.71</v>
      </c>
      <c r="BN37" s="106">
        <v>0.66</v>
      </c>
      <c r="BO37" s="107"/>
      <c r="BP37" s="108">
        <v>17</v>
      </c>
      <c r="BQ37" s="105">
        <v>65.739999999999995</v>
      </c>
      <c r="BR37" s="106">
        <v>17.05</v>
      </c>
      <c r="BS37" s="106">
        <v>0.74</v>
      </c>
      <c r="BT37" s="107"/>
      <c r="BU37" s="108">
        <v>20.67</v>
      </c>
      <c r="BV37" s="105">
        <v>73.5</v>
      </c>
      <c r="BW37" s="106">
        <v>26.44</v>
      </c>
      <c r="BX37" s="106">
        <v>0.64</v>
      </c>
      <c r="BY37" s="107"/>
      <c r="BZ37" s="108">
        <v>33.36</v>
      </c>
      <c r="CA37" s="105">
        <v>48.62</v>
      </c>
      <c r="CB37" s="106">
        <v>16.13</v>
      </c>
      <c r="CC37" s="106">
        <v>0.67</v>
      </c>
      <c r="CD37" s="107"/>
      <c r="CE37" s="108">
        <v>14.5</v>
      </c>
      <c r="CF37" s="105">
        <v>4.67</v>
      </c>
      <c r="CG37" s="106">
        <v>7.14</v>
      </c>
      <c r="CH37" s="106">
        <v>6.07</v>
      </c>
      <c r="CI37" s="108">
        <v>9.1</v>
      </c>
    </row>
    <row r="38" spans="1:87" x14ac:dyDescent="0.25">
      <c r="A38" s="233"/>
      <c r="B38" s="104" t="s">
        <v>597</v>
      </c>
      <c r="C38" s="105" t="s">
        <v>19</v>
      </c>
      <c r="D38" s="106">
        <v>72</v>
      </c>
      <c r="E38" s="107"/>
      <c r="F38" s="106">
        <v>605157</v>
      </c>
      <c r="G38" s="105">
        <v>172</v>
      </c>
      <c r="H38" s="106">
        <v>72</v>
      </c>
      <c r="I38" s="106" t="s">
        <v>159</v>
      </c>
      <c r="J38" s="108" t="s">
        <v>159</v>
      </c>
      <c r="K38" s="105" t="s">
        <v>598</v>
      </c>
      <c r="L38" s="106" t="s">
        <v>161</v>
      </c>
      <c r="M38" s="106" t="s">
        <v>599</v>
      </c>
      <c r="N38" s="106" t="s">
        <v>554</v>
      </c>
      <c r="O38" s="106" t="s">
        <v>600</v>
      </c>
      <c r="P38" s="106" t="s">
        <v>601</v>
      </c>
      <c r="Q38" s="108" t="s">
        <v>602</v>
      </c>
      <c r="R38" s="105">
        <v>0.89</v>
      </c>
      <c r="S38" s="106">
        <v>3.01</v>
      </c>
      <c r="T38" s="106">
        <v>5.79</v>
      </c>
      <c r="U38" s="106">
        <v>108.5</v>
      </c>
      <c r="V38" s="106">
        <v>3.83</v>
      </c>
      <c r="W38" s="106">
        <v>298.60000000000002</v>
      </c>
      <c r="X38" s="106">
        <v>144</v>
      </c>
      <c r="Y38" s="106">
        <v>8.4</v>
      </c>
      <c r="Z38" s="106">
        <v>4.22</v>
      </c>
      <c r="AA38" s="106">
        <v>121</v>
      </c>
      <c r="AB38" s="106">
        <v>38</v>
      </c>
      <c r="AC38" s="106">
        <v>21</v>
      </c>
      <c r="AD38" s="106">
        <v>1.31</v>
      </c>
      <c r="AE38" s="106">
        <v>1.33</v>
      </c>
      <c r="AF38" s="108" t="s">
        <v>603</v>
      </c>
      <c r="AG38" s="105" t="s">
        <v>165</v>
      </c>
      <c r="AH38" s="106" t="s">
        <v>165</v>
      </c>
      <c r="AI38" s="106" t="s">
        <v>159</v>
      </c>
      <c r="AJ38" s="108" t="s">
        <v>604</v>
      </c>
      <c r="AK38" s="105" t="s">
        <v>605</v>
      </c>
      <c r="AL38" s="108" t="s">
        <v>244</v>
      </c>
      <c r="AM38" s="105" t="s">
        <v>255</v>
      </c>
      <c r="AN38" s="106" t="s">
        <v>281</v>
      </c>
      <c r="AO38" s="106" t="s">
        <v>606</v>
      </c>
      <c r="AP38" s="106" t="s">
        <v>607</v>
      </c>
      <c r="AQ38" s="120">
        <v>-0.1</v>
      </c>
      <c r="AR38" s="120">
        <v>4.7</v>
      </c>
      <c r="AS38" s="108" t="s">
        <v>200</v>
      </c>
      <c r="AT38" s="105" t="s">
        <v>287</v>
      </c>
      <c r="AU38" s="106" t="s">
        <v>202</v>
      </c>
      <c r="AV38" s="106" t="s">
        <v>608</v>
      </c>
      <c r="AW38" s="108" t="s">
        <v>609</v>
      </c>
      <c r="AX38" s="105">
        <v>0.05</v>
      </c>
      <c r="AY38" s="106">
        <v>0.06</v>
      </c>
      <c r="AZ38" s="106">
        <v>0.26</v>
      </c>
      <c r="BA38" s="108">
        <v>0.32</v>
      </c>
      <c r="BB38" s="105">
        <v>79.17</v>
      </c>
      <c r="BC38" s="106">
        <v>22.94</v>
      </c>
      <c r="BD38" s="106">
        <v>0.71</v>
      </c>
      <c r="BE38" s="107"/>
      <c r="BF38" s="108">
        <v>22.58</v>
      </c>
      <c r="BG38" s="105">
        <v>72.73</v>
      </c>
      <c r="BH38" s="106">
        <v>29.37</v>
      </c>
      <c r="BI38" s="106">
        <v>0.6</v>
      </c>
      <c r="BJ38" s="107"/>
      <c r="BK38" s="108">
        <v>24.29</v>
      </c>
      <c r="BL38" s="105">
        <v>33.9</v>
      </c>
      <c r="BM38" s="106">
        <v>9.66</v>
      </c>
      <c r="BN38" s="106">
        <v>0.71</v>
      </c>
      <c r="BO38" s="107"/>
      <c r="BP38" s="108">
        <v>10.27</v>
      </c>
      <c r="BQ38" s="105">
        <v>72.31</v>
      </c>
      <c r="BR38" s="106">
        <v>19.97</v>
      </c>
      <c r="BS38" s="106">
        <v>0.72</v>
      </c>
      <c r="BT38" s="107"/>
      <c r="BU38" s="108">
        <v>21.14</v>
      </c>
      <c r="BV38" s="105">
        <v>48.15</v>
      </c>
      <c r="BW38" s="106">
        <v>16.54</v>
      </c>
      <c r="BX38" s="106">
        <v>0.66</v>
      </c>
      <c r="BY38" s="107"/>
      <c r="BZ38" s="108">
        <v>13.33</v>
      </c>
      <c r="CA38" s="105">
        <v>42.03</v>
      </c>
      <c r="CB38" s="106">
        <v>13.53</v>
      </c>
      <c r="CC38" s="106">
        <v>0.68</v>
      </c>
      <c r="CD38" s="107"/>
      <c r="CE38" s="108">
        <v>12.47</v>
      </c>
      <c r="CF38" s="105">
        <v>7.31</v>
      </c>
      <c r="CG38" s="106">
        <v>9.7899999999999991</v>
      </c>
      <c r="CH38" s="106">
        <v>5.34</v>
      </c>
      <c r="CI38" s="108">
        <v>11.09</v>
      </c>
    </row>
    <row r="39" spans="1:87" x14ac:dyDescent="0.25">
      <c r="A39" s="233"/>
      <c r="B39" s="104" t="s">
        <v>610</v>
      </c>
      <c r="C39" s="105" t="s">
        <v>19</v>
      </c>
      <c r="D39" s="106">
        <v>54</v>
      </c>
      <c r="E39" s="107"/>
      <c r="F39" s="106">
        <v>603682</v>
      </c>
      <c r="G39" s="105">
        <v>168</v>
      </c>
      <c r="H39" s="106">
        <v>57</v>
      </c>
      <c r="I39" s="106" t="s">
        <v>159</v>
      </c>
      <c r="J39" s="108" t="s">
        <v>159</v>
      </c>
      <c r="K39" s="105" t="s">
        <v>586</v>
      </c>
      <c r="L39" s="106" t="s">
        <v>161</v>
      </c>
      <c r="M39" s="106" t="s">
        <v>611</v>
      </c>
      <c r="N39" s="106" t="s">
        <v>612</v>
      </c>
      <c r="O39" s="106" t="s">
        <v>159</v>
      </c>
      <c r="P39" s="106" t="s">
        <v>613</v>
      </c>
      <c r="Q39" s="108" t="s">
        <v>614</v>
      </c>
      <c r="R39" s="105">
        <v>1.41</v>
      </c>
      <c r="S39" s="106">
        <v>4.42</v>
      </c>
      <c r="T39" s="106">
        <v>15.38</v>
      </c>
      <c r="U39" s="106">
        <v>935.7</v>
      </c>
      <c r="V39" s="106">
        <v>19.03</v>
      </c>
      <c r="W39" s="106">
        <v>427.1</v>
      </c>
      <c r="X39" s="106">
        <v>62</v>
      </c>
      <c r="Y39" s="106">
        <v>13.37</v>
      </c>
      <c r="Z39" s="106">
        <v>2.0499999999999998</v>
      </c>
      <c r="AA39" s="106">
        <v>229</v>
      </c>
      <c r="AB39" s="106">
        <v>24</v>
      </c>
      <c r="AC39" s="106">
        <v>22</v>
      </c>
      <c r="AD39" s="106">
        <v>0.96</v>
      </c>
      <c r="AE39" s="106">
        <v>2.4700000000000002</v>
      </c>
      <c r="AF39" s="108">
        <v>24</v>
      </c>
      <c r="AG39" s="105" t="s">
        <v>165</v>
      </c>
      <c r="AH39" s="106" t="s">
        <v>165</v>
      </c>
      <c r="AI39" s="106" t="s">
        <v>159</v>
      </c>
      <c r="AJ39" s="108" t="s">
        <v>165</v>
      </c>
      <c r="AK39" s="105" t="s">
        <v>615</v>
      </c>
      <c r="AL39" s="108" t="s">
        <v>212</v>
      </c>
      <c r="AM39" s="105" t="s">
        <v>616</v>
      </c>
      <c r="AN39" s="106" t="s">
        <v>617</v>
      </c>
      <c r="AO39" s="106" t="s">
        <v>618</v>
      </c>
      <c r="AP39" s="106" t="s">
        <v>619</v>
      </c>
      <c r="AQ39" s="120">
        <v>3</v>
      </c>
      <c r="AR39" s="120">
        <v>6.4</v>
      </c>
      <c r="AS39" s="108" t="s">
        <v>174</v>
      </c>
      <c r="AT39" s="105" t="s">
        <v>620</v>
      </c>
      <c r="AU39" s="106" t="s">
        <v>260</v>
      </c>
      <c r="AV39" s="106" t="s">
        <v>621</v>
      </c>
      <c r="AW39" s="108" t="s">
        <v>165</v>
      </c>
      <c r="AX39" s="105">
        <v>6.7000000000000004E-2</v>
      </c>
      <c r="AY39" s="106">
        <v>6.0999999999999999E-2</v>
      </c>
      <c r="AZ39" s="106">
        <v>0.33</v>
      </c>
      <c r="BA39" s="108">
        <v>0.24</v>
      </c>
      <c r="BB39" s="105">
        <v>87.47</v>
      </c>
      <c r="BC39" s="106">
        <v>18.87</v>
      </c>
      <c r="BD39" s="106">
        <v>0.78</v>
      </c>
      <c r="BE39" s="107"/>
      <c r="BF39" s="108">
        <v>21.62</v>
      </c>
      <c r="BG39" s="105">
        <v>94.45</v>
      </c>
      <c r="BH39" s="106">
        <v>34.08</v>
      </c>
      <c r="BI39" s="106">
        <v>0.64</v>
      </c>
      <c r="BJ39" s="107"/>
      <c r="BK39" s="108">
        <v>22.77</v>
      </c>
      <c r="BL39" s="105">
        <v>68.16</v>
      </c>
      <c r="BM39" s="106">
        <v>15.59</v>
      </c>
      <c r="BN39" s="106">
        <v>0.77</v>
      </c>
      <c r="BO39" s="107"/>
      <c r="BP39" s="108">
        <v>22.33</v>
      </c>
      <c r="BQ39" s="105">
        <v>85.31</v>
      </c>
      <c r="BR39" s="106">
        <v>18.71</v>
      </c>
      <c r="BS39" s="106">
        <v>0.78</v>
      </c>
      <c r="BT39" s="107"/>
      <c r="BU39" s="108">
        <v>23.65</v>
      </c>
      <c r="BV39" s="105">
        <v>134.07</v>
      </c>
      <c r="BW39" s="106">
        <v>43.8</v>
      </c>
      <c r="BX39" s="106">
        <v>0.67</v>
      </c>
      <c r="BY39" s="107"/>
      <c r="BZ39" s="108">
        <v>43.39</v>
      </c>
      <c r="CA39" s="105">
        <v>75.08</v>
      </c>
      <c r="CB39" s="106">
        <v>23.24</v>
      </c>
      <c r="CC39" s="106">
        <v>0.69</v>
      </c>
      <c r="CD39" s="107"/>
      <c r="CE39" s="108">
        <v>20.05</v>
      </c>
      <c r="CF39" s="105">
        <v>5.36</v>
      </c>
      <c r="CG39" s="106">
        <v>11.29</v>
      </c>
      <c r="CH39" s="106">
        <v>5.79</v>
      </c>
      <c r="CI39" s="108">
        <v>11.93</v>
      </c>
    </row>
    <row r="40" spans="1:87" ht="14.5" thickBot="1" x14ac:dyDescent="0.3">
      <c r="A40" s="234"/>
      <c r="B40" s="109" t="s">
        <v>622</v>
      </c>
      <c r="C40" s="110" t="s">
        <v>16</v>
      </c>
      <c r="D40" s="111">
        <v>66</v>
      </c>
      <c r="E40" s="112"/>
      <c r="F40" s="111">
        <v>609097</v>
      </c>
      <c r="G40" s="110">
        <v>165</v>
      </c>
      <c r="H40" s="111">
        <v>63</v>
      </c>
      <c r="I40" s="111" t="s">
        <v>159</v>
      </c>
      <c r="J40" s="113" t="s">
        <v>159</v>
      </c>
      <c r="K40" s="110" t="s">
        <v>401</v>
      </c>
      <c r="L40" s="111" t="s">
        <v>161</v>
      </c>
      <c r="M40" s="111" t="s">
        <v>165</v>
      </c>
      <c r="N40" s="111" t="s">
        <v>623</v>
      </c>
      <c r="O40" s="111" t="s">
        <v>165</v>
      </c>
      <c r="P40" s="111" t="s">
        <v>165</v>
      </c>
      <c r="Q40" s="113" t="s">
        <v>624</v>
      </c>
      <c r="R40" s="110">
        <v>1.1100000000000001</v>
      </c>
      <c r="S40" s="111">
        <v>5.03</v>
      </c>
      <c r="T40" s="111">
        <v>4.4400000000000004</v>
      </c>
      <c r="U40" s="111">
        <v>52.5</v>
      </c>
      <c r="V40" s="111">
        <v>3.02</v>
      </c>
      <c r="W40" s="111">
        <v>211.7</v>
      </c>
      <c r="X40" s="111">
        <v>126</v>
      </c>
      <c r="Y40" s="111">
        <v>6.8</v>
      </c>
      <c r="Z40" s="111">
        <v>4.2</v>
      </c>
      <c r="AA40" s="111">
        <v>288</v>
      </c>
      <c r="AB40" s="111">
        <v>9</v>
      </c>
      <c r="AC40" s="111">
        <v>15</v>
      </c>
      <c r="AD40" s="111">
        <v>1.04</v>
      </c>
      <c r="AE40" s="111">
        <v>3.06</v>
      </c>
      <c r="AF40" s="113">
        <v>3.87</v>
      </c>
      <c r="AG40" s="110" t="s">
        <v>165</v>
      </c>
      <c r="AH40" s="111" t="s">
        <v>165</v>
      </c>
      <c r="AI40" s="111" t="s">
        <v>159</v>
      </c>
      <c r="AJ40" s="113" t="s">
        <v>165</v>
      </c>
      <c r="AK40" s="110" t="s">
        <v>625</v>
      </c>
      <c r="AL40" s="113" t="s">
        <v>227</v>
      </c>
      <c r="AM40" s="110" t="s">
        <v>626</v>
      </c>
      <c r="AN40" s="111" t="s">
        <v>627</v>
      </c>
      <c r="AO40" s="111" t="s">
        <v>628</v>
      </c>
      <c r="AP40" s="111" t="s">
        <v>629</v>
      </c>
      <c r="AQ40" s="121">
        <v>8.3000000000000007</v>
      </c>
      <c r="AR40" s="121">
        <v>17.2</v>
      </c>
      <c r="AS40" s="113" t="s">
        <v>186</v>
      </c>
      <c r="AT40" s="110" t="s">
        <v>159</v>
      </c>
      <c r="AU40" s="112"/>
      <c r="AV40" s="112"/>
      <c r="AW40" s="117"/>
      <c r="AX40" s="110">
        <v>5.7000000000000002E-2</v>
      </c>
      <c r="AY40" s="111">
        <v>7.0999999999999994E-2</v>
      </c>
      <c r="AZ40" s="111">
        <v>0.31</v>
      </c>
      <c r="BA40" s="113">
        <v>0.24</v>
      </c>
      <c r="BB40" s="110">
        <v>68.12</v>
      </c>
      <c r="BC40" s="111">
        <v>11.6</v>
      </c>
      <c r="BD40" s="111">
        <v>0.83</v>
      </c>
      <c r="BE40" s="112"/>
      <c r="BF40" s="113">
        <v>15.38</v>
      </c>
      <c r="BG40" s="110">
        <v>44.78</v>
      </c>
      <c r="BH40" s="111">
        <v>17.559999999999999</v>
      </c>
      <c r="BI40" s="111">
        <v>0.61</v>
      </c>
      <c r="BJ40" s="112"/>
      <c r="BK40" s="113">
        <v>15.13</v>
      </c>
      <c r="BL40" s="110">
        <v>70.05</v>
      </c>
      <c r="BM40" s="111">
        <v>18.84</v>
      </c>
      <c r="BN40" s="111">
        <v>0.73</v>
      </c>
      <c r="BO40" s="112"/>
      <c r="BP40" s="113">
        <v>20.93</v>
      </c>
      <c r="BQ40" s="110">
        <v>68.61</v>
      </c>
      <c r="BR40" s="111">
        <v>13.04</v>
      </c>
      <c r="BS40" s="111">
        <v>0.81</v>
      </c>
      <c r="BT40" s="112"/>
      <c r="BU40" s="113">
        <v>15.99</v>
      </c>
      <c r="BV40" s="110">
        <v>54.59</v>
      </c>
      <c r="BW40" s="111">
        <v>15.94</v>
      </c>
      <c r="BX40" s="111">
        <v>0.71</v>
      </c>
      <c r="BY40" s="112"/>
      <c r="BZ40" s="113">
        <v>17.63</v>
      </c>
      <c r="CA40" s="110">
        <v>65.22</v>
      </c>
      <c r="CB40" s="111">
        <v>15.94</v>
      </c>
      <c r="CC40" s="111">
        <v>0.76</v>
      </c>
      <c r="CD40" s="112"/>
      <c r="CE40" s="113">
        <v>20.64</v>
      </c>
      <c r="CF40" s="110">
        <v>8.7899999999999991</v>
      </c>
      <c r="CG40" s="111">
        <v>9.81</v>
      </c>
      <c r="CH40" s="111">
        <v>5.3</v>
      </c>
      <c r="CI40" s="113">
        <v>8</v>
      </c>
    </row>
    <row r="41" spans="1:87" ht="14.5" thickTop="1" x14ac:dyDescent="0.25">
      <c r="A41" s="232" t="s">
        <v>20</v>
      </c>
      <c r="B41" s="99" t="s">
        <v>630</v>
      </c>
      <c r="C41" s="100" t="s">
        <v>19</v>
      </c>
      <c r="D41" s="101">
        <v>52</v>
      </c>
      <c r="E41" s="102"/>
      <c r="F41" s="101">
        <v>609515</v>
      </c>
      <c r="G41" s="100">
        <v>170</v>
      </c>
      <c r="H41" s="101">
        <v>67</v>
      </c>
      <c r="I41" s="101" t="s">
        <v>631</v>
      </c>
      <c r="J41" s="103" t="s">
        <v>632</v>
      </c>
      <c r="K41" s="100" t="s">
        <v>188</v>
      </c>
      <c r="L41" s="101" t="s">
        <v>161</v>
      </c>
      <c r="M41" s="101" t="s">
        <v>633</v>
      </c>
      <c r="N41" s="101" t="s">
        <v>634</v>
      </c>
      <c r="O41" s="101" t="s">
        <v>159</v>
      </c>
      <c r="P41" s="101" t="s">
        <v>159</v>
      </c>
      <c r="Q41" s="103" t="s">
        <v>635</v>
      </c>
      <c r="R41" s="100">
        <v>1.7</v>
      </c>
      <c r="S41" s="101">
        <v>3.18</v>
      </c>
      <c r="T41" s="101">
        <v>6.35</v>
      </c>
      <c r="U41" s="101">
        <v>1110</v>
      </c>
      <c r="V41" s="101">
        <v>4.43</v>
      </c>
      <c r="W41" s="101">
        <v>488.1</v>
      </c>
      <c r="X41" s="101">
        <v>120</v>
      </c>
      <c r="Y41" s="101">
        <v>7.5</v>
      </c>
      <c r="Z41" s="101">
        <v>4.04</v>
      </c>
      <c r="AA41" s="101">
        <v>130</v>
      </c>
      <c r="AB41" s="101">
        <v>24</v>
      </c>
      <c r="AC41" s="101">
        <v>16</v>
      </c>
      <c r="AD41" s="101">
        <v>0.82</v>
      </c>
      <c r="AE41" s="101">
        <v>1.55</v>
      </c>
      <c r="AF41" s="103" t="s">
        <v>165</v>
      </c>
      <c r="AG41" s="100" t="s">
        <v>165</v>
      </c>
      <c r="AH41" s="101" t="s">
        <v>165</v>
      </c>
      <c r="AI41" s="101" t="s">
        <v>159</v>
      </c>
      <c r="AJ41" s="103" t="s">
        <v>165</v>
      </c>
      <c r="AK41" s="100" t="s">
        <v>636</v>
      </c>
      <c r="AL41" s="103" t="s">
        <v>212</v>
      </c>
      <c r="AM41" s="100" t="s">
        <v>637</v>
      </c>
      <c r="AN41" s="101" t="s">
        <v>638</v>
      </c>
      <c r="AO41" s="101" t="s">
        <v>639</v>
      </c>
      <c r="AP41" s="101" t="s">
        <v>640</v>
      </c>
      <c r="AQ41" s="119" t="s">
        <v>641</v>
      </c>
      <c r="AR41" s="119">
        <v>1.3</v>
      </c>
      <c r="AS41" s="103" t="s">
        <v>218</v>
      </c>
      <c r="AT41" s="100" t="s">
        <v>642</v>
      </c>
      <c r="AU41" s="101" t="s">
        <v>233</v>
      </c>
      <c r="AV41" s="101" t="s">
        <v>643</v>
      </c>
      <c r="AW41" s="103" t="s">
        <v>165</v>
      </c>
      <c r="AX41" s="100">
        <v>7.5999999999999998E-2</v>
      </c>
      <c r="AY41" s="101">
        <v>5.8999999999999997E-2</v>
      </c>
      <c r="AZ41" s="101">
        <v>0.37</v>
      </c>
      <c r="BA41" s="103">
        <v>0.28999999999999998</v>
      </c>
      <c r="BB41" s="100">
        <v>112.62</v>
      </c>
      <c r="BC41" s="101">
        <v>21.75</v>
      </c>
      <c r="BD41" s="101">
        <v>0.81</v>
      </c>
      <c r="BE41" s="102"/>
      <c r="BF41" s="103">
        <v>25.84</v>
      </c>
      <c r="BG41" s="100">
        <v>86.4</v>
      </c>
      <c r="BH41" s="101">
        <v>31.28</v>
      </c>
      <c r="BI41" s="101">
        <v>0.64</v>
      </c>
      <c r="BJ41" s="102"/>
      <c r="BK41" s="103">
        <v>33.659999999999997</v>
      </c>
      <c r="BL41" s="100">
        <v>80.739999999999995</v>
      </c>
      <c r="BM41" s="101">
        <v>28.6</v>
      </c>
      <c r="BN41" s="101">
        <v>0.65</v>
      </c>
      <c r="BO41" s="102"/>
      <c r="BP41" s="103">
        <v>31.3</v>
      </c>
      <c r="BQ41" s="100">
        <v>121.62</v>
      </c>
      <c r="BR41" s="101">
        <v>15.37</v>
      </c>
      <c r="BS41" s="101">
        <v>0.87</v>
      </c>
      <c r="BT41" s="102"/>
      <c r="BU41" s="103">
        <v>17.3</v>
      </c>
      <c r="BV41" s="100">
        <v>63.89</v>
      </c>
      <c r="BW41" s="101">
        <v>18.600000000000001</v>
      </c>
      <c r="BX41" s="101">
        <v>0.71</v>
      </c>
      <c r="BY41" s="102"/>
      <c r="BZ41" s="103">
        <v>20.9</v>
      </c>
      <c r="CA41" s="100">
        <v>41.26</v>
      </c>
      <c r="CB41" s="101">
        <v>8.11</v>
      </c>
      <c r="CC41" s="101">
        <v>0.8</v>
      </c>
      <c r="CD41" s="102"/>
      <c r="CE41" s="103">
        <v>9.51</v>
      </c>
      <c r="CF41" s="100">
        <v>9.15</v>
      </c>
      <c r="CG41" s="101">
        <v>11.82</v>
      </c>
      <c r="CH41" s="101">
        <v>5.16</v>
      </c>
      <c r="CI41" s="103">
        <v>6.78</v>
      </c>
    </row>
    <row r="42" spans="1:87" x14ac:dyDescent="0.25">
      <c r="A42" s="233"/>
      <c r="B42" s="104" t="s">
        <v>644</v>
      </c>
      <c r="C42" s="105" t="s">
        <v>16</v>
      </c>
      <c r="D42" s="106">
        <v>68</v>
      </c>
      <c r="E42" s="107"/>
      <c r="F42" s="106">
        <v>608110</v>
      </c>
      <c r="G42" s="105">
        <v>160</v>
      </c>
      <c r="H42" s="106">
        <v>60</v>
      </c>
      <c r="I42" s="106" t="s">
        <v>159</v>
      </c>
      <c r="J42" s="108" t="s">
        <v>159</v>
      </c>
      <c r="K42" s="105" t="s">
        <v>645</v>
      </c>
      <c r="L42" s="106" t="s">
        <v>161</v>
      </c>
      <c r="M42" s="106" t="s">
        <v>165</v>
      </c>
      <c r="N42" s="106" t="s">
        <v>165</v>
      </c>
      <c r="O42" s="106" t="s">
        <v>159</v>
      </c>
      <c r="P42" s="106" t="s">
        <v>159</v>
      </c>
      <c r="Q42" s="108" t="s">
        <v>646</v>
      </c>
      <c r="R42" s="105">
        <v>0.56999999999999995</v>
      </c>
      <c r="S42" s="106">
        <v>4.1100000000000003</v>
      </c>
      <c r="T42" s="106">
        <v>5.33</v>
      </c>
      <c r="U42" s="106">
        <v>56.2</v>
      </c>
      <c r="V42" s="106">
        <v>5.25</v>
      </c>
      <c r="W42" s="106">
        <v>243.3</v>
      </c>
      <c r="X42" s="106">
        <v>135</v>
      </c>
      <c r="Y42" s="106">
        <v>6.4</v>
      </c>
      <c r="Z42" s="106">
        <v>4.3499999999999996</v>
      </c>
      <c r="AA42" s="106">
        <v>169</v>
      </c>
      <c r="AB42" s="106">
        <v>12</v>
      </c>
      <c r="AC42" s="106">
        <v>17</v>
      </c>
      <c r="AD42" s="106">
        <v>1.24</v>
      </c>
      <c r="AE42" s="106">
        <v>2.5299999999999998</v>
      </c>
      <c r="AF42" s="108" t="s">
        <v>165</v>
      </c>
      <c r="AG42" s="105" t="s">
        <v>165</v>
      </c>
      <c r="AH42" s="106" t="s">
        <v>165</v>
      </c>
      <c r="AI42" s="106" t="s">
        <v>159</v>
      </c>
      <c r="AJ42" s="108" t="s">
        <v>165</v>
      </c>
      <c r="AK42" s="105" t="s">
        <v>636</v>
      </c>
      <c r="AL42" s="108" t="s">
        <v>244</v>
      </c>
      <c r="AM42" s="105" t="s">
        <v>255</v>
      </c>
      <c r="AN42" s="106" t="s">
        <v>647</v>
      </c>
      <c r="AO42" s="106" t="s">
        <v>648</v>
      </c>
      <c r="AP42" s="106" t="s">
        <v>185</v>
      </c>
      <c r="AQ42" s="120">
        <v>-1.6</v>
      </c>
      <c r="AR42" s="120">
        <v>-5.7</v>
      </c>
      <c r="AS42" s="108" t="s">
        <v>200</v>
      </c>
      <c r="AT42" s="105" t="s">
        <v>649</v>
      </c>
      <c r="AU42" s="106" t="s">
        <v>202</v>
      </c>
      <c r="AV42" s="106" t="s">
        <v>650</v>
      </c>
      <c r="AW42" s="108" t="s">
        <v>165</v>
      </c>
      <c r="AX42" s="105">
        <v>7.2999999999999995E-2</v>
      </c>
      <c r="AY42" s="106">
        <v>6.3E-2</v>
      </c>
      <c r="AZ42" s="106">
        <v>0.33</v>
      </c>
      <c r="BA42" s="108">
        <v>0.28000000000000003</v>
      </c>
      <c r="BB42" s="105" t="s">
        <v>165</v>
      </c>
      <c r="BC42" s="106" t="s">
        <v>165</v>
      </c>
      <c r="BD42" s="106" t="s">
        <v>165</v>
      </c>
      <c r="BE42" s="106" t="s">
        <v>165</v>
      </c>
      <c r="BF42" s="108" t="s">
        <v>165</v>
      </c>
      <c r="BG42" s="105">
        <v>101.55</v>
      </c>
      <c r="BH42" s="106">
        <v>33.85</v>
      </c>
      <c r="BI42" s="106">
        <v>0.62</v>
      </c>
      <c r="BJ42" s="107"/>
      <c r="BK42" s="114"/>
      <c r="BL42" s="105">
        <v>82.8</v>
      </c>
      <c r="BM42" s="106">
        <v>27.69</v>
      </c>
      <c r="BN42" s="106">
        <v>0.67</v>
      </c>
      <c r="BO42" s="107"/>
      <c r="BP42" s="114"/>
      <c r="BQ42" s="105">
        <v>68.44</v>
      </c>
      <c r="BR42" s="106">
        <v>18.68</v>
      </c>
      <c r="BS42" s="106">
        <v>0.73</v>
      </c>
      <c r="BT42" s="107"/>
      <c r="BU42" s="114"/>
      <c r="BV42" s="105">
        <v>50.56</v>
      </c>
      <c r="BW42" s="106">
        <v>21.57</v>
      </c>
      <c r="BX42" s="106">
        <v>0.56999999999999995</v>
      </c>
      <c r="BY42" s="107"/>
      <c r="BZ42" s="114"/>
      <c r="CA42" s="105">
        <v>34.520000000000003</v>
      </c>
      <c r="CB42" s="106">
        <v>13.15</v>
      </c>
      <c r="CC42" s="106">
        <v>0.62</v>
      </c>
      <c r="CD42" s="107"/>
      <c r="CE42" s="114"/>
      <c r="CF42" s="105">
        <v>9.25</v>
      </c>
      <c r="CG42" s="106">
        <v>12.67</v>
      </c>
      <c r="CH42" s="106">
        <v>5.43</v>
      </c>
      <c r="CI42" s="108">
        <v>11.41</v>
      </c>
    </row>
    <row r="43" spans="1:87" x14ac:dyDescent="0.25">
      <c r="A43" s="233"/>
      <c r="B43" s="104" t="s">
        <v>651</v>
      </c>
      <c r="C43" s="105" t="s">
        <v>16</v>
      </c>
      <c r="D43" s="106">
        <v>61</v>
      </c>
      <c r="E43" s="107"/>
      <c r="F43" s="106">
        <v>608439</v>
      </c>
      <c r="G43" s="105">
        <v>158</v>
      </c>
      <c r="H43" s="106">
        <v>74</v>
      </c>
      <c r="I43" s="106" t="s">
        <v>159</v>
      </c>
      <c r="J43" s="108" t="s">
        <v>159</v>
      </c>
      <c r="K43" s="105" t="s">
        <v>484</v>
      </c>
      <c r="L43" s="106" t="s">
        <v>161</v>
      </c>
      <c r="M43" s="106" t="s">
        <v>652</v>
      </c>
      <c r="N43" s="106" t="s">
        <v>653</v>
      </c>
      <c r="O43" s="106" t="s">
        <v>654</v>
      </c>
      <c r="P43" s="106" t="s">
        <v>165</v>
      </c>
      <c r="Q43" s="108" t="s">
        <v>655</v>
      </c>
      <c r="R43" s="105">
        <v>2.1</v>
      </c>
      <c r="S43" s="106">
        <v>6.73</v>
      </c>
      <c r="T43" s="106">
        <v>4.6399999999999997</v>
      </c>
      <c r="U43" s="106">
        <v>77</v>
      </c>
      <c r="V43" s="106">
        <v>5.45</v>
      </c>
      <c r="W43" s="106">
        <v>488.6</v>
      </c>
      <c r="X43" s="106">
        <v>132</v>
      </c>
      <c r="Y43" s="106">
        <v>6</v>
      </c>
      <c r="Z43" s="106">
        <v>3.76</v>
      </c>
      <c r="AA43" s="106">
        <v>178</v>
      </c>
      <c r="AB43" s="106">
        <v>20</v>
      </c>
      <c r="AC43" s="106">
        <v>19</v>
      </c>
      <c r="AD43" s="106">
        <v>1.39</v>
      </c>
      <c r="AE43" s="106">
        <v>4.07</v>
      </c>
      <c r="AF43" s="108">
        <v>3</v>
      </c>
      <c r="AG43" s="105" t="s">
        <v>165</v>
      </c>
      <c r="AH43" s="106" t="s">
        <v>165</v>
      </c>
      <c r="AI43" s="106" t="s">
        <v>165</v>
      </c>
      <c r="AJ43" s="108" t="s">
        <v>165</v>
      </c>
      <c r="AK43" s="105" t="s">
        <v>656</v>
      </c>
      <c r="AL43" s="108" t="s">
        <v>657</v>
      </c>
      <c r="AM43" s="105" t="s">
        <v>658</v>
      </c>
      <c r="AN43" s="106" t="s">
        <v>627</v>
      </c>
      <c r="AO43" s="106" t="s">
        <v>659</v>
      </c>
      <c r="AP43" s="106" t="s">
        <v>660</v>
      </c>
      <c r="AQ43" s="120">
        <v>3.6</v>
      </c>
      <c r="AR43" s="120">
        <v>4.5</v>
      </c>
      <c r="AS43" s="108" t="s">
        <v>174</v>
      </c>
      <c r="AT43" s="105" t="s">
        <v>201</v>
      </c>
      <c r="AU43" s="106" t="s">
        <v>233</v>
      </c>
      <c r="AV43" s="106" t="s">
        <v>661</v>
      </c>
      <c r="AW43" s="108" t="s">
        <v>165</v>
      </c>
      <c r="AX43" s="105">
        <v>6.6000000000000003E-2</v>
      </c>
      <c r="AY43" s="106">
        <v>7.0000000000000007E-2</v>
      </c>
      <c r="AZ43" s="106">
        <v>0.27</v>
      </c>
      <c r="BA43" s="108">
        <v>0.39</v>
      </c>
      <c r="BB43" s="105">
        <v>52.19</v>
      </c>
      <c r="BC43" s="106">
        <v>10.62</v>
      </c>
      <c r="BD43" s="106">
        <v>0.8</v>
      </c>
      <c r="BE43" s="107"/>
      <c r="BF43" s="114"/>
      <c r="BG43" s="105">
        <v>66.099999999999994</v>
      </c>
      <c r="BH43" s="106">
        <v>21.73</v>
      </c>
      <c r="BI43" s="106">
        <v>0.67</v>
      </c>
      <c r="BJ43" s="107"/>
      <c r="BK43" s="114"/>
      <c r="BL43" s="105">
        <v>41.64</v>
      </c>
      <c r="BM43" s="106">
        <v>11.4</v>
      </c>
      <c r="BN43" s="106">
        <v>0.73</v>
      </c>
      <c r="BO43" s="107"/>
      <c r="BP43" s="114"/>
      <c r="BQ43" s="105">
        <v>67.62</v>
      </c>
      <c r="BR43" s="106">
        <v>12.92</v>
      </c>
      <c r="BS43" s="106">
        <v>0.81</v>
      </c>
      <c r="BT43" s="107"/>
      <c r="BU43" s="114"/>
      <c r="BV43" s="105">
        <v>74.91</v>
      </c>
      <c r="BW43" s="106">
        <v>23.1</v>
      </c>
      <c r="BX43" s="106">
        <v>0.69</v>
      </c>
      <c r="BY43" s="107"/>
      <c r="BZ43" s="114"/>
      <c r="CA43" s="105">
        <v>42.85</v>
      </c>
      <c r="CB43" s="106">
        <v>13.07</v>
      </c>
      <c r="CC43" s="106">
        <v>0.69</v>
      </c>
      <c r="CD43" s="107"/>
      <c r="CE43" s="114"/>
      <c r="CF43" s="105">
        <v>6.22</v>
      </c>
      <c r="CG43" s="106">
        <v>9.92</v>
      </c>
      <c r="CH43" s="106">
        <v>4.6500000000000004</v>
      </c>
      <c r="CI43" s="108">
        <v>8.33</v>
      </c>
    </row>
    <row r="44" spans="1:87" x14ac:dyDescent="0.25">
      <c r="A44" s="233"/>
      <c r="B44" s="104" t="s">
        <v>662</v>
      </c>
      <c r="C44" s="105" t="s">
        <v>16</v>
      </c>
      <c r="D44" s="106">
        <v>80</v>
      </c>
      <c r="E44" s="107"/>
      <c r="F44" s="106">
        <v>607047</v>
      </c>
      <c r="G44" s="105">
        <v>158</v>
      </c>
      <c r="H44" s="106">
        <v>60</v>
      </c>
      <c r="I44" s="106" t="s">
        <v>159</v>
      </c>
      <c r="J44" s="108" t="s">
        <v>159</v>
      </c>
      <c r="K44" s="105" t="s">
        <v>663</v>
      </c>
      <c r="L44" s="106" t="s">
        <v>161</v>
      </c>
      <c r="M44" s="106" t="s">
        <v>664</v>
      </c>
      <c r="N44" s="106" t="s">
        <v>665</v>
      </c>
      <c r="O44" s="106" t="s">
        <v>165</v>
      </c>
      <c r="P44" s="106" t="s">
        <v>666</v>
      </c>
      <c r="Q44" s="108" t="s">
        <v>667</v>
      </c>
      <c r="R44" s="105">
        <v>1.18</v>
      </c>
      <c r="S44" s="106">
        <v>3.84</v>
      </c>
      <c r="T44" s="106">
        <v>8.1</v>
      </c>
      <c r="U44" s="106">
        <v>59.6</v>
      </c>
      <c r="V44" s="106">
        <v>4.1399999999999997</v>
      </c>
      <c r="W44" s="106">
        <v>276.60000000000002</v>
      </c>
      <c r="X44" s="106">
        <v>109</v>
      </c>
      <c r="Y44" s="106">
        <v>3.5</v>
      </c>
      <c r="Z44" s="106">
        <v>3.34</v>
      </c>
      <c r="AA44" s="106">
        <v>105</v>
      </c>
      <c r="AB44" s="106">
        <v>8</v>
      </c>
      <c r="AC44" s="106">
        <v>9</v>
      </c>
      <c r="AD44" s="106">
        <v>0.86</v>
      </c>
      <c r="AE44" s="106">
        <v>2.42</v>
      </c>
      <c r="AF44" s="108" t="s">
        <v>165</v>
      </c>
      <c r="AG44" s="116"/>
      <c r="AH44" s="107"/>
      <c r="AI44" s="107"/>
      <c r="AJ44" s="114"/>
      <c r="AK44" s="105" t="s">
        <v>668</v>
      </c>
      <c r="AL44" s="114"/>
      <c r="AM44" s="105" t="s">
        <v>669</v>
      </c>
      <c r="AN44" s="106" t="s">
        <v>670</v>
      </c>
      <c r="AO44" s="106" t="s">
        <v>671</v>
      </c>
      <c r="AP44" s="106" t="s">
        <v>549</v>
      </c>
      <c r="AQ44" s="120">
        <v>1.9</v>
      </c>
      <c r="AR44" s="120">
        <v>-2</v>
      </c>
      <c r="AS44" s="108" t="s">
        <v>174</v>
      </c>
      <c r="AT44" s="105" t="s">
        <v>672</v>
      </c>
      <c r="AU44" s="106" t="s">
        <v>202</v>
      </c>
      <c r="AV44" s="106" t="s">
        <v>673</v>
      </c>
      <c r="AW44" s="108" t="s">
        <v>165</v>
      </c>
      <c r="AX44" s="105">
        <v>0.12</v>
      </c>
      <c r="AY44" s="106">
        <v>0.62</v>
      </c>
      <c r="AZ44" s="106">
        <v>0.35</v>
      </c>
      <c r="BA44" s="108">
        <v>0.27</v>
      </c>
      <c r="BB44" s="105">
        <v>104.16</v>
      </c>
      <c r="BC44" s="106">
        <v>17.36</v>
      </c>
      <c r="BD44" s="106">
        <v>0.83</v>
      </c>
      <c r="BE44" s="107"/>
      <c r="BF44" s="114"/>
      <c r="BG44" s="105">
        <v>93.49</v>
      </c>
      <c r="BH44" s="106">
        <v>24.47</v>
      </c>
      <c r="BI44" s="106">
        <v>0.74</v>
      </c>
      <c r="BJ44" s="107"/>
      <c r="BK44" s="114"/>
      <c r="BL44" s="105">
        <v>55.84</v>
      </c>
      <c r="BM44" s="106">
        <v>11.29</v>
      </c>
      <c r="BN44" s="106">
        <v>0.8</v>
      </c>
      <c r="BO44" s="107"/>
      <c r="BP44" s="114"/>
      <c r="BQ44" s="105">
        <v>104.78</v>
      </c>
      <c r="BR44" s="106">
        <v>16.940000000000001</v>
      </c>
      <c r="BS44" s="106">
        <v>0.84</v>
      </c>
      <c r="BT44" s="107"/>
      <c r="BU44" s="114"/>
      <c r="BV44" s="105">
        <v>89.8</v>
      </c>
      <c r="BW44" s="106">
        <v>20.99</v>
      </c>
      <c r="BX44" s="106">
        <v>0.77</v>
      </c>
      <c r="BY44" s="107"/>
      <c r="BZ44" s="114"/>
      <c r="CA44" s="105">
        <v>43.93</v>
      </c>
      <c r="CB44" s="106">
        <v>9.27</v>
      </c>
      <c r="CC44" s="106">
        <v>0.79</v>
      </c>
      <c r="CD44" s="107"/>
      <c r="CE44" s="114"/>
      <c r="CF44" s="105">
        <v>5.18</v>
      </c>
      <c r="CG44" s="106">
        <v>10.09</v>
      </c>
      <c r="CH44" s="106">
        <v>5.44</v>
      </c>
      <c r="CI44" s="108">
        <v>10.95</v>
      </c>
    </row>
    <row r="45" spans="1:87" x14ac:dyDescent="0.25">
      <c r="A45" s="233"/>
      <c r="B45" s="104" t="s">
        <v>674</v>
      </c>
      <c r="C45" s="105" t="s">
        <v>19</v>
      </c>
      <c r="D45" s="106">
        <v>65</v>
      </c>
      <c r="E45" s="107"/>
      <c r="F45" s="106">
        <v>606002</v>
      </c>
      <c r="G45" s="105">
        <v>168</v>
      </c>
      <c r="H45" s="106">
        <v>75.2</v>
      </c>
      <c r="I45" s="106" t="s">
        <v>222</v>
      </c>
      <c r="J45" s="108" t="s">
        <v>523</v>
      </c>
      <c r="K45" s="105" t="s">
        <v>430</v>
      </c>
      <c r="L45" s="106" t="s">
        <v>161</v>
      </c>
      <c r="M45" s="106" t="s">
        <v>675</v>
      </c>
      <c r="N45" s="106" t="s">
        <v>676</v>
      </c>
      <c r="O45" s="106" t="s">
        <v>159</v>
      </c>
      <c r="P45" s="106" t="s">
        <v>159</v>
      </c>
      <c r="Q45" s="108" t="s">
        <v>677</v>
      </c>
      <c r="R45" s="105">
        <v>0.85</v>
      </c>
      <c r="S45" s="106">
        <v>4.13</v>
      </c>
      <c r="T45" s="106">
        <v>3.89</v>
      </c>
      <c r="U45" s="106">
        <v>77.400000000000006</v>
      </c>
      <c r="V45" s="106">
        <v>2.68</v>
      </c>
      <c r="W45" s="106">
        <v>183.6</v>
      </c>
      <c r="X45" s="106">
        <v>142</v>
      </c>
      <c r="Y45" s="106">
        <v>5.5</v>
      </c>
      <c r="Z45" s="106">
        <v>4.9400000000000004</v>
      </c>
      <c r="AA45" s="106">
        <v>146</v>
      </c>
      <c r="AB45" s="106">
        <v>10</v>
      </c>
      <c r="AC45" s="106">
        <v>12</v>
      </c>
      <c r="AD45" s="106">
        <v>1.1100000000000001</v>
      </c>
      <c r="AE45" s="106">
        <v>2.63</v>
      </c>
      <c r="AF45" s="108" t="s">
        <v>165</v>
      </c>
      <c r="AG45" s="105" t="s">
        <v>165</v>
      </c>
      <c r="AH45" s="106" t="s">
        <v>165</v>
      </c>
      <c r="AI45" s="106" t="s">
        <v>159</v>
      </c>
      <c r="AJ45" s="108" t="s">
        <v>165</v>
      </c>
      <c r="AK45" s="105" t="s">
        <v>678</v>
      </c>
      <c r="AL45" s="108" t="s">
        <v>212</v>
      </c>
      <c r="AM45" s="105" t="s">
        <v>679</v>
      </c>
      <c r="AN45" s="106" t="s">
        <v>393</v>
      </c>
      <c r="AO45" s="106" t="s">
        <v>680</v>
      </c>
      <c r="AP45" s="106" t="s">
        <v>681</v>
      </c>
      <c r="AQ45" s="120">
        <v>8.5</v>
      </c>
      <c r="AR45" s="120">
        <v>7.8</v>
      </c>
      <c r="AS45" s="108" t="s">
        <v>174</v>
      </c>
      <c r="AT45" s="105" t="s">
        <v>165</v>
      </c>
      <c r="AU45" s="106" t="s">
        <v>165</v>
      </c>
      <c r="AV45" s="106" t="s">
        <v>682</v>
      </c>
      <c r="AW45" s="108" t="s">
        <v>682</v>
      </c>
      <c r="AX45" s="105">
        <v>6.2E-2</v>
      </c>
      <c r="AY45" s="106">
        <v>5.7000000000000002E-2</v>
      </c>
      <c r="AZ45" s="106">
        <v>0.32</v>
      </c>
      <c r="BA45" s="108">
        <v>0.26</v>
      </c>
      <c r="BB45" s="105">
        <v>80.010000000000005</v>
      </c>
      <c r="BC45" s="106">
        <v>23.22</v>
      </c>
      <c r="BD45" s="106">
        <v>0.71</v>
      </c>
      <c r="BE45" s="107"/>
      <c r="BF45" s="114"/>
      <c r="BG45" s="105">
        <v>76.930000000000007</v>
      </c>
      <c r="BH45" s="106">
        <v>32.450000000000003</v>
      </c>
      <c r="BI45" s="106">
        <v>0.57999999999999996</v>
      </c>
      <c r="BJ45" s="107"/>
      <c r="BK45" s="114"/>
      <c r="BL45" s="105">
        <v>57.91</v>
      </c>
      <c r="BM45" s="106">
        <v>24.62</v>
      </c>
      <c r="BN45" s="106">
        <v>0.56999999999999995</v>
      </c>
      <c r="BO45" s="107"/>
      <c r="BP45" s="114"/>
      <c r="BQ45" s="105">
        <v>77.209999999999994</v>
      </c>
      <c r="BR45" s="106">
        <v>22.38</v>
      </c>
      <c r="BS45" s="106">
        <v>0.71</v>
      </c>
      <c r="BT45" s="107"/>
      <c r="BU45" s="114"/>
      <c r="BV45" s="105">
        <v>83.36</v>
      </c>
      <c r="BW45" s="106">
        <v>30.77</v>
      </c>
      <c r="BX45" s="106">
        <v>0.63</v>
      </c>
      <c r="BY45" s="107"/>
      <c r="BZ45" s="114"/>
      <c r="CA45" s="105">
        <v>50.35</v>
      </c>
      <c r="CB45" s="106">
        <v>19.02</v>
      </c>
      <c r="CC45" s="106">
        <v>0.62</v>
      </c>
      <c r="CD45" s="107"/>
      <c r="CE45" s="114"/>
      <c r="CF45" s="105">
        <v>7.74</v>
      </c>
      <c r="CG45" s="106">
        <v>10.14</v>
      </c>
      <c r="CH45" s="106">
        <v>6.11</v>
      </c>
      <c r="CI45" s="108">
        <v>6.6</v>
      </c>
    </row>
    <row r="46" spans="1:87" x14ac:dyDescent="0.25">
      <c r="A46" s="233"/>
      <c r="B46" s="104" t="s">
        <v>683</v>
      </c>
      <c r="C46" s="105" t="s">
        <v>19</v>
      </c>
      <c r="D46" s="106">
        <v>80</v>
      </c>
      <c r="E46" s="107"/>
      <c r="F46" s="106">
        <v>611557</v>
      </c>
      <c r="G46" s="105">
        <v>165</v>
      </c>
      <c r="H46" s="106">
        <v>55</v>
      </c>
      <c r="I46" s="106" t="s">
        <v>682</v>
      </c>
      <c r="J46" s="108" t="s">
        <v>682</v>
      </c>
      <c r="K46" s="105" t="s">
        <v>684</v>
      </c>
      <c r="L46" s="106" t="s">
        <v>161</v>
      </c>
      <c r="M46" s="106" t="s">
        <v>685</v>
      </c>
      <c r="N46" s="106" t="s">
        <v>686</v>
      </c>
      <c r="O46" s="106" t="s">
        <v>687</v>
      </c>
      <c r="P46" s="106" t="s">
        <v>165</v>
      </c>
      <c r="Q46" s="108" t="s">
        <v>688</v>
      </c>
      <c r="R46" s="105">
        <v>1.39</v>
      </c>
      <c r="S46" s="106">
        <v>4.55</v>
      </c>
      <c r="T46" s="106">
        <v>4.78</v>
      </c>
      <c r="U46" s="106">
        <v>156.6</v>
      </c>
      <c r="V46" s="106">
        <v>10.4</v>
      </c>
      <c r="W46" s="106">
        <v>264.2</v>
      </c>
      <c r="X46" s="106">
        <v>94</v>
      </c>
      <c r="Y46" s="106">
        <v>6.6</v>
      </c>
      <c r="Z46" s="106">
        <v>2.86</v>
      </c>
      <c r="AA46" s="106">
        <v>157</v>
      </c>
      <c r="AB46" s="106">
        <v>12</v>
      </c>
      <c r="AC46" s="106">
        <v>17</v>
      </c>
      <c r="AD46" s="106">
        <v>1.01</v>
      </c>
      <c r="AE46" s="106">
        <v>2.64</v>
      </c>
      <c r="AF46" s="108">
        <v>3</v>
      </c>
      <c r="AG46" s="116"/>
      <c r="AH46" s="107"/>
      <c r="AI46" s="107"/>
      <c r="AJ46" s="114"/>
      <c r="AK46" s="105" t="s">
        <v>689</v>
      </c>
      <c r="AL46" s="114"/>
      <c r="AM46" s="105" t="s">
        <v>690</v>
      </c>
      <c r="AN46" s="106" t="s">
        <v>691</v>
      </c>
      <c r="AO46" s="106" t="s">
        <v>692</v>
      </c>
      <c r="AP46" s="106" t="s">
        <v>693</v>
      </c>
      <c r="AQ46" s="120">
        <v>14</v>
      </c>
      <c r="AR46" s="120">
        <v>20.399999999999999</v>
      </c>
      <c r="AS46" s="108" t="s">
        <v>259</v>
      </c>
      <c r="AT46" s="105" t="s">
        <v>439</v>
      </c>
      <c r="AU46" s="106" t="s">
        <v>233</v>
      </c>
      <c r="AV46" s="106" t="s">
        <v>694</v>
      </c>
      <c r="AW46" s="108">
        <v>0.39300000000000002</v>
      </c>
      <c r="AX46" s="105">
        <v>4.5999999999999999E-2</v>
      </c>
      <c r="AY46" s="106">
        <v>4.9000000000000002E-2</v>
      </c>
      <c r="AZ46" s="106">
        <v>0.38</v>
      </c>
      <c r="BA46" s="108">
        <v>0.27</v>
      </c>
      <c r="BB46" s="105">
        <v>63.78</v>
      </c>
      <c r="BC46" s="106">
        <v>10.26</v>
      </c>
      <c r="BD46" s="106">
        <v>0.84</v>
      </c>
      <c r="BE46" s="107"/>
      <c r="BF46" s="114"/>
      <c r="BG46" s="105">
        <v>107.32</v>
      </c>
      <c r="BH46" s="106" t="s">
        <v>695</v>
      </c>
      <c r="BI46" s="106" t="s">
        <v>695</v>
      </c>
      <c r="BJ46" s="107"/>
      <c r="BK46" s="114"/>
      <c r="BL46" s="105">
        <v>52.58</v>
      </c>
      <c r="BM46" s="106">
        <v>16.739999999999998</v>
      </c>
      <c r="BN46" s="106">
        <v>0.68</v>
      </c>
      <c r="BO46" s="106" t="s">
        <v>696</v>
      </c>
      <c r="BP46" s="108" t="s">
        <v>696</v>
      </c>
      <c r="BQ46" s="105">
        <v>76.95</v>
      </c>
      <c r="BR46" s="106">
        <v>12.57</v>
      </c>
      <c r="BS46" s="106">
        <v>0.84</v>
      </c>
      <c r="BT46" s="107"/>
      <c r="BU46" s="114"/>
      <c r="BV46" s="105">
        <v>103.88</v>
      </c>
      <c r="BW46" s="106">
        <v>17.78</v>
      </c>
      <c r="BX46" s="106">
        <v>0.83</v>
      </c>
      <c r="BY46" s="107"/>
      <c r="BZ46" s="114"/>
      <c r="CA46" s="105">
        <v>68.02</v>
      </c>
      <c r="CB46" s="106">
        <v>17.41</v>
      </c>
      <c r="CC46" s="106">
        <v>0.74</v>
      </c>
      <c r="CD46" s="107"/>
      <c r="CE46" s="114"/>
      <c r="CF46" s="105">
        <v>6.47</v>
      </c>
      <c r="CG46" s="106">
        <v>11.29</v>
      </c>
      <c r="CH46" s="106">
        <v>7.76</v>
      </c>
      <c r="CI46" s="108">
        <v>13.68</v>
      </c>
    </row>
    <row r="47" spans="1:87" x14ac:dyDescent="0.25">
      <c r="A47" s="233"/>
      <c r="B47" s="104" t="s">
        <v>697</v>
      </c>
      <c r="C47" s="105" t="s">
        <v>19</v>
      </c>
      <c r="D47" s="106">
        <v>46</v>
      </c>
      <c r="E47" s="107"/>
      <c r="F47" s="106">
        <v>611941</v>
      </c>
      <c r="G47" s="105">
        <v>172</v>
      </c>
      <c r="H47" s="106">
        <v>75</v>
      </c>
      <c r="I47" s="106" t="s">
        <v>698</v>
      </c>
      <c r="J47" s="108" t="s">
        <v>699</v>
      </c>
      <c r="K47" s="105" t="s">
        <v>160</v>
      </c>
      <c r="L47" s="106" t="s">
        <v>161</v>
      </c>
      <c r="M47" s="106" t="s">
        <v>700</v>
      </c>
      <c r="N47" s="106" t="s">
        <v>700</v>
      </c>
      <c r="O47" s="106" t="s">
        <v>159</v>
      </c>
      <c r="P47" s="106" t="s">
        <v>159</v>
      </c>
      <c r="Q47" s="108" t="s">
        <v>701</v>
      </c>
      <c r="R47" s="105">
        <v>3.05</v>
      </c>
      <c r="S47" s="106">
        <v>3.68</v>
      </c>
      <c r="T47" s="106">
        <v>5.41</v>
      </c>
      <c r="U47" s="106">
        <v>78.7</v>
      </c>
      <c r="V47" s="106">
        <v>4.67</v>
      </c>
      <c r="W47" s="106">
        <v>364.7</v>
      </c>
      <c r="X47" s="106">
        <v>172</v>
      </c>
      <c r="Y47" s="106">
        <v>8.1</v>
      </c>
      <c r="Z47" s="106">
        <v>5.39</v>
      </c>
      <c r="AA47" s="106">
        <v>191</v>
      </c>
      <c r="AB47" s="106">
        <v>57</v>
      </c>
      <c r="AC47" s="106">
        <v>35</v>
      </c>
      <c r="AD47" s="106">
        <v>0.64</v>
      </c>
      <c r="AE47" s="106">
        <v>2.15</v>
      </c>
      <c r="AF47" s="108" t="s">
        <v>165</v>
      </c>
      <c r="AG47" s="105" t="s">
        <v>165</v>
      </c>
      <c r="AH47" s="106" t="s">
        <v>165</v>
      </c>
      <c r="AI47" s="106" t="s">
        <v>159</v>
      </c>
      <c r="AJ47" s="108" t="s">
        <v>165</v>
      </c>
      <c r="AK47" s="105" t="s">
        <v>702</v>
      </c>
      <c r="AL47" s="108" t="s">
        <v>703</v>
      </c>
      <c r="AM47" s="105" t="s">
        <v>213</v>
      </c>
      <c r="AN47" s="106" t="s">
        <v>704</v>
      </c>
      <c r="AO47" s="106" t="s">
        <v>705</v>
      </c>
      <c r="AP47" s="106" t="s">
        <v>706</v>
      </c>
      <c r="AQ47" s="120">
        <v>15.2</v>
      </c>
      <c r="AR47" s="120">
        <v>10.6</v>
      </c>
      <c r="AS47" s="108" t="s">
        <v>259</v>
      </c>
      <c r="AT47" s="105" t="s">
        <v>707</v>
      </c>
      <c r="AU47" s="106" t="s">
        <v>233</v>
      </c>
      <c r="AV47" s="106" t="s">
        <v>708</v>
      </c>
      <c r="AW47" s="108" t="s">
        <v>682</v>
      </c>
      <c r="AX47" s="105">
        <v>7.0000000000000007E-2</v>
      </c>
      <c r="AY47" s="106">
        <v>4.5999999999999999E-2</v>
      </c>
      <c r="AZ47" s="106">
        <v>0.43</v>
      </c>
      <c r="BA47" s="108">
        <v>0.42</v>
      </c>
      <c r="BB47" s="105">
        <v>73.87</v>
      </c>
      <c r="BC47" s="106">
        <v>12.96</v>
      </c>
      <c r="BD47" s="106">
        <v>0.82</v>
      </c>
      <c r="BE47" s="107"/>
      <c r="BF47" s="114"/>
      <c r="BG47" s="105">
        <v>71.95</v>
      </c>
      <c r="BH47" s="106">
        <v>23.48</v>
      </c>
      <c r="BI47" s="106">
        <v>0.67</v>
      </c>
      <c r="BJ47" s="107"/>
      <c r="BK47" s="114"/>
      <c r="BL47" s="105">
        <v>24.06</v>
      </c>
      <c r="BM47" s="106">
        <v>7.4</v>
      </c>
      <c r="BN47" s="106">
        <v>0.69</v>
      </c>
      <c r="BO47" s="107"/>
      <c r="BP47" s="114"/>
      <c r="BQ47" s="105">
        <v>55.21</v>
      </c>
      <c r="BR47" s="106">
        <v>11.64</v>
      </c>
      <c r="BS47" s="106">
        <v>0.79</v>
      </c>
      <c r="BT47" s="107"/>
      <c r="BU47" s="114"/>
      <c r="BV47" s="105">
        <v>53.27</v>
      </c>
      <c r="BW47" s="106">
        <v>8.3800000000000008</v>
      </c>
      <c r="BX47" s="106">
        <v>0.84</v>
      </c>
      <c r="BY47" s="107"/>
      <c r="BZ47" s="114"/>
      <c r="CA47" s="105">
        <v>24.06</v>
      </c>
      <c r="CB47" s="106">
        <v>7.4</v>
      </c>
      <c r="CC47" s="106">
        <v>0.69</v>
      </c>
      <c r="CD47" s="107"/>
      <c r="CE47" s="114"/>
      <c r="CF47" s="105">
        <v>5</v>
      </c>
      <c r="CG47" s="106">
        <v>8.68</v>
      </c>
      <c r="CH47" s="106">
        <v>4.47</v>
      </c>
      <c r="CI47" s="108">
        <v>6.86</v>
      </c>
    </row>
    <row r="48" spans="1:87" x14ac:dyDescent="0.25">
      <c r="A48" s="233"/>
      <c r="B48" s="104" t="s">
        <v>709</v>
      </c>
      <c r="C48" s="105" t="s">
        <v>16</v>
      </c>
      <c r="D48" s="106">
        <v>72</v>
      </c>
      <c r="E48" s="107"/>
      <c r="F48" s="106">
        <v>611194</v>
      </c>
      <c r="G48" s="105">
        <v>162</v>
      </c>
      <c r="H48" s="106">
        <v>65</v>
      </c>
      <c r="I48" s="106" t="s">
        <v>682</v>
      </c>
      <c r="J48" s="108" t="s">
        <v>710</v>
      </c>
      <c r="K48" s="105" t="s">
        <v>711</v>
      </c>
      <c r="L48" s="106" t="s">
        <v>161</v>
      </c>
      <c r="M48" s="106" t="s">
        <v>712</v>
      </c>
      <c r="N48" s="106" t="s">
        <v>713</v>
      </c>
      <c r="O48" s="106" t="s">
        <v>159</v>
      </c>
      <c r="P48" s="106" t="s">
        <v>159</v>
      </c>
      <c r="Q48" s="108" t="s">
        <v>714</v>
      </c>
      <c r="R48" s="105">
        <v>1.61</v>
      </c>
      <c r="S48" s="106">
        <v>6.31</v>
      </c>
      <c r="T48" s="106">
        <v>6.19</v>
      </c>
      <c r="U48" s="106">
        <v>71</v>
      </c>
      <c r="V48" s="106">
        <v>5.47</v>
      </c>
      <c r="W48" s="106">
        <v>422.7</v>
      </c>
      <c r="X48" s="106">
        <v>111</v>
      </c>
      <c r="Y48" s="106">
        <v>7.15</v>
      </c>
      <c r="Z48" s="106">
        <v>3.88</v>
      </c>
      <c r="AA48" s="106">
        <v>147</v>
      </c>
      <c r="AB48" s="106">
        <v>142</v>
      </c>
      <c r="AC48" s="106">
        <v>160</v>
      </c>
      <c r="AD48" s="106">
        <v>1.48</v>
      </c>
      <c r="AE48" s="106">
        <v>3.75</v>
      </c>
      <c r="AF48" s="108">
        <v>16.399999999999999</v>
      </c>
      <c r="AG48" s="105" t="s">
        <v>165</v>
      </c>
      <c r="AH48" s="107"/>
      <c r="AI48" s="106" t="s">
        <v>159</v>
      </c>
      <c r="AJ48" s="108" t="s">
        <v>165</v>
      </c>
      <c r="AK48" s="105" t="s">
        <v>715</v>
      </c>
      <c r="AL48" s="108" t="s">
        <v>716</v>
      </c>
      <c r="AM48" s="105" t="s">
        <v>717</v>
      </c>
      <c r="AN48" s="106" t="s">
        <v>516</v>
      </c>
      <c r="AO48" s="106" t="s">
        <v>718</v>
      </c>
      <c r="AP48" s="106" t="s">
        <v>719</v>
      </c>
      <c r="AQ48" s="120">
        <v>10.1</v>
      </c>
      <c r="AR48" s="120">
        <v>18.3</v>
      </c>
      <c r="AS48" s="108" t="s">
        <v>259</v>
      </c>
      <c r="AT48" s="105" t="s">
        <v>287</v>
      </c>
      <c r="AU48" s="106" t="s">
        <v>233</v>
      </c>
      <c r="AV48" s="106" t="s">
        <v>720</v>
      </c>
      <c r="AW48" s="108" t="s">
        <v>695</v>
      </c>
      <c r="AX48" s="105">
        <v>4.2999999999999997E-2</v>
      </c>
      <c r="AY48" s="106">
        <v>5.7000000000000002E-2</v>
      </c>
      <c r="AZ48" s="106">
        <v>0.31</v>
      </c>
      <c r="BA48" s="108">
        <v>0.35</v>
      </c>
      <c r="BB48" s="105">
        <v>66.03</v>
      </c>
      <c r="BC48" s="106">
        <v>18.04</v>
      </c>
      <c r="BD48" s="106">
        <v>0.73</v>
      </c>
      <c r="BE48" s="107"/>
      <c r="BF48" s="114"/>
      <c r="BG48" s="105">
        <v>49.37</v>
      </c>
      <c r="BH48" s="106">
        <v>16.12</v>
      </c>
      <c r="BI48" s="106">
        <v>0.67</v>
      </c>
      <c r="BJ48" s="107"/>
      <c r="BK48" s="114"/>
      <c r="BL48" s="105">
        <v>42.31</v>
      </c>
      <c r="BM48" s="106">
        <v>10.41</v>
      </c>
      <c r="BN48" s="106">
        <v>0.75</v>
      </c>
      <c r="BO48" s="107"/>
      <c r="BP48" s="114"/>
      <c r="BQ48" s="105">
        <v>50.06</v>
      </c>
      <c r="BR48" s="106">
        <v>13.13</v>
      </c>
      <c r="BS48" s="106">
        <v>0.74</v>
      </c>
      <c r="BT48" s="107"/>
      <c r="BU48" s="114"/>
      <c r="BV48" s="105">
        <v>39.729999999999997</v>
      </c>
      <c r="BW48" s="106">
        <v>15.45</v>
      </c>
      <c r="BX48" s="106">
        <v>0.61</v>
      </c>
      <c r="BY48" s="107"/>
      <c r="BZ48" s="114"/>
      <c r="CA48" s="105">
        <v>40.96</v>
      </c>
      <c r="CB48" s="106">
        <v>13.15</v>
      </c>
      <c r="CC48" s="106">
        <v>0.68</v>
      </c>
      <c r="CD48" s="107"/>
      <c r="CE48" s="114"/>
      <c r="CF48" s="105">
        <v>5.68</v>
      </c>
      <c r="CG48" s="106">
        <v>8.0399999999999991</v>
      </c>
      <c r="CH48" s="106">
        <v>3.4</v>
      </c>
      <c r="CI48" s="108">
        <v>8.1300000000000008</v>
      </c>
    </row>
    <row r="49" spans="1:87" x14ac:dyDescent="0.25">
      <c r="A49" s="233"/>
      <c r="B49" s="104" t="s">
        <v>721</v>
      </c>
      <c r="C49" s="105" t="s">
        <v>19</v>
      </c>
      <c r="D49" s="106">
        <v>50</v>
      </c>
      <c r="E49" s="107"/>
      <c r="F49" s="106">
        <v>612223</v>
      </c>
      <c r="G49" s="105">
        <v>168</v>
      </c>
      <c r="H49" s="106">
        <v>75</v>
      </c>
      <c r="I49" s="106" t="s">
        <v>222</v>
      </c>
      <c r="J49" s="108" t="s">
        <v>722</v>
      </c>
      <c r="K49" s="105" t="s">
        <v>723</v>
      </c>
      <c r="L49" s="106" t="s">
        <v>161</v>
      </c>
      <c r="M49" s="106" t="s">
        <v>473</v>
      </c>
      <c r="N49" s="106" t="s">
        <v>724</v>
      </c>
      <c r="O49" s="106" t="s">
        <v>159</v>
      </c>
      <c r="P49" s="106" t="s">
        <v>159</v>
      </c>
      <c r="Q49" s="108" t="s">
        <v>725</v>
      </c>
      <c r="R49" s="105">
        <v>4.92</v>
      </c>
      <c r="S49" s="106">
        <v>4.67</v>
      </c>
      <c r="T49" s="106">
        <v>5.91</v>
      </c>
      <c r="U49" s="106">
        <v>70.5</v>
      </c>
      <c r="V49" s="106">
        <v>5.22</v>
      </c>
      <c r="W49" s="106">
        <v>370.7</v>
      </c>
      <c r="X49" s="106">
        <v>123</v>
      </c>
      <c r="Y49" s="106">
        <v>7.2</v>
      </c>
      <c r="Z49" s="106">
        <v>3.86</v>
      </c>
      <c r="AA49" s="106">
        <v>129</v>
      </c>
      <c r="AB49" s="106">
        <v>40</v>
      </c>
      <c r="AC49" s="106">
        <v>38</v>
      </c>
      <c r="AD49" s="106">
        <v>1.07</v>
      </c>
      <c r="AE49" s="106">
        <v>2.16</v>
      </c>
      <c r="AF49" s="108" t="s">
        <v>165</v>
      </c>
      <c r="AG49" s="105" t="s">
        <v>165</v>
      </c>
      <c r="AH49" s="106" t="s">
        <v>165</v>
      </c>
      <c r="AI49" s="106" t="s">
        <v>159</v>
      </c>
      <c r="AJ49" s="114"/>
      <c r="AK49" s="105" t="s">
        <v>726</v>
      </c>
      <c r="AL49" s="108" t="s">
        <v>181</v>
      </c>
      <c r="AM49" s="105" t="s">
        <v>727</v>
      </c>
      <c r="AN49" s="106" t="s">
        <v>728</v>
      </c>
      <c r="AO49" s="106" t="s">
        <v>729</v>
      </c>
      <c r="AP49" s="106" t="s">
        <v>730</v>
      </c>
      <c r="AQ49" s="120">
        <v>-16.100000000000001</v>
      </c>
      <c r="AR49" s="120">
        <v>-17.399999999999999</v>
      </c>
      <c r="AS49" s="108" t="s">
        <v>218</v>
      </c>
      <c r="AT49" s="105" t="s">
        <v>573</v>
      </c>
      <c r="AU49" s="106" t="s">
        <v>233</v>
      </c>
      <c r="AV49" s="106" t="s">
        <v>731</v>
      </c>
      <c r="AW49" s="108" t="s">
        <v>682</v>
      </c>
      <c r="AX49" s="105">
        <v>5.3999999999999999E-2</v>
      </c>
      <c r="AY49" s="106">
        <v>6.6000000000000003E-2</v>
      </c>
      <c r="AZ49" s="106">
        <v>0.39</v>
      </c>
      <c r="BA49" s="108">
        <v>0.39</v>
      </c>
      <c r="BB49" s="105">
        <v>78.430000000000007</v>
      </c>
      <c r="BC49" s="106">
        <v>20.61</v>
      </c>
      <c r="BD49" s="106">
        <v>0.74</v>
      </c>
      <c r="BE49" s="107"/>
      <c r="BF49" s="114"/>
      <c r="BG49" s="105">
        <v>45.11</v>
      </c>
      <c r="BH49" s="106">
        <v>15.67</v>
      </c>
      <c r="BI49" s="106">
        <v>0.65</v>
      </c>
      <c r="BJ49" s="107"/>
      <c r="BK49" s="114"/>
      <c r="BL49" s="105">
        <v>21.65</v>
      </c>
      <c r="BM49" s="106">
        <v>9.51</v>
      </c>
      <c r="BN49" s="106">
        <v>0.56000000000000005</v>
      </c>
      <c r="BO49" s="107"/>
      <c r="BP49" s="114"/>
      <c r="BQ49" s="105">
        <v>63.99</v>
      </c>
      <c r="BR49" s="106">
        <v>15.65</v>
      </c>
      <c r="BS49" s="106">
        <v>0.76</v>
      </c>
      <c r="BT49" s="107"/>
      <c r="BU49" s="114"/>
      <c r="BV49" s="105">
        <v>54.8</v>
      </c>
      <c r="BW49" s="106">
        <v>22.37</v>
      </c>
      <c r="BX49" s="106">
        <v>0.59</v>
      </c>
      <c r="BY49" s="107"/>
      <c r="BZ49" s="114"/>
      <c r="CA49" s="105">
        <v>28.51</v>
      </c>
      <c r="CB49" s="106">
        <v>13.1</v>
      </c>
      <c r="CC49" s="106">
        <v>0.54</v>
      </c>
      <c r="CD49" s="107"/>
      <c r="CE49" s="114"/>
      <c r="CF49" s="105">
        <v>3.14</v>
      </c>
      <c r="CG49" s="106">
        <v>8.64</v>
      </c>
      <c r="CH49" s="106">
        <v>4.28</v>
      </c>
      <c r="CI49" s="108">
        <v>8.8699999999999992</v>
      </c>
    </row>
    <row r="50" spans="1:87" x14ac:dyDescent="0.25">
      <c r="A50" s="233"/>
      <c r="B50" s="104" t="s">
        <v>732</v>
      </c>
      <c r="C50" s="105" t="s">
        <v>19</v>
      </c>
      <c r="D50" s="106">
        <v>48</v>
      </c>
      <c r="E50" s="107"/>
      <c r="F50" s="106">
        <v>612146</v>
      </c>
      <c r="G50" s="105">
        <v>170</v>
      </c>
      <c r="H50" s="106">
        <v>92</v>
      </c>
      <c r="I50" s="106" t="s">
        <v>682</v>
      </c>
      <c r="J50" s="108" t="s">
        <v>733</v>
      </c>
      <c r="K50" s="105" t="s">
        <v>498</v>
      </c>
      <c r="L50" s="106" t="s">
        <v>161</v>
      </c>
      <c r="M50" s="106" t="s">
        <v>734</v>
      </c>
      <c r="N50" s="106" t="s">
        <v>587</v>
      </c>
      <c r="O50" s="106" t="s">
        <v>159</v>
      </c>
      <c r="P50" s="106" t="s">
        <v>159</v>
      </c>
      <c r="Q50" s="108" t="s">
        <v>525</v>
      </c>
      <c r="R50" s="105">
        <v>1.67</v>
      </c>
      <c r="S50" s="106">
        <v>3.92</v>
      </c>
      <c r="T50" s="106">
        <v>4.12</v>
      </c>
      <c r="U50" s="106">
        <v>84.7</v>
      </c>
      <c r="V50" s="106">
        <v>5.17</v>
      </c>
      <c r="W50" s="106">
        <v>300.2</v>
      </c>
      <c r="X50" s="106">
        <v>160</v>
      </c>
      <c r="Y50" s="106">
        <v>5.9</v>
      </c>
      <c r="Z50" s="106">
        <v>5.14</v>
      </c>
      <c r="AA50" s="106">
        <v>150</v>
      </c>
      <c r="AB50" s="106">
        <v>13</v>
      </c>
      <c r="AC50" s="106">
        <v>16</v>
      </c>
      <c r="AD50" s="106">
        <v>1.01</v>
      </c>
      <c r="AE50" s="106">
        <v>2.19</v>
      </c>
      <c r="AF50" s="108" t="s">
        <v>165</v>
      </c>
      <c r="AG50" s="105" t="s">
        <v>165</v>
      </c>
      <c r="AH50" s="106" t="s">
        <v>165</v>
      </c>
      <c r="AI50" s="106" t="s">
        <v>159</v>
      </c>
      <c r="AJ50" s="108" t="s">
        <v>165</v>
      </c>
      <c r="AK50" s="105" t="s">
        <v>636</v>
      </c>
      <c r="AL50" s="108" t="s">
        <v>181</v>
      </c>
      <c r="AM50" s="105" t="s">
        <v>735</v>
      </c>
      <c r="AN50" s="106" t="s">
        <v>469</v>
      </c>
      <c r="AO50" s="106" t="s">
        <v>736</v>
      </c>
      <c r="AP50" s="106" t="s">
        <v>331</v>
      </c>
      <c r="AQ50" s="120">
        <v>0.8</v>
      </c>
      <c r="AR50" s="120">
        <v>5</v>
      </c>
      <c r="AS50" s="108" t="s">
        <v>174</v>
      </c>
      <c r="AT50" s="105" t="s">
        <v>682</v>
      </c>
      <c r="AU50" s="106" t="s">
        <v>682</v>
      </c>
      <c r="AV50" s="106" t="s">
        <v>682</v>
      </c>
      <c r="AW50" s="108" t="s">
        <v>682</v>
      </c>
      <c r="AX50" s="105">
        <v>8.4000000000000005E-2</v>
      </c>
      <c r="AY50" s="106">
        <v>4.5999999999999999E-2</v>
      </c>
      <c r="AZ50" s="106">
        <v>0.25</v>
      </c>
      <c r="BA50" s="108">
        <v>0.3</v>
      </c>
      <c r="BB50" s="105">
        <v>87.52</v>
      </c>
      <c r="BC50" s="106">
        <v>11.78</v>
      </c>
      <c r="BD50" s="106">
        <v>0.87</v>
      </c>
      <c r="BE50" s="107"/>
      <c r="BF50" s="114"/>
      <c r="BG50" s="105">
        <v>42.65</v>
      </c>
      <c r="BH50" s="106">
        <v>20.49</v>
      </c>
      <c r="BI50" s="106">
        <v>0.52</v>
      </c>
      <c r="BJ50" s="107"/>
      <c r="BK50" s="114"/>
      <c r="BL50" s="105">
        <v>37.619999999999997</v>
      </c>
      <c r="BM50" s="106">
        <v>10.92</v>
      </c>
      <c r="BN50" s="106">
        <v>0.71</v>
      </c>
      <c r="BO50" s="107"/>
      <c r="BP50" s="114"/>
      <c r="BQ50" s="105">
        <v>80.81</v>
      </c>
      <c r="BR50" s="106">
        <v>21.8</v>
      </c>
      <c r="BS50" s="106">
        <v>0.73</v>
      </c>
      <c r="BT50" s="107"/>
      <c r="BU50" s="114"/>
      <c r="BV50" s="105">
        <v>36.28</v>
      </c>
      <c r="BW50" s="106">
        <v>14.18</v>
      </c>
      <c r="BX50" s="106">
        <v>0.61</v>
      </c>
      <c r="BY50" s="107"/>
      <c r="BZ50" s="114"/>
      <c r="CA50" s="105">
        <v>27.91</v>
      </c>
      <c r="CB50" s="106">
        <v>11.23</v>
      </c>
      <c r="CC50" s="106">
        <v>0.6</v>
      </c>
      <c r="CD50" s="107"/>
      <c r="CE50" s="114"/>
      <c r="CF50" s="105">
        <v>7.5</v>
      </c>
      <c r="CG50" s="106">
        <v>8.26</v>
      </c>
      <c r="CH50" s="106">
        <v>4.7699999999999996</v>
      </c>
      <c r="CI50" s="108">
        <v>5.88</v>
      </c>
    </row>
    <row r="51" spans="1:87" x14ac:dyDescent="0.25">
      <c r="A51" s="233"/>
      <c r="B51" s="104" t="s">
        <v>737</v>
      </c>
      <c r="C51" s="105" t="s">
        <v>19</v>
      </c>
      <c r="D51" s="106">
        <v>69</v>
      </c>
      <c r="E51" s="107"/>
      <c r="F51" s="106">
        <v>611261</v>
      </c>
      <c r="G51" s="105">
        <v>173</v>
      </c>
      <c r="H51" s="106">
        <v>70</v>
      </c>
      <c r="I51" s="106" t="s">
        <v>222</v>
      </c>
      <c r="J51" s="108" t="s">
        <v>159</v>
      </c>
      <c r="K51" s="105" t="s">
        <v>738</v>
      </c>
      <c r="L51" s="106" t="s">
        <v>161</v>
      </c>
      <c r="M51" s="106" t="s">
        <v>739</v>
      </c>
      <c r="N51" s="106" t="s">
        <v>740</v>
      </c>
      <c r="O51" s="106" t="s">
        <v>159</v>
      </c>
      <c r="P51" s="106" t="s">
        <v>159</v>
      </c>
      <c r="Q51" s="108" t="s">
        <v>741</v>
      </c>
      <c r="R51" s="105">
        <v>2.25</v>
      </c>
      <c r="S51" s="106">
        <v>3.8</v>
      </c>
      <c r="T51" s="106">
        <v>6.3</v>
      </c>
      <c r="U51" s="106">
        <v>94</v>
      </c>
      <c r="V51" s="106">
        <v>7.03</v>
      </c>
      <c r="W51" s="106">
        <v>409.1</v>
      </c>
      <c r="X51" s="106">
        <v>129</v>
      </c>
      <c r="Y51" s="106">
        <v>5.4</v>
      </c>
      <c r="Z51" s="106">
        <v>4.2</v>
      </c>
      <c r="AA51" s="106">
        <v>126</v>
      </c>
      <c r="AB51" s="106">
        <v>26</v>
      </c>
      <c r="AC51" s="106">
        <v>19</v>
      </c>
      <c r="AD51" s="106">
        <v>0.78</v>
      </c>
      <c r="AE51" s="106">
        <v>2.14</v>
      </c>
      <c r="AF51" s="108" t="s">
        <v>165</v>
      </c>
      <c r="AG51" s="105" t="s">
        <v>165</v>
      </c>
      <c r="AH51" s="106" t="s">
        <v>165</v>
      </c>
      <c r="AI51" s="106" t="s">
        <v>159</v>
      </c>
      <c r="AJ51" s="108" t="s">
        <v>165</v>
      </c>
      <c r="AK51" s="105" t="s">
        <v>742</v>
      </c>
      <c r="AL51" s="108" t="s">
        <v>743</v>
      </c>
      <c r="AM51" s="105" t="s">
        <v>435</v>
      </c>
      <c r="AN51" s="106" t="s">
        <v>448</v>
      </c>
      <c r="AO51" s="106" t="s">
        <v>744</v>
      </c>
      <c r="AP51" s="106" t="s">
        <v>745</v>
      </c>
      <c r="AQ51" s="120">
        <v>1.6</v>
      </c>
      <c r="AR51" s="120">
        <v>6.6</v>
      </c>
      <c r="AS51" s="108" t="s">
        <v>174</v>
      </c>
      <c r="AT51" s="116"/>
      <c r="AU51" s="107"/>
      <c r="AV51" s="107"/>
      <c r="AW51" s="114"/>
      <c r="AX51" s="105">
        <v>9.4E-2</v>
      </c>
      <c r="AY51" s="106">
        <v>9.7000000000000003E-2</v>
      </c>
      <c r="AZ51" s="106">
        <v>0.31</v>
      </c>
      <c r="BA51" s="108">
        <v>0.37</v>
      </c>
      <c r="BB51" s="116"/>
      <c r="BC51" s="107"/>
      <c r="BD51" s="107"/>
      <c r="BE51" s="107"/>
      <c r="BF51" s="114"/>
      <c r="BG51" s="116"/>
      <c r="BH51" s="107"/>
      <c r="BI51" s="107"/>
      <c r="BJ51" s="107"/>
      <c r="BK51" s="114"/>
      <c r="BL51" s="116"/>
      <c r="BM51" s="107"/>
      <c r="BN51" s="107"/>
      <c r="BO51" s="107"/>
      <c r="BP51" s="114"/>
      <c r="BQ51" s="116"/>
      <c r="BR51" s="107"/>
      <c r="BS51" s="107"/>
      <c r="BT51" s="107"/>
      <c r="BU51" s="114"/>
      <c r="BV51" s="116"/>
      <c r="BW51" s="107"/>
      <c r="BX51" s="107"/>
      <c r="BY51" s="107"/>
      <c r="BZ51" s="114"/>
      <c r="CA51" s="116"/>
      <c r="CB51" s="107"/>
      <c r="CC51" s="107"/>
      <c r="CD51" s="107"/>
      <c r="CE51" s="114"/>
      <c r="CF51" s="105">
        <v>5.89</v>
      </c>
      <c r="CG51" s="106">
        <v>10.11</v>
      </c>
      <c r="CH51" s="106">
        <v>4.58</v>
      </c>
      <c r="CI51" s="108">
        <v>9.36</v>
      </c>
    </row>
    <row r="52" spans="1:87" x14ac:dyDescent="0.25">
      <c r="A52" s="233"/>
      <c r="B52" s="104" t="s">
        <v>746</v>
      </c>
      <c r="C52" s="105" t="s">
        <v>16</v>
      </c>
      <c r="D52" s="106">
        <v>62</v>
      </c>
      <c r="E52" s="107"/>
      <c r="F52" s="106">
        <v>611608</v>
      </c>
      <c r="G52" s="105">
        <v>160</v>
      </c>
      <c r="H52" s="106">
        <v>66</v>
      </c>
      <c r="I52" s="106" t="s">
        <v>159</v>
      </c>
      <c r="J52" s="108" t="s">
        <v>159</v>
      </c>
      <c r="K52" s="105" t="s">
        <v>684</v>
      </c>
      <c r="L52" s="106" t="s">
        <v>161</v>
      </c>
      <c r="M52" s="106" t="s">
        <v>747</v>
      </c>
      <c r="N52" s="106" t="s">
        <v>748</v>
      </c>
      <c r="O52" s="106" t="s">
        <v>749</v>
      </c>
      <c r="P52" s="106" t="s">
        <v>750</v>
      </c>
      <c r="Q52" s="108" t="s">
        <v>751</v>
      </c>
      <c r="R52" s="105">
        <v>1.27</v>
      </c>
      <c r="S52" s="106">
        <v>4.4000000000000004</v>
      </c>
      <c r="T52" s="106">
        <v>5.28</v>
      </c>
      <c r="U52" s="106">
        <v>47.9</v>
      </c>
      <c r="V52" s="106">
        <v>4.9400000000000004</v>
      </c>
      <c r="W52" s="106">
        <v>339.4</v>
      </c>
      <c r="X52" s="106">
        <v>128</v>
      </c>
      <c r="Y52" s="106">
        <v>8.4499999999999993</v>
      </c>
      <c r="Z52" s="106">
        <v>4.43</v>
      </c>
      <c r="AA52" s="106">
        <v>286</v>
      </c>
      <c r="AB52" s="106">
        <v>14</v>
      </c>
      <c r="AC52" s="106">
        <v>13</v>
      </c>
      <c r="AD52" s="106">
        <v>1.1499999999999999</v>
      </c>
      <c r="AE52" s="106">
        <v>2.72</v>
      </c>
      <c r="AF52" s="108">
        <v>6.66</v>
      </c>
      <c r="AG52" s="105" t="s">
        <v>165</v>
      </c>
      <c r="AH52" s="106" t="s">
        <v>165</v>
      </c>
      <c r="AI52" s="106" t="s">
        <v>159</v>
      </c>
      <c r="AJ52" s="108" t="s">
        <v>165</v>
      </c>
      <c r="AK52" s="105" t="s">
        <v>752</v>
      </c>
      <c r="AL52" s="108" t="s">
        <v>342</v>
      </c>
      <c r="AM52" s="105" t="s">
        <v>753</v>
      </c>
      <c r="AN52" s="106" t="s">
        <v>754</v>
      </c>
      <c r="AO52" s="106" t="s">
        <v>755</v>
      </c>
      <c r="AP52" s="106" t="s">
        <v>640</v>
      </c>
      <c r="AQ52" s="120">
        <v>5.0999999999999996</v>
      </c>
      <c r="AR52" s="120">
        <v>15.7</v>
      </c>
      <c r="AS52" s="108" t="s">
        <v>174</v>
      </c>
      <c r="AT52" s="116"/>
      <c r="AU52" s="107"/>
      <c r="AV52" s="107"/>
      <c r="AW52" s="114"/>
      <c r="AX52" s="105">
        <v>4.7E-2</v>
      </c>
      <c r="AY52" s="106">
        <v>4.5999999999999999E-2</v>
      </c>
      <c r="AZ52" s="106">
        <v>0.36</v>
      </c>
      <c r="BA52" s="108">
        <v>0.33</v>
      </c>
      <c r="BB52" s="116"/>
      <c r="BC52" s="107"/>
      <c r="BD52" s="107"/>
      <c r="BE52" s="107"/>
      <c r="BF52" s="114"/>
      <c r="BG52" s="116"/>
      <c r="BH52" s="107"/>
      <c r="BI52" s="107"/>
      <c r="BJ52" s="107"/>
      <c r="BK52" s="114"/>
      <c r="BL52" s="116"/>
      <c r="BM52" s="107"/>
      <c r="BN52" s="107"/>
      <c r="BO52" s="107"/>
      <c r="BP52" s="114"/>
      <c r="BQ52" s="116"/>
      <c r="BR52" s="107"/>
      <c r="BS52" s="107"/>
      <c r="BT52" s="107"/>
      <c r="BU52" s="114"/>
      <c r="BV52" s="116"/>
      <c r="BW52" s="107"/>
      <c r="BX52" s="107"/>
      <c r="BY52" s="107"/>
      <c r="BZ52" s="114"/>
      <c r="CA52" s="116"/>
      <c r="CB52" s="107"/>
      <c r="CC52" s="107"/>
      <c r="CD52" s="107"/>
      <c r="CE52" s="114"/>
      <c r="CF52" s="105">
        <v>4.68</v>
      </c>
      <c r="CG52" s="106">
        <v>9.6999999999999993</v>
      </c>
      <c r="CH52" s="106">
        <v>3.91</v>
      </c>
      <c r="CI52" s="108">
        <v>10.29</v>
      </c>
    </row>
    <row r="53" spans="1:87" ht="14.5" thickBot="1" x14ac:dyDescent="0.3">
      <c r="A53" s="234"/>
      <c r="B53" s="109" t="s">
        <v>756</v>
      </c>
      <c r="C53" s="110" t="s">
        <v>16</v>
      </c>
      <c r="D53" s="111">
        <v>61</v>
      </c>
      <c r="E53" s="112"/>
      <c r="F53" s="111">
        <v>611460</v>
      </c>
      <c r="G53" s="110">
        <v>167</v>
      </c>
      <c r="H53" s="111">
        <v>70</v>
      </c>
      <c r="I53" s="111" t="s">
        <v>159</v>
      </c>
      <c r="J53" s="113" t="s">
        <v>159</v>
      </c>
      <c r="K53" s="110" t="s">
        <v>586</v>
      </c>
      <c r="L53" s="111" t="s">
        <v>161</v>
      </c>
      <c r="M53" s="111" t="s">
        <v>740</v>
      </c>
      <c r="N53" s="111" t="s">
        <v>757</v>
      </c>
      <c r="O53" s="111" t="s">
        <v>159</v>
      </c>
      <c r="P53" s="111" t="s">
        <v>758</v>
      </c>
      <c r="Q53" s="113" t="s">
        <v>759</v>
      </c>
      <c r="R53" s="110">
        <v>2.52</v>
      </c>
      <c r="S53" s="111">
        <v>3.25</v>
      </c>
      <c r="T53" s="111">
        <v>4.29</v>
      </c>
      <c r="U53" s="111">
        <v>66.2</v>
      </c>
      <c r="V53" s="111">
        <v>6.42</v>
      </c>
      <c r="W53" s="111">
        <v>373.5</v>
      </c>
      <c r="X53" s="111">
        <v>83</v>
      </c>
      <c r="Y53" s="111">
        <v>64.7</v>
      </c>
      <c r="Z53" s="111">
        <v>1.89</v>
      </c>
      <c r="AA53" s="111">
        <v>82</v>
      </c>
      <c r="AB53" s="111">
        <v>10</v>
      </c>
      <c r="AC53" s="111">
        <v>17</v>
      </c>
      <c r="AD53" s="111">
        <v>0.74</v>
      </c>
      <c r="AE53" s="111">
        <v>1.38</v>
      </c>
      <c r="AF53" s="113">
        <v>1.18</v>
      </c>
      <c r="AG53" s="110" t="s">
        <v>165</v>
      </c>
      <c r="AH53" s="111" t="s">
        <v>165</v>
      </c>
      <c r="AI53" s="111" t="s">
        <v>159</v>
      </c>
      <c r="AJ53" s="113" t="s">
        <v>165</v>
      </c>
      <c r="AK53" s="110" t="s">
        <v>760</v>
      </c>
      <c r="AL53" s="113" t="s">
        <v>244</v>
      </c>
      <c r="AM53" s="110" t="s">
        <v>761</v>
      </c>
      <c r="AN53" s="111" t="s">
        <v>762</v>
      </c>
      <c r="AO53" s="111" t="s">
        <v>763</v>
      </c>
      <c r="AP53" s="111" t="s">
        <v>764</v>
      </c>
      <c r="AQ53" s="121">
        <v>2.2999999999999998</v>
      </c>
      <c r="AR53" s="121">
        <v>3.9</v>
      </c>
      <c r="AS53" s="113" t="s">
        <v>174</v>
      </c>
      <c r="AT53" s="122"/>
      <c r="AU53" s="112"/>
      <c r="AV53" s="112"/>
      <c r="AW53" s="117"/>
      <c r="AX53" s="110">
        <v>7.4999999999999997E-2</v>
      </c>
      <c r="AY53" s="111">
        <v>5.5E-2</v>
      </c>
      <c r="AZ53" s="111">
        <v>0.36</v>
      </c>
      <c r="BA53" s="113">
        <v>0.42</v>
      </c>
      <c r="BB53" s="122"/>
      <c r="BC53" s="112"/>
      <c r="BD53" s="112"/>
      <c r="BE53" s="112"/>
      <c r="BF53" s="117"/>
      <c r="BG53" s="122"/>
      <c r="BH53" s="112"/>
      <c r="BI53" s="112"/>
      <c r="BJ53" s="112"/>
      <c r="BK53" s="117"/>
      <c r="BL53" s="122"/>
      <c r="BM53" s="112"/>
      <c r="BN53" s="112"/>
      <c r="BO53" s="112"/>
      <c r="BP53" s="117"/>
      <c r="BQ53" s="122"/>
      <c r="BR53" s="112"/>
      <c r="BS53" s="112"/>
      <c r="BT53" s="112"/>
      <c r="BU53" s="117"/>
      <c r="BV53" s="122"/>
      <c r="BW53" s="112"/>
      <c r="BX53" s="112"/>
      <c r="BY53" s="112"/>
      <c r="BZ53" s="117"/>
      <c r="CA53" s="122"/>
      <c r="CB53" s="112"/>
      <c r="CC53" s="112"/>
      <c r="CD53" s="112"/>
      <c r="CE53" s="117"/>
      <c r="CF53" s="110">
        <v>6.05</v>
      </c>
      <c r="CG53" s="111">
        <v>9.8800000000000008</v>
      </c>
      <c r="CH53" s="111">
        <v>4.9000000000000004</v>
      </c>
      <c r="CI53" s="113">
        <v>7.37</v>
      </c>
    </row>
    <row r="54" spans="1:87" ht="14.5" thickTop="1" x14ac:dyDescent="0.25">
      <c r="A54" s="232" t="s">
        <v>15</v>
      </c>
      <c r="B54" s="99" t="s">
        <v>765</v>
      </c>
      <c r="C54" s="100" t="s">
        <v>19</v>
      </c>
      <c r="D54" s="101">
        <v>66</v>
      </c>
      <c r="E54" s="102"/>
      <c r="F54" s="102"/>
      <c r="G54" s="100">
        <v>167</v>
      </c>
      <c r="H54" s="101">
        <v>78</v>
      </c>
      <c r="I54" s="101" t="s">
        <v>428</v>
      </c>
      <c r="J54" s="103" t="s">
        <v>159</v>
      </c>
      <c r="K54" s="100" t="s">
        <v>766</v>
      </c>
      <c r="L54" s="101" t="s">
        <v>161</v>
      </c>
      <c r="M54" s="101" t="s">
        <v>767</v>
      </c>
      <c r="N54" s="101" t="s">
        <v>768</v>
      </c>
      <c r="O54" s="101" t="s">
        <v>159</v>
      </c>
      <c r="P54" s="101" t="s">
        <v>750</v>
      </c>
      <c r="Q54" s="103" t="s">
        <v>769</v>
      </c>
      <c r="R54" s="100">
        <v>1.76</v>
      </c>
      <c r="S54" s="101">
        <v>2.66</v>
      </c>
      <c r="T54" s="101">
        <v>10.5</v>
      </c>
      <c r="U54" s="101">
        <v>232.2</v>
      </c>
      <c r="V54" s="101">
        <v>11.81</v>
      </c>
      <c r="W54" s="101">
        <v>484.6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0.89</v>
      </c>
      <c r="AE54" s="101">
        <v>1.05</v>
      </c>
      <c r="AF54" s="103" t="s">
        <v>165</v>
      </c>
      <c r="AG54" s="100" t="s">
        <v>165</v>
      </c>
      <c r="AH54" s="101" t="s">
        <v>165</v>
      </c>
      <c r="AI54" s="101" t="s">
        <v>159</v>
      </c>
      <c r="AJ54" s="103" t="s">
        <v>165</v>
      </c>
      <c r="AK54" s="100" t="s">
        <v>770</v>
      </c>
      <c r="AL54" s="103" t="s">
        <v>181</v>
      </c>
      <c r="AM54" s="100" t="s">
        <v>771</v>
      </c>
      <c r="AN54" s="101" t="s">
        <v>772</v>
      </c>
      <c r="AO54" s="101" t="s">
        <v>773</v>
      </c>
      <c r="AP54" s="101" t="s">
        <v>774</v>
      </c>
      <c r="AQ54" s="119" t="s">
        <v>775</v>
      </c>
      <c r="AR54" s="119" t="s">
        <v>776</v>
      </c>
      <c r="AS54" s="103" t="s">
        <v>186</v>
      </c>
      <c r="AT54" s="123"/>
      <c r="AU54" s="102"/>
      <c r="AV54" s="102"/>
      <c r="AW54" s="115"/>
      <c r="AX54" s="100">
        <v>5.3999999999999999E-2</v>
      </c>
      <c r="AY54" s="101">
        <v>5.1999999999999998E-2</v>
      </c>
      <c r="AZ54" s="101">
        <v>0.36</v>
      </c>
      <c r="BA54" s="103">
        <v>0.33</v>
      </c>
      <c r="BB54" s="123"/>
      <c r="BC54" s="102"/>
      <c r="BD54" s="102"/>
      <c r="BE54" s="102"/>
      <c r="BF54" s="115"/>
      <c r="BG54" s="123"/>
      <c r="BH54" s="102"/>
      <c r="BI54" s="102"/>
      <c r="BJ54" s="102"/>
      <c r="BK54" s="115"/>
      <c r="BL54" s="123"/>
      <c r="BM54" s="102"/>
      <c r="BN54" s="102"/>
      <c r="BO54" s="102"/>
      <c r="BP54" s="115"/>
      <c r="BQ54" s="123"/>
      <c r="BR54" s="102"/>
      <c r="BS54" s="102"/>
      <c r="BT54" s="102"/>
      <c r="BU54" s="115"/>
      <c r="BV54" s="123"/>
      <c r="BW54" s="102"/>
      <c r="BX54" s="102"/>
      <c r="BY54" s="102"/>
      <c r="BZ54" s="115"/>
      <c r="CA54" s="123"/>
      <c r="CB54" s="102"/>
      <c r="CC54" s="102"/>
      <c r="CD54" s="102"/>
      <c r="CE54" s="115"/>
      <c r="CF54" s="100">
        <v>3.19</v>
      </c>
      <c r="CG54" s="101">
        <v>11.81</v>
      </c>
      <c r="CH54" s="101">
        <v>3.81</v>
      </c>
      <c r="CI54" s="133">
        <v>11.73</v>
      </c>
    </row>
    <row r="55" spans="1:87" x14ac:dyDescent="0.25">
      <c r="A55" s="233"/>
      <c r="B55" s="104" t="s">
        <v>777</v>
      </c>
      <c r="C55" s="105" t="s">
        <v>19</v>
      </c>
      <c r="D55" s="106">
        <v>65</v>
      </c>
      <c r="E55" s="107"/>
      <c r="F55" s="106">
        <v>606764</v>
      </c>
      <c r="G55" s="105">
        <v>166</v>
      </c>
      <c r="H55" s="106">
        <v>75</v>
      </c>
      <c r="I55" s="106" t="s">
        <v>159</v>
      </c>
      <c r="J55" s="108" t="s">
        <v>159</v>
      </c>
      <c r="K55" s="105" t="s">
        <v>778</v>
      </c>
      <c r="L55" s="106" t="s">
        <v>161</v>
      </c>
      <c r="M55" s="106" t="s">
        <v>165</v>
      </c>
      <c r="N55" s="106" t="s">
        <v>779</v>
      </c>
      <c r="O55" s="106" t="s">
        <v>159</v>
      </c>
      <c r="P55" s="106" t="s">
        <v>159</v>
      </c>
      <c r="Q55" s="108" t="s">
        <v>780</v>
      </c>
      <c r="R55" s="105">
        <v>0.79</v>
      </c>
      <c r="S55" s="106">
        <v>5.22</v>
      </c>
      <c r="T55" s="106">
        <v>6.07</v>
      </c>
      <c r="U55" s="106">
        <v>71.900000000000006</v>
      </c>
      <c r="V55" s="106">
        <v>3.02</v>
      </c>
      <c r="W55" s="106">
        <v>325.39999999999998</v>
      </c>
      <c r="X55" s="106">
        <v>138</v>
      </c>
      <c r="Y55" s="106">
        <v>4.8</v>
      </c>
      <c r="Z55" s="106">
        <v>3.95</v>
      </c>
      <c r="AA55" s="106">
        <v>162</v>
      </c>
      <c r="AB55" s="106">
        <v>25</v>
      </c>
      <c r="AC55" s="106">
        <v>20</v>
      </c>
      <c r="AD55" s="106">
        <v>1.31</v>
      </c>
      <c r="AE55" s="106">
        <v>3.24</v>
      </c>
      <c r="AF55" s="108" t="s">
        <v>165</v>
      </c>
      <c r="AG55" s="105">
        <v>0.9</v>
      </c>
      <c r="AH55" s="106">
        <v>0.9</v>
      </c>
      <c r="AI55" s="106" t="s">
        <v>159</v>
      </c>
      <c r="AJ55" s="108" t="s">
        <v>165</v>
      </c>
      <c r="AK55" s="105" t="s">
        <v>781</v>
      </c>
      <c r="AL55" s="108" t="s">
        <v>227</v>
      </c>
      <c r="AM55" s="105" t="s">
        <v>782</v>
      </c>
      <c r="AN55" s="106" t="s">
        <v>783</v>
      </c>
      <c r="AO55" s="106" t="s">
        <v>783</v>
      </c>
      <c r="AP55" s="106" t="s">
        <v>784</v>
      </c>
      <c r="AQ55" s="120" t="s">
        <v>785</v>
      </c>
      <c r="AR55" s="120" t="s">
        <v>786</v>
      </c>
      <c r="AS55" s="108" t="s">
        <v>186</v>
      </c>
      <c r="AT55" s="105" t="s">
        <v>707</v>
      </c>
      <c r="AU55" s="106" t="s">
        <v>233</v>
      </c>
      <c r="AV55" s="106" t="s">
        <v>787</v>
      </c>
      <c r="AW55" s="108" t="s">
        <v>165</v>
      </c>
      <c r="AX55" s="105">
        <v>7.3999999999999996E-2</v>
      </c>
      <c r="AY55" s="106">
        <v>5.3999999999999999E-2</v>
      </c>
      <c r="AZ55" s="106">
        <v>0.36</v>
      </c>
      <c r="BA55" s="108">
        <v>0.27</v>
      </c>
      <c r="BB55" s="116"/>
      <c r="BC55" s="107"/>
      <c r="BD55" s="107"/>
      <c r="BE55" s="107"/>
      <c r="BF55" s="114"/>
      <c r="BG55" s="116"/>
      <c r="BH55" s="107"/>
      <c r="BI55" s="107"/>
      <c r="BJ55" s="107"/>
      <c r="BK55" s="114"/>
      <c r="BL55" s="116"/>
      <c r="BM55" s="107"/>
      <c r="BN55" s="107"/>
      <c r="BO55" s="107"/>
      <c r="BP55" s="114"/>
      <c r="BQ55" s="116"/>
      <c r="BR55" s="107"/>
      <c r="BS55" s="107"/>
      <c r="BT55" s="107"/>
      <c r="BU55" s="114"/>
      <c r="BV55" s="116"/>
      <c r="BW55" s="107"/>
      <c r="BX55" s="107"/>
      <c r="BY55" s="107"/>
      <c r="BZ55" s="114"/>
      <c r="CA55" s="116"/>
      <c r="CB55" s="107"/>
      <c r="CC55" s="107"/>
      <c r="CD55" s="107"/>
      <c r="CE55" s="114"/>
      <c r="CF55" s="105">
        <v>6.21</v>
      </c>
      <c r="CG55" s="106">
        <v>9.74</v>
      </c>
      <c r="CH55" s="106">
        <v>4.6399999999999997</v>
      </c>
      <c r="CI55" s="134">
        <v>6.98</v>
      </c>
    </row>
    <row r="56" spans="1:87" x14ac:dyDescent="0.25">
      <c r="A56" s="233"/>
      <c r="B56" s="104" t="s">
        <v>788</v>
      </c>
      <c r="C56" s="105" t="s">
        <v>16</v>
      </c>
      <c r="D56" s="106">
        <v>69</v>
      </c>
      <c r="E56" s="106" t="s">
        <v>789</v>
      </c>
      <c r="F56" s="106">
        <v>619375</v>
      </c>
      <c r="G56" s="105">
        <v>163</v>
      </c>
      <c r="H56" s="106">
        <v>77</v>
      </c>
      <c r="I56" s="106" t="s">
        <v>790</v>
      </c>
      <c r="J56" s="108" t="s">
        <v>790</v>
      </c>
      <c r="K56" s="105" t="s">
        <v>791</v>
      </c>
      <c r="L56" s="106" t="s">
        <v>161</v>
      </c>
      <c r="M56" s="106" t="s">
        <v>792</v>
      </c>
      <c r="N56" s="107"/>
      <c r="O56" s="106" t="s">
        <v>793</v>
      </c>
      <c r="P56" s="106" t="s">
        <v>794</v>
      </c>
      <c r="Q56" s="114"/>
      <c r="R56" s="105">
        <v>0.64</v>
      </c>
      <c r="S56" s="106">
        <v>2.4300000000000002</v>
      </c>
      <c r="T56" s="106">
        <v>5.47</v>
      </c>
      <c r="U56" s="106">
        <v>101</v>
      </c>
      <c r="V56" s="106">
        <v>6.74</v>
      </c>
      <c r="W56" s="106">
        <v>401.6</v>
      </c>
      <c r="X56" s="106">
        <v>108</v>
      </c>
      <c r="Y56" s="106">
        <v>5.5</v>
      </c>
      <c r="Z56" s="106">
        <v>3.43</v>
      </c>
      <c r="AA56" s="106">
        <v>154</v>
      </c>
      <c r="AB56" s="106">
        <v>60</v>
      </c>
      <c r="AC56" s="106">
        <v>38</v>
      </c>
      <c r="AD56" s="106">
        <v>1.04</v>
      </c>
      <c r="AE56" s="106">
        <v>1.1399999999999999</v>
      </c>
      <c r="AF56" s="108">
        <v>3.58</v>
      </c>
      <c r="AG56" s="116"/>
      <c r="AH56" s="107"/>
      <c r="AI56" s="107"/>
      <c r="AJ56" s="114"/>
      <c r="AK56" s="105" t="s">
        <v>795</v>
      </c>
      <c r="AL56" s="108" t="s">
        <v>491</v>
      </c>
      <c r="AM56" s="105" t="s">
        <v>796</v>
      </c>
      <c r="AN56" s="106" t="s">
        <v>797</v>
      </c>
      <c r="AO56" s="106" t="s">
        <v>798</v>
      </c>
      <c r="AP56" s="106" t="s">
        <v>799</v>
      </c>
      <c r="AQ56" s="120">
        <v>-3.2</v>
      </c>
      <c r="AR56" s="120">
        <v>6.5</v>
      </c>
      <c r="AS56" s="108" t="s">
        <v>200</v>
      </c>
      <c r="AT56" s="105" t="s">
        <v>800</v>
      </c>
      <c r="AU56" s="106" t="s">
        <v>260</v>
      </c>
      <c r="AV56" s="106" t="s">
        <v>801</v>
      </c>
      <c r="AW56" s="108" t="s">
        <v>790</v>
      </c>
      <c r="AX56" s="105">
        <v>4.2999999999999997E-2</v>
      </c>
      <c r="AY56" s="106">
        <v>5.3999999999999999E-2</v>
      </c>
      <c r="AZ56" s="106">
        <v>0.35</v>
      </c>
      <c r="BA56" s="108">
        <v>0.31</v>
      </c>
      <c r="BB56" s="105">
        <v>87.84</v>
      </c>
      <c r="BC56" s="106">
        <v>20.420000000000002</v>
      </c>
      <c r="BD56" s="106">
        <v>0.77</v>
      </c>
      <c r="BE56" s="106">
        <v>1.53</v>
      </c>
      <c r="BF56" s="114"/>
      <c r="BG56" s="105">
        <v>87.8</v>
      </c>
      <c r="BH56" s="106">
        <v>21.03</v>
      </c>
      <c r="BI56" s="106">
        <v>0.76</v>
      </c>
      <c r="BJ56" s="106">
        <v>1.42</v>
      </c>
      <c r="BK56" s="114"/>
      <c r="BL56" s="105">
        <v>57.91</v>
      </c>
      <c r="BM56" s="106">
        <v>20.98</v>
      </c>
      <c r="BN56" s="106">
        <v>0.64</v>
      </c>
      <c r="BO56" s="106">
        <v>0.96</v>
      </c>
      <c r="BP56" s="114"/>
      <c r="BQ56" s="105">
        <v>90.35</v>
      </c>
      <c r="BR56" s="106">
        <v>23.22</v>
      </c>
      <c r="BS56" s="106">
        <v>0.74</v>
      </c>
      <c r="BT56" s="106">
        <v>1.48</v>
      </c>
      <c r="BU56" s="114"/>
      <c r="BV56" s="105">
        <v>102.63</v>
      </c>
      <c r="BW56" s="106">
        <v>38.299999999999997</v>
      </c>
      <c r="BX56" s="106">
        <v>0.63</v>
      </c>
      <c r="BY56" s="106">
        <v>1.01</v>
      </c>
      <c r="BZ56" s="114"/>
      <c r="CA56" s="105">
        <v>48.31</v>
      </c>
      <c r="CB56" s="106">
        <v>16.309999999999999</v>
      </c>
      <c r="CC56" s="106">
        <v>0.66</v>
      </c>
      <c r="CD56" s="106">
        <v>1.1000000000000001</v>
      </c>
      <c r="CE56" s="114"/>
      <c r="CF56" s="105">
        <v>5.72</v>
      </c>
      <c r="CG56" s="106">
        <v>8.8800000000000008</v>
      </c>
      <c r="CH56" s="106">
        <v>4.66</v>
      </c>
      <c r="CI56" s="134">
        <v>10.7</v>
      </c>
    </row>
    <row r="57" spans="1:87" x14ac:dyDescent="0.25">
      <c r="A57" s="233"/>
      <c r="B57" s="104" t="s">
        <v>802</v>
      </c>
      <c r="C57" s="105" t="s">
        <v>19</v>
      </c>
      <c r="D57" s="106">
        <v>52</v>
      </c>
      <c r="E57" s="107"/>
      <c r="F57" s="106">
        <v>618978</v>
      </c>
      <c r="G57" s="105">
        <v>177</v>
      </c>
      <c r="H57" s="106">
        <v>70</v>
      </c>
      <c r="I57" s="106" t="s">
        <v>790</v>
      </c>
      <c r="J57" s="108" t="s">
        <v>790</v>
      </c>
      <c r="K57" s="105" t="s">
        <v>803</v>
      </c>
      <c r="L57" s="106" t="s">
        <v>161</v>
      </c>
      <c r="M57" s="106" t="s">
        <v>804</v>
      </c>
      <c r="N57" s="107"/>
      <c r="O57" s="106" t="s">
        <v>790</v>
      </c>
      <c r="P57" s="106" t="s">
        <v>805</v>
      </c>
      <c r="Q57" s="114"/>
      <c r="R57" s="105">
        <v>1.04</v>
      </c>
      <c r="S57" s="106">
        <v>3.39</v>
      </c>
      <c r="T57" s="106">
        <v>4.33</v>
      </c>
      <c r="U57" s="106">
        <v>238.4</v>
      </c>
      <c r="V57" s="106">
        <v>14</v>
      </c>
      <c r="W57" s="106">
        <v>568.5</v>
      </c>
      <c r="X57" s="106">
        <v>141</v>
      </c>
      <c r="Y57" s="106">
        <v>9.4</v>
      </c>
      <c r="Z57" s="106">
        <v>4.6900000000000004</v>
      </c>
      <c r="AA57" s="106">
        <v>221</v>
      </c>
      <c r="AB57" s="106">
        <v>12</v>
      </c>
      <c r="AC57" s="106">
        <v>15</v>
      </c>
      <c r="AD57" s="106">
        <v>0.86</v>
      </c>
      <c r="AE57" s="106">
        <v>2.11</v>
      </c>
      <c r="AF57" s="108">
        <v>4</v>
      </c>
      <c r="AG57" s="116"/>
      <c r="AH57" s="107"/>
      <c r="AI57" s="107"/>
      <c r="AJ57" s="114"/>
      <c r="AK57" s="105" t="s">
        <v>806</v>
      </c>
      <c r="AL57" s="108" t="s">
        <v>212</v>
      </c>
      <c r="AM57" s="105" t="s">
        <v>807</v>
      </c>
      <c r="AN57" s="106" t="s">
        <v>808</v>
      </c>
      <c r="AO57" s="106" t="s">
        <v>809</v>
      </c>
      <c r="AP57" s="106" t="s">
        <v>810</v>
      </c>
      <c r="AQ57" s="120">
        <v>8.9</v>
      </c>
      <c r="AR57" s="120">
        <v>11.8</v>
      </c>
      <c r="AS57" s="108" t="s">
        <v>174</v>
      </c>
      <c r="AT57" s="105" t="s">
        <v>348</v>
      </c>
      <c r="AU57" s="106" t="s">
        <v>202</v>
      </c>
      <c r="AV57" s="106" t="s">
        <v>811</v>
      </c>
      <c r="AW57" s="108" t="s">
        <v>790</v>
      </c>
      <c r="AX57" s="105">
        <v>6.8000000000000005E-2</v>
      </c>
      <c r="AY57" s="106">
        <v>4.3999999999999997E-2</v>
      </c>
      <c r="AZ57" s="106">
        <v>0.28999999999999998</v>
      </c>
      <c r="BA57" s="108">
        <v>0.28999999999999998</v>
      </c>
      <c r="BB57" s="105">
        <v>115.81</v>
      </c>
      <c r="BC57" s="106">
        <v>35.25</v>
      </c>
      <c r="BD57" s="106">
        <v>0.7</v>
      </c>
      <c r="BE57" s="106">
        <v>1.33</v>
      </c>
      <c r="BF57" s="114"/>
      <c r="BG57" s="105">
        <v>86.56</v>
      </c>
      <c r="BH57" s="106">
        <v>28.17</v>
      </c>
      <c r="BI57" s="106">
        <v>0.67</v>
      </c>
      <c r="BJ57" s="106">
        <v>1.29</v>
      </c>
      <c r="BK57" s="114"/>
      <c r="BL57" s="105">
        <v>67.53</v>
      </c>
      <c r="BM57" s="106">
        <v>22.26</v>
      </c>
      <c r="BN57" s="106">
        <v>0.67</v>
      </c>
      <c r="BO57" s="106">
        <v>1.22</v>
      </c>
      <c r="BP57" s="114"/>
      <c r="BQ57" s="105">
        <v>107.59</v>
      </c>
      <c r="BR57" s="106">
        <v>25.39</v>
      </c>
      <c r="BS57" s="106">
        <v>0.76</v>
      </c>
      <c r="BT57" s="106">
        <v>1.83</v>
      </c>
      <c r="BU57" s="114"/>
      <c r="BV57" s="105">
        <v>89.87</v>
      </c>
      <c r="BW57" s="106">
        <v>31.18</v>
      </c>
      <c r="BX57" s="106">
        <v>0.65</v>
      </c>
      <c r="BY57" s="106">
        <v>1.17</v>
      </c>
      <c r="BZ57" s="114"/>
      <c r="CA57" s="105">
        <v>73.67</v>
      </c>
      <c r="CB57" s="106">
        <v>26.56</v>
      </c>
      <c r="CC57" s="106">
        <v>0.62</v>
      </c>
      <c r="CD57" s="106">
        <v>1.01</v>
      </c>
      <c r="CE57" s="114"/>
      <c r="CF57" s="105">
        <v>9.1</v>
      </c>
      <c r="CG57" s="106">
        <v>10.96</v>
      </c>
      <c r="CH57" s="106">
        <v>4.8600000000000003</v>
      </c>
      <c r="CI57" s="90">
        <v>7.11</v>
      </c>
    </row>
    <row r="58" spans="1:87" x14ac:dyDescent="0.25">
      <c r="A58" s="233"/>
      <c r="B58" s="104" t="s">
        <v>812</v>
      </c>
      <c r="C58" s="105" t="s">
        <v>16</v>
      </c>
      <c r="D58" s="106">
        <v>61</v>
      </c>
      <c r="E58" s="106" t="s">
        <v>789</v>
      </c>
      <c r="F58" s="106">
        <v>616733</v>
      </c>
      <c r="G58" s="105">
        <v>154</v>
      </c>
      <c r="H58" s="106">
        <v>55</v>
      </c>
      <c r="I58" s="106" t="s">
        <v>790</v>
      </c>
      <c r="J58" s="108" t="s">
        <v>790</v>
      </c>
      <c r="K58" s="105" t="s">
        <v>813</v>
      </c>
      <c r="L58" s="106" t="s">
        <v>161</v>
      </c>
      <c r="M58" s="106" t="s">
        <v>473</v>
      </c>
      <c r="N58" s="107"/>
      <c r="O58" s="106" t="s">
        <v>814</v>
      </c>
      <c r="P58" s="106" t="s">
        <v>790</v>
      </c>
      <c r="Q58" s="114"/>
      <c r="R58" s="105">
        <v>1.28</v>
      </c>
      <c r="S58" s="106">
        <v>4.0199999999999996</v>
      </c>
      <c r="T58" s="106">
        <v>4.42</v>
      </c>
      <c r="U58" s="106">
        <v>54.4</v>
      </c>
      <c r="V58" s="106">
        <v>4.62</v>
      </c>
      <c r="W58" s="106">
        <v>273.7</v>
      </c>
      <c r="X58" s="106">
        <v>123</v>
      </c>
      <c r="Y58" s="106">
        <v>8.1999999999999993</v>
      </c>
      <c r="Z58" s="106">
        <v>4.1100000000000003</v>
      </c>
      <c r="AA58" s="106">
        <v>381</v>
      </c>
      <c r="AB58" s="106">
        <v>12</v>
      </c>
      <c r="AC58" s="106">
        <v>17</v>
      </c>
      <c r="AD58" s="106">
        <v>1.25</v>
      </c>
      <c r="AE58" s="106">
        <v>1.85</v>
      </c>
      <c r="AF58" s="108">
        <v>25</v>
      </c>
      <c r="AG58" s="116"/>
      <c r="AH58" s="107"/>
      <c r="AI58" s="107"/>
      <c r="AJ58" s="114"/>
      <c r="AK58" s="105" t="s">
        <v>815</v>
      </c>
      <c r="AL58" s="108" t="s">
        <v>816</v>
      </c>
      <c r="AM58" s="105" t="s">
        <v>817</v>
      </c>
      <c r="AN58" s="106" t="s">
        <v>818</v>
      </c>
      <c r="AO58" s="106" t="s">
        <v>819</v>
      </c>
      <c r="AP58" s="106" t="s">
        <v>820</v>
      </c>
      <c r="AQ58" s="120">
        <v>1.2</v>
      </c>
      <c r="AR58" s="120">
        <v>4.7</v>
      </c>
      <c r="AS58" s="108" t="s">
        <v>174</v>
      </c>
      <c r="AT58" s="105" t="s">
        <v>790</v>
      </c>
      <c r="AU58" s="106" t="s">
        <v>790</v>
      </c>
      <c r="AV58" s="106" t="s">
        <v>790</v>
      </c>
      <c r="AW58" s="108" t="s">
        <v>790</v>
      </c>
      <c r="AX58" s="105">
        <v>6.6000000000000003E-2</v>
      </c>
      <c r="AY58" s="106">
        <v>5.8999999999999997E-2</v>
      </c>
      <c r="AZ58" s="106">
        <v>0.34</v>
      </c>
      <c r="BA58" s="108">
        <v>0.31</v>
      </c>
      <c r="BB58" s="105">
        <v>71.47</v>
      </c>
      <c r="BC58" s="106">
        <v>22.02</v>
      </c>
      <c r="BD58" s="106">
        <v>0.69</v>
      </c>
      <c r="BE58" s="106">
        <v>1.24</v>
      </c>
      <c r="BF58" s="114"/>
      <c r="BG58" s="105">
        <v>71.37</v>
      </c>
      <c r="BH58" s="106">
        <v>29.81</v>
      </c>
      <c r="BI58" s="106">
        <v>0.57999999999999996</v>
      </c>
      <c r="BJ58" s="106">
        <v>0.93</v>
      </c>
      <c r="BK58" s="114"/>
      <c r="BL58" s="105">
        <v>38.08</v>
      </c>
      <c r="BM58" s="106">
        <v>15.67</v>
      </c>
      <c r="BN58" s="106">
        <v>0.59</v>
      </c>
      <c r="BO58" s="106">
        <v>0.93</v>
      </c>
      <c r="BP58" s="114"/>
      <c r="BQ58" s="105">
        <v>47.95</v>
      </c>
      <c r="BR58" s="106">
        <v>14.73</v>
      </c>
      <c r="BS58" s="106">
        <v>0.69</v>
      </c>
      <c r="BT58" s="106">
        <v>1.23</v>
      </c>
      <c r="BU58" s="114"/>
      <c r="BV58" s="105">
        <v>70.150000000000006</v>
      </c>
      <c r="BW58" s="106">
        <v>35.270000000000003</v>
      </c>
      <c r="BX58" s="106">
        <v>0.5</v>
      </c>
      <c r="BY58" s="106">
        <v>0.73</v>
      </c>
      <c r="BZ58" s="114"/>
      <c r="CA58" s="105">
        <v>48.37</v>
      </c>
      <c r="CB58" s="106">
        <v>18.010000000000002</v>
      </c>
      <c r="CC58" s="106">
        <v>0.63</v>
      </c>
      <c r="CD58" s="106">
        <v>1.02</v>
      </c>
      <c r="CE58" s="114"/>
      <c r="CF58" s="105">
        <v>6.62</v>
      </c>
      <c r="CG58" s="106">
        <v>12.58</v>
      </c>
      <c r="CH58" s="106">
        <v>5.2</v>
      </c>
      <c r="CI58" s="90">
        <v>12.11</v>
      </c>
    </row>
    <row r="59" spans="1:87" x14ac:dyDescent="0.25">
      <c r="A59" s="233"/>
      <c r="B59" s="104" t="s">
        <v>821</v>
      </c>
      <c r="C59" s="105" t="s">
        <v>16</v>
      </c>
      <c r="D59" s="106">
        <v>69</v>
      </c>
      <c r="E59" s="106" t="s">
        <v>789</v>
      </c>
      <c r="F59" s="106">
        <v>618964</v>
      </c>
      <c r="G59" s="105">
        <v>160</v>
      </c>
      <c r="H59" s="106">
        <v>61</v>
      </c>
      <c r="I59" s="106" t="s">
        <v>790</v>
      </c>
      <c r="J59" s="108" t="s">
        <v>790</v>
      </c>
      <c r="K59" s="105" t="s">
        <v>822</v>
      </c>
      <c r="L59" s="106" t="s">
        <v>161</v>
      </c>
      <c r="M59" s="106" t="s">
        <v>823</v>
      </c>
      <c r="N59" s="107"/>
      <c r="O59" s="106" t="s">
        <v>790</v>
      </c>
      <c r="P59" s="106" t="s">
        <v>790</v>
      </c>
      <c r="Q59" s="114"/>
      <c r="R59" s="105">
        <v>1.26</v>
      </c>
      <c r="S59" s="106">
        <v>4.6100000000000003</v>
      </c>
      <c r="T59" s="106">
        <v>4.6100000000000003</v>
      </c>
      <c r="U59" s="106">
        <v>91.1</v>
      </c>
      <c r="V59" s="106">
        <v>7.61</v>
      </c>
      <c r="W59" s="106">
        <v>332.5</v>
      </c>
      <c r="X59" s="106">
        <v>118</v>
      </c>
      <c r="Y59" s="106">
        <v>3.9</v>
      </c>
      <c r="Z59" s="106">
        <v>3.55</v>
      </c>
      <c r="AA59" s="106">
        <v>215</v>
      </c>
      <c r="AB59" s="106">
        <v>16</v>
      </c>
      <c r="AC59" s="106">
        <v>24</v>
      </c>
      <c r="AD59" s="106">
        <v>1.35</v>
      </c>
      <c r="AE59" s="106">
        <v>2.52</v>
      </c>
      <c r="AF59" s="108" t="s">
        <v>790</v>
      </c>
      <c r="AG59" s="116"/>
      <c r="AH59" s="107"/>
      <c r="AI59" s="107"/>
      <c r="AJ59" s="114"/>
      <c r="AK59" s="105" t="s">
        <v>824</v>
      </c>
      <c r="AL59" s="108" t="s">
        <v>244</v>
      </c>
      <c r="AM59" s="105" t="s">
        <v>255</v>
      </c>
      <c r="AN59" s="106" t="s">
        <v>825</v>
      </c>
      <c r="AO59" s="106" t="s">
        <v>825</v>
      </c>
      <c r="AP59" s="106" t="s">
        <v>517</v>
      </c>
      <c r="AQ59" s="120">
        <v>-0.2</v>
      </c>
      <c r="AR59" s="120">
        <v>3.5</v>
      </c>
      <c r="AS59" s="108" t="s">
        <v>200</v>
      </c>
      <c r="AT59" s="105" t="s">
        <v>790</v>
      </c>
      <c r="AU59" s="106" t="s">
        <v>790</v>
      </c>
      <c r="AV59" s="106" t="s">
        <v>790</v>
      </c>
      <c r="AW59" s="108" t="s">
        <v>790</v>
      </c>
      <c r="AX59" s="105">
        <v>5.7000000000000002E-2</v>
      </c>
      <c r="AY59" s="106">
        <v>5.2999999999999999E-2</v>
      </c>
      <c r="AZ59" s="106">
        <v>0.33</v>
      </c>
      <c r="BA59" s="108">
        <v>0.23</v>
      </c>
      <c r="BB59" s="105">
        <v>69.42</v>
      </c>
      <c r="BC59" s="106">
        <v>22.34</v>
      </c>
      <c r="BD59" s="106">
        <v>0.68</v>
      </c>
      <c r="BE59" s="106">
        <v>1.33</v>
      </c>
      <c r="BF59" s="114"/>
      <c r="BG59" s="105">
        <v>60.2</v>
      </c>
      <c r="BH59" s="106">
        <v>21.58</v>
      </c>
      <c r="BI59" s="106">
        <v>0.64</v>
      </c>
      <c r="BJ59" s="106">
        <v>1.05</v>
      </c>
      <c r="BK59" s="114"/>
      <c r="BL59" s="105">
        <v>67.02</v>
      </c>
      <c r="BM59" s="106">
        <v>24.08</v>
      </c>
      <c r="BN59" s="106">
        <v>0.64</v>
      </c>
      <c r="BO59" s="106">
        <v>1.07</v>
      </c>
      <c r="BP59" s="114"/>
      <c r="BQ59" s="105">
        <v>43.62</v>
      </c>
      <c r="BR59" s="106">
        <v>14.99</v>
      </c>
      <c r="BS59" s="106">
        <v>0.66</v>
      </c>
      <c r="BT59" s="106">
        <v>1.26</v>
      </c>
      <c r="BU59" s="114"/>
      <c r="BV59" s="105">
        <v>69.180000000000007</v>
      </c>
      <c r="BW59" s="106">
        <v>28.94</v>
      </c>
      <c r="BX59" s="106">
        <v>0.57999999999999996</v>
      </c>
      <c r="BY59" s="106">
        <v>0.9</v>
      </c>
      <c r="BZ59" s="114"/>
      <c r="CA59" s="105">
        <v>33.450000000000003</v>
      </c>
      <c r="CB59" s="106">
        <v>8.14</v>
      </c>
      <c r="CC59" s="106">
        <v>0.76</v>
      </c>
      <c r="CD59" s="106">
        <v>1.47</v>
      </c>
      <c r="CE59" s="114"/>
      <c r="CF59" s="105">
        <v>7.06</v>
      </c>
      <c r="CG59" s="106">
        <v>10.95</v>
      </c>
      <c r="CH59" s="106">
        <v>4.96</v>
      </c>
      <c r="CI59" s="90">
        <v>7.28</v>
      </c>
    </row>
    <row r="60" spans="1:87" x14ac:dyDescent="0.25">
      <c r="A60" s="233"/>
      <c r="B60" s="104" t="s">
        <v>826</v>
      </c>
      <c r="C60" s="105" t="s">
        <v>19</v>
      </c>
      <c r="D60" s="106">
        <v>66</v>
      </c>
      <c r="E60" s="107"/>
      <c r="F60" s="106">
        <v>618656</v>
      </c>
      <c r="G60" s="105">
        <v>180</v>
      </c>
      <c r="H60" s="106">
        <v>85</v>
      </c>
      <c r="I60" s="106" t="s">
        <v>790</v>
      </c>
      <c r="J60" s="108" t="s">
        <v>790</v>
      </c>
      <c r="K60" s="105" t="s">
        <v>401</v>
      </c>
      <c r="L60" s="106" t="s">
        <v>161</v>
      </c>
      <c r="M60" s="106" t="s">
        <v>827</v>
      </c>
      <c r="N60" s="107"/>
      <c r="O60" s="106" t="s">
        <v>828</v>
      </c>
      <c r="P60" s="106" t="s">
        <v>790</v>
      </c>
      <c r="Q60" s="108" t="s">
        <v>790</v>
      </c>
      <c r="R60" s="105">
        <v>0.62</v>
      </c>
      <c r="S60" s="106">
        <v>2.7</v>
      </c>
      <c r="T60" s="106">
        <v>5.2</v>
      </c>
      <c r="U60" s="106">
        <v>100.1</v>
      </c>
      <c r="V60" s="106">
        <v>6.91</v>
      </c>
      <c r="W60" s="106">
        <v>333.5</v>
      </c>
      <c r="X60" s="106">
        <v>159</v>
      </c>
      <c r="Y60" s="106">
        <v>6.76</v>
      </c>
      <c r="Z60" s="106">
        <v>4.93</v>
      </c>
      <c r="AA60" s="106">
        <v>151</v>
      </c>
      <c r="AB60" s="106">
        <v>18</v>
      </c>
      <c r="AC60" s="106">
        <v>17</v>
      </c>
      <c r="AD60" s="106">
        <v>1.48</v>
      </c>
      <c r="AE60" s="106">
        <v>0.99</v>
      </c>
      <c r="AF60" s="108" t="s">
        <v>790</v>
      </c>
      <c r="AG60" s="116"/>
      <c r="AH60" s="107"/>
      <c r="AI60" s="107"/>
      <c r="AJ60" s="114"/>
      <c r="AK60" s="105" t="s">
        <v>829</v>
      </c>
      <c r="AL60" s="108" t="s">
        <v>830</v>
      </c>
      <c r="AM60" s="105" t="s">
        <v>831</v>
      </c>
      <c r="AN60" s="106" t="s">
        <v>832</v>
      </c>
      <c r="AO60" s="106" t="s">
        <v>833</v>
      </c>
      <c r="AP60" s="106" t="s">
        <v>834</v>
      </c>
      <c r="AQ60" s="120">
        <v>2.7</v>
      </c>
      <c r="AR60" s="120">
        <v>0.6</v>
      </c>
      <c r="AS60" s="108" t="s">
        <v>174</v>
      </c>
      <c r="AT60" s="105" t="s">
        <v>790</v>
      </c>
      <c r="AU60" s="106" t="s">
        <v>790</v>
      </c>
      <c r="AV60" s="106" t="s">
        <v>790</v>
      </c>
      <c r="AW60" s="108" t="s">
        <v>790</v>
      </c>
      <c r="AX60" s="105">
        <v>7.6999999999999999E-2</v>
      </c>
      <c r="AY60" s="106">
        <v>7.8E-2</v>
      </c>
      <c r="AZ60" s="106">
        <v>0.3</v>
      </c>
      <c r="BA60" s="108">
        <v>0.31</v>
      </c>
      <c r="BB60" s="105">
        <v>63.78</v>
      </c>
      <c r="BC60" s="106">
        <v>15.95</v>
      </c>
      <c r="BD60" s="106">
        <v>0.75</v>
      </c>
      <c r="BE60" s="106">
        <v>1.6</v>
      </c>
      <c r="BF60" s="114"/>
      <c r="BG60" s="105">
        <v>93.15</v>
      </c>
      <c r="BH60" s="106">
        <v>28.53</v>
      </c>
      <c r="BI60" s="106">
        <v>0.69</v>
      </c>
      <c r="BJ60" s="106">
        <v>1.25</v>
      </c>
      <c r="BK60" s="114"/>
      <c r="BL60" s="105">
        <v>29.41</v>
      </c>
      <c r="BM60" s="106">
        <v>7.11</v>
      </c>
      <c r="BN60" s="106">
        <v>0.76</v>
      </c>
      <c r="BO60" s="106">
        <v>1.6</v>
      </c>
      <c r="BP60" s="114"/>
      <c r="BQ60" s="105">
        <v>45.66</v>
      </c>
      <c r="BR60" s="106">
        <v>13.83</v>
      </c>
      <c r="BS60" s="106">
        <v>0.7</v>
      </c>
      <c r="BT60" s="106">
        <v>1.28</v>
      </c>
      <c r="BU60" s="114"/>
      <c r="BV60" s="105">
        <v>54.59</v>
      </c>
      <c r="BW60" s="106">
        <v>21.74</v>
      </c>
      <c r="BX60" s="106">
        <v>0.6</v>
      </c>
      <c r="BY60" s="106">
        <v>0.93</v>
      </c>
      <c r="BZ60" s="114"/>
      <c r="CA60" s="105">
        <v>52.74</v>
      </c>
      <c r="CB60" s="106">
        <v>12.54</v>
      </c>
      <c r="CC60" s="106">
        <v>0.76</v>
      </c>
      <c r="CD60" s="106">
        <v>1.67</v>
      </c>
      <c r="CE60" s="114"/>
      <c r="CF60" s="105">
        <v>4.96</v>
      </c>
      <c r="CG60" s="106">
        <v>8.0299999999999994</v>
      </c>
      <c r="CH60" s="106">
        <v>5.64</v>
      </c>
      <c r="CI60" s="134">
        <v>10.210000000000001</v>
      </c>
    </row>
    <row r="61" spans="1:87" x14ac:dyDescent="0.25">
      <c r="A61" s="233"/>
      <c r="B61" s="104" t="s">
        <v>835</v>
      </c>
      <c r="C61" s="105" t="s">
        <v>16</v>
      </c>
      <c r="D61" s="106">
        <v>39</v>
      </c>
      <c r="E61" s="106" t="s">
        <v>836</v>
      </c>
      <c r="F61" s="106">
        <v>619097</v>
      </c>
      <c r="G61" s="105">
        <v>156</v>
      </c>
      <c r="H61" s="106">
        <v>62</v>
      </c>
      <c r="I61" s="106" t="s">
        <v>790</v>
      </c>
      <c r="J61" s="108" t="s">
        <v>790</v>
      </c>
      <c r="K61" s="105" t="s">
        <v>837</v>
      </c>
      <c r="L61" s="106" t="s">
        <v>161</v>
      </c>
      <c r="M61" s="106" t="s">
        <v>535</v>
      </c>
      <c r="N61" s="107"/>
      <c r="O61" s="106" t="s">
        <v>790</v>
      </c>
      <c r="P61" s="106" t="s">
        <v>790</v>
      </c>
      <c r="Q61" s="114"/>
      <c r="R61" s="105">
        <v>1.24</v>
      </c>
      <c r="S61" s="106">
        <v>4.32</v>
      </c>
      <c r="T61" s="106">
        <v>5.41</v>
      </c>
      <c r="U61" s="106">
        <v>59.6</v>
      </c>
      <c r="V61" s="106">
        <v>4.91</v>
      </c>
      <c r="W61" s="106">
        <v>241.3</v>
      </c>
      <c r="X61" s="106">
        <v>148</v>
      </c>
      <c r="Y61" s="106">
        <v>8.1999999999999993</v>
      </c>
      <c r="Z61" s="106">
        <v>4.8</v>
      </c>
      <c r="AA61" s="106">
        <v>231</v>
      </c>
      <c r="AB61" s="106">
        <v>11</v>
      </c>
      <c r="AC61" s="106">
        <v>15</v>
      </c>
      <c r="AD61" s="106">
        <v>1</v>
      </c>
      <c r="AE61" s="106">
        <v>2.78</v>
      </c>
      <c r="AF61" s="108" t="s">
        <v>790</v>
      </c>
      <c r="AG61" s="116"/>
      <c r="AH61" s="107"/>
      <c r="AI61" s="107"/>
      <c r="AJ61" s="114"/>
      <c r="AK61" s="105" t="s">
        <v>636</v>
      </c>
      <c r="AL61" s="108" t="s">
        <v>244</v>
      </c>
      <c r="AM61" s="105" t="s">
        <v>838</v>
      </c>
      <c r="AN61" s="106" t="s">
        <v>839</v>
      </c>
      <c r="AO61" s="106" t="s">
        <v>840</v>
      </c>
      <c r="AP61" s="106" t="s">
        <v>841</v>
      </c>
      <c r="AQ61" s="120">
        <v>12.1</v>
      </c>
      <c r="AR61" s="120">
        <v>10</v>
      </c>
      <c r="AS61" s="108" t="s">
        <v>259</v>
      </c>
      <c r="AT61" s="105" t="s">
        <v>790</v>
      </c>
      <c r="AU61" s="106" t="s">
        <v>790</v>
      </c>
      <c r="AV61" s="106" t="s">
        <v>790</v>
      </c>
      <c r="AW61" s="108" t="s">
        <v>790</v>
      </c>
      <c r="AX61" s="105">
        <v>4.4999999999999998E-2</v>
      </c>
      <c r="AY61" s="106">
        <v>4.2999999999999997E-2</v>
      </c>
      <c r="AZ61" s="106">
        <v>0.25</v>
      </c>
      <c r="BA61" s="108">
        <v>0.28000000000000003</v>
      </c>
      <c r="BB61" s="105">
        <v>76.930000000000007</v>
      </c>
      <c r="BC61" s="106">
        <v>29.09</v>
      </c>
      <c r="BD61" s="106">
        <v>0.62</v>
      </c>
      <c r="BE61" s="106">
        <v>1</v>
      </c>
      <c r="BF61" s="114"/>
      <c r="BG61" s="105">
        <v>62.66</v>
      </c>
      <c r="BH61" s="106">
        <v>23.78</v>
      </c>
      <c r="BI61" s="106">
        <v>0.62</v>
      </c>
      <c r="BJ61" s="106">
        <v>1.08</v>
      </c>
      <c r="BK61" s="114"/>
      <c r="BL61" s="105">
        <v>56.51</v>
      </c>
      <c r="BM61" s="106">
        <v>19.3</v>
      </c>
      <c r="BN61" s="106">
        <v>0.66</v>
      </c>
      <c r="BO61" s="106">
        <v>1.18</v>
      </c>
      <c r="BP61" s="114"/>
      <c r="BQ61" s="105">
        <v>91.47</v>
      </c>
      <c r="BR61" s="106">
        <v>25.18</v>
      </c>
      <c r="BS61" s="106">
        <v>0.72</v>
      </c>
      <c r="BT61" s="106">
        <v>1.48</v>
      </c>
      <c r="BU61" s="114"/>
      <c r="BV61" s="105">
        <v>68.349999999999994</v>
      </c>
      <c r="BW61" s="106">
        <v>29.06</v>
      </c>
      <c r="BX61" s="106">
        <v>0.56999999999999995</v>
      </c>
      <c r="BY61" s="106">
        <v>0.9</v>
      </c>
      <c r="BZ61" s="114"/>
      <c r="CA61" s="105">
        <v>47.77</v>
      </c>
      <c r="CB61" s="106">
        <v>19.760000000000002</v>
      </c>
      <c r="CC61" s="106">
        <v>0.59</v>
      </c>
      <c r="CD61" s="106">
        <v>0.88</v>
      </c>
      <c r="CE61" s="114"/>
      <c r="CF61" s="105">
        <v>5.74</v>
      </c>
      <c r="CG61" s="106">
        <v>7.52</v>
      </c>
      <c r="CH61" s="106">
        <v>4.59</v>
      </c>
      <c r="CI61" s="134">
        <v>6.77</v>
      </c>
    </row>
    <row r="62" spans="1:87" x14ac:dyDescent="0.25">
      <c r="A62" s="233"/>
      <c r="B62" s="104" t="s">
        <v>842</v>
      </c>
      <c r="C62" s="105" t="s">
        <v>16</v>
      </c>
      <c r="D62" s="106">
        <v>78</v>
      </c>
      <c r="E62" s="106" t="s">
        <v>789</v>
      </c>
      <c r="F62" s="106">
        <v>618942</v>
      </c>
      <c r="G62" s="105">
        <v>152</v>
      </c>
      <c r="H62" s="106">
        <v>60</v>
      </c>
      <c r="I62" s="106" t="s">
        <v>790</v>
      </c>
      <c r="J62" s="108" t="s">
        <v>790</v>
      </c>
      <c r="K62" s="105" t="s">
        <v>843</v>
      </c>
      <c r="L62" s="106" t="s">
        <v>161</v>
      </c>
      <c r="M62" s="106" t="s">
        <v>844</v>
      </c>
      <c r="N62" s="107"/>
      <c r="O62" s="106" t="s">
        <v>845</v>
      </c>
      <c r="P62" s="106" t="s">
        <v>846</v>
      </c>
      <c r="Q62" s="114"/>
      <c r="R62" s="105">
        <v>1.78</v>
      </c>
      <c r="S62" s="106">
        <v>3.91</v>
      </c>
      <c r="T62" s="106">
        <v>6.95</v>
      </c>
      <c r="U62" s="106">
        <v>95.3</v>
      </c>
      <c r="V62" s="106">
        <v>9.18</v>
      </c>
      <c r="W62" s="106">
        <v>384.8</v>
      </c>
      <c r="X62" s="106">
        <v>111</v>
      </c>
      <c r="Y62" s="106">
        <v>7.9</v>
      </c>
      <c r="Z62" s="106">
        <v>3.65</v>
      </c>
      <c r="AA62" s="106">
        <v>184</v>
      </c>
      <c r="AB62" s="106">
        <v>11</v>
      </c>
      <c r="AC62" s="106">
        <v>12</v>
      </c>
      <c r="AD62" s="106">
        <v>0.9</v>
      </c>
      <c r="AE62" s="106">
        <v>2.2599999999999998</v>
      </c>
      <c r="AF62" s="108" t="s">
        <v>790</v>
      </c>
      <c r="AG62" s="116"/>
      <c r="AH62" s="107"/>
      <c r="AI62" s="107"/>
      <c r="AJ62" s="114"/>
      <c r="AK62" s="105" t="s">
        <v>354</v>
      </c>
      <c r="AL62" s="108" t="s">
        <v>212</v>
      </c>
      <c r="AM62" s="105" t="s">
        <v>847</v>
      </c>
      <c r="AN62" s="106" t="s">
        <v>848</v>
      </c>
      <c r="AO62" s="106" t="s">
        <v>849</v>
      </c>
      <c r="AP62" s="106" t="s">
        <v>850</v>
      </c>
      <c r="AQ62" s="120">
        <v>2.8</v>
      </c>
      <c r="AR62" s="120">
        <v>-2.9</v>
      </c>
      <c r="AS62" s="108" t="s">
        <v>174</v>
      </c>
      <c r="AT62" s="105" t="s">
        <v>851</v>
      </c>
      <c r="AU62" s="106" t="s">
        <v>233</v>
      </c>
      <c r="AV62" s="106" t="s">
        <v>852</v>
      </c>
      <c r="AW62" s="108" t="s">
        <v>853</v>
      </c>
      <c r="AX62" s="105">
        <v>5.7000000000000002E-2</v>
      </c>
      <c r="AY62" s="106">
        <v>5.5E-2</v>
      </c>
      <c r="AZ62" s="106">
        <v>0.31</v>
      </c>
      <c r="BA62" s="108">
        <v>0.25</v>
      </c>
      <c r="BB62" s="105">
        <v>92.66</v>
      </c>
      <c r="BC62" s="106">
        <v>23.24</v>
      </c>
      <c r="BD62" s="106">
        <v>0.75</v>
      </c>
      <c r="BE62" s="106">
        <v>1.42</v>
      </c>
      <c r="BF62" s="114"/>
      <c r="BG62" s="105">
        <v>110.97</v>
      </c>
      <c r="BH62" s="106">
        <v>23.5</v>
      </c>
      <c r="BI62" s="106">
        <v>0.79</v>
      </c>
      <c r="BJ62" s="106">
        <v>1.61</v>
      </c>
      <c r="BK62" s="114"/>
      <c r="BL62" s="105">
        <v>64.53</v>
      </c>
      <c r="BM62" s="106">
        <v>17.260000000000002</v>
      </c>
      <c r="BN62" s="106">
        <v>0.73</v>
      </c>
      <c r="BO62" s="106">
        <v>1.33</v>
      </c>
      <c r="BP62" s="114"/>
      <c r="BQ62" s="105" t="s">
        <v>790</v>
      </c>
      <c r="BR62" s="106" t="s">
        <v>790</v>
      </c>
      <c r="BS62" s="106" t="s">
        <v>790</v>
      </c>
      <c r="BT62" s="106" t="s">
        <v>790</v>
      </c>
      <c r="BU62" s="114"/>
      <c r="BV62" s="105">
        <v>77.72</v>
      </c>
      <c r="BW62" s="106">
        <v>13.76</v>
      </c>
      <c r="BX62" s="106">
        <v>0.82</v>
      </c>
      <c r="BY62" s="106">
        <v>1.72</v>
      </c>
      <c r="BZ62" s="114"/>
      <c r="CA62" s="105">
        <v>50.94</v>
      </c>
      <c r="CB62" s="106">
        <v>2.16</v>
      </c>
      <c r="CC62" s="106">
        <v>0.96</v>
      </c>
      <c r="CD62" s="106">
        <v>1.79</v>
      </c>
      <c r="CE62" s="114"/>
      <c r="CF62" s="105">
        <v>6.16</v>
      </c>
      <c r="CG62" s="106">
        <v>8.6</v>
      </c>
      <c r="CH62" s="106">
        <v>6.17</v>
      </c>
      <c r="CI62" s="134">
        <v>14.51</v>
      </c>
    </row>
    <row r="63" spans="1:87" x14ac:dyDescent="0.25">
      <c r="A63" s="233"/>
      <c r="B63" s="104" t="s">
        <v>854</v>
      </c>
      <c r="C63" s="105" t="s">
        <v>19</v>
      </c>
      <c r="D63" s="106">
        <v>85</v>
      </c>
      <c r="E63" s="107"/>
      <c r="F63" s="106">
        <v>618943</v>
      </c>
      <c r="G63" s="105">
        <v>173</v>
      </c>
      <c r="H63" s="106">
        <v>78</v>
      </c>
      <c r="I63" s="106" t="s">
        <v>855</v>
      </c>
      <c r="J63" s="108" t="s">
        <v>856</v>
      </c>
      <c r="K63" s="105" t="s">
        <v>401</v>
      </c>
      <c r="L63" s="106" t="s">
        <v>161</v>
      </c>
      <c r="M63" s="106" t="s">
        <v>857</v>
      </c>
      <c r="N63" s="107"/>
      <c r="O63" s="106" t="s">
        <v>790</v>
      </c>
      <c r="P63" s="106" t="s">
        <v>858</v>
      </c>
      <c r="Q63" s="114"/>
      <c r="R63" s="105">
        <v>0.96</v>
      </c>
      <c r="S63" s="106">
        <v>2.68</v>
      </c>
      <c r="T63" s="106">
        <v>14.1</v>
      </c>
      <c r="U63" s="106">
        <v>90.2</v>
      </c>
      <c r="V63" s="106">
        <v>8</v>
      </c>
      <c r="W63" s="106">
        <v>242.5</v>
      </c>
      <c r="X63" s="106">
        <v>120</v>
      </c>
      <c r="Y63" s="106">
        <v>5.0999999999999996</v>
      </c>
      <c r="Z63" s="106">
        <v>4.0999999999999996</v>
      </c>
      <c r="AA63" s="106">
        <v>115</v>
      </c>
      <c r="AB63" s="106">
        <v>10</v>
      </c>
      <c r="AC63" s="106">
        <v>16</v>
      </c>
      <c r="AD63" s="106">
        <v>0.93</v>
      </c>
      <c r="AE63" s="106">
        <v>1.32</v>
      </c>
      <c r="AF63" s="108" t="s">
        <v>790</v>
      </c>
      <c r="AG63" s="116"/>
      <c r="AH63" s="107"/>
      <c r="AI63" s="107"/>
      <c r="AJ63" s="114"/>
      <c r="AK63" s="105" t="s">
        <v>678</v>
      </c>
      <c r="AL63" s="108" t="s">
        <v>743</v>
      </c>
      <c r="AM63" s="105" t="s">
        <v>859</v>
      </c>
      <c r="AN63" s="106" t="s">
        <v>860</v>
      </c>
      <c r="AO63" s="106" t="s">
        <v>860</v>
      </c>
      <c r="AP63" s="106" t="s">
        <v>861</v>
      </c>
      <c r="AQ63" s="120">
        <v>1.3</v>
      </c>
      <c r="AR63" s="120">
        <v>0.1</v>
      </c>
      <c r="AS63" s="108" t="s">
        <v>174</v>
      </c>
      <c r="AT63" s="116"/>
      <c r="AU63" s="107"/>
      <c r="AV63" s="107"/>
      <c r="AW63" s="114"/>
      <c r="AX63" s="105">
        <v>5.8000000000000003E-2</v>
      </c>
      <c r="AY63" s="106">
        <v>0.06</v>
      </c>
      <c r="AZ63" s="106">
        <v>0.4</v>
      </c>
      <c r="BA63" s="108">
        <v>0.32</v>
      </c>
      <c r="BB63" s="116"/>
      <c r="BC63" s="107"/>
      <c r="BD63" s="107"/>
      <c r="BE63" s="107"/>
      <c r="BF63" s="114"/>
      <c r="BG63" s="116"/>
      <c r="BH63" s="107"/>
      <c r="BI63" s="107"/>
      <c r="BJ63" s="107"/>
      <c r="BK63" s="114"/>
      <c r="BL63" s="116"/>
      <c r="BM63" s="107"/>
      <c r="BN63" s="107"/>
      <c r="BO63" s="107"/>
      <c r="BP63" s="114"/>
      <c r="BQ63" s="116"/>
      <c r="BR63" s="107"/>
      <c r="BS63" s="107"/>
      <c r="BT63" s="107"/>
      <c r="BU63" s="114"/>
      <c r="BV63" s="116"/>
      <c r="BW63" s="107"/>
      <c r="BX63" s="107"/>
      <c r="BY63" s="107"/>
      <c r="BZ63" s="114"/>
      <c r="CA63" s="116"/>
      <c r="CB63" s="107"/>
      <c r="CC63" s="107"/>
      <c r="CD63" s="107"/>
      <c r="CE63" s="114"/>
      <c r="CF63" s="105">
        <v>9.85</v>
      </c>
      <c r="CG63" s="106">
        <v>13.07</v>
      </c>
      <c r="CH63" s="106">
        <v>9.6</v>
      </c>
      <c r="CI63" s="90">
        <v>11.12</v>
      </c>
    </row>
    <row r="64" spans="1:87" x14ac:dyDescent="0.25">
      <c r="A64" s="233"/>
      <c r="B64" s="104" t="s">
        <v>862</v>
      </c>
      <c r="C64" s="105" t="s">
        <v>19</v>
      </c>
      <c r="D64" s="106">
        <v>69</v>
      </c>
      <c r="E64" s="107"/>
      <c r="F64" s="106">
        <v>618079</v>
      </c>
      <c r="G64" s="105">
        <v>170</v>
      </c>
      <c r="H64" s="106">
        <v>70</v>
      </c>
      <c r="I64" s="106" t="s">
        <v>790</v>
      </c>
      <c r="J64" s="108" t="s">
        <v>790</v>
      </c>
      <c r="K64" s="105" t="s">
        <v>863</v>
      </c>
      <c r="L64" s="106" t="s">
        <v>161</v>
      </c>
      <c r="M64" s="106" t="s">
        <v>864</v>
      </c>
      <c r="N64" s="107"/>
      <c r="O64" s="106" t="s">
        <v>790</v>
      </c>
      <c r="P64" s="106" t="s">
        <v>790</v>
      </c>
      <c r="Q64" s="114"/>
      <c r="R64" s="105">
        <v>0.66</v>
      </c>
      <c r="S64" s="106">
        <v>3.23</v>
      </c>
      <c r="T64" s="106">
        <v>4.22</v>
      </c>
      <c r="U64" s="106">
        <v>102.7</v>
      </c>
      <c r="V64" s="106">
        <v>6.7</v>
      </c>
      <c r="W64" s="106">
        <v>257</v>
      </c>
      <c r="X64" s="106">
        <v>126</v>
      </c>
      <c r="Y64" s="106">
        <v>7.8</v>
      </c>
      <c r="Z64" s="106">
        <v>4.5</v>
      </c>
      <c r="AA64" s="106">
        <v>134</v>
      </c>
      <c r="AB64" s="106">
        <v>31</v>
      </c>
      <c r="AC64" s="106">
        <v>34</v>
      </c>
      <c r="AD64" s="106">
        <v>1.24</v>
      </c>
      <c r="AE64" s="106">
        <v>1.67</v>
      </c>
      <c r="AF64" s="108" t="s">
        <v>790</v>
      </c>
      <c r="AG64" s="116"/>
      <c r="AH64" s="107"/>
      <c r="AI64" s="107"/>
      <c r="AJ64" s="114"/>
      <c r="AK64" s="105" t="s">
        <v>865</v>
      </c>
      <c r="AL64" s="108" t="s">
        <v>227</v>
      </c>
      <c r="AM64" s="105" t="s">
        <v>838</v>
      </c>
      <c r="AN64" s="106" t="s">
        <v>866</v>
      </c>
      <c r="AO64" s="106" t="s">
        <v>867</v>
      </c>
      <c r="AP64" s="106" t="s">
        <v>868</v>
      </c>
      <c r="AQ64" s="120">
        <v>5.2</v>
      </c>
      <c r="AR64" s="120">
        <v>1.1000000000000001</v>
      </c>
      <c r="AS64" s="108" t="s">
        <v>174</v>
      </c>
      <c r="AT64" s="105" t="s">
        <v>790</v>
      </c>
      <c r="AU64" s="106" t="s">
        <v>790</v>
      </c>
      <c r="AV64" s="106" t="s">
        <v>790</v>
      </c>
      <c r="AW64" s="108" t="s">
        <v>790</v>
      </c>
      <c r="AX64" s="105">
        <v>6.5000000000000002E-2</v>
      </c>
      <c r="AY64" s="106">
        <v>5.6000000000000001E-2</v>
      </c>
      <c r="AZ64" s="106">
        <v>0.41</v>
      </c>
      <c r="BA64" s="108">
        <v>0.22</v>
      </c>
      <c r="BB64" s="105">
        <v>38.6</v>
      </c>
      <c r="BC64" s="106">
        <v>5.87</v>
      </c>
      <c r="BD64" s="106">
        <v>0.85</v>
      </c>
      <c r="BE64" s="106">
        <v>1.91</v>
      </c>
      <c r="BF64" s="114"/>
      <c r="BG64" s="105">
        <v>71.33</v>
      </c>
      <c r="BH64" s="106">
        <v>26.85</v>
      </c>
      <c r="BI64" s="106">
        <v>0.62</v>
      </c>
      <c r="BJ64" s="106">
        <v>1.19</v>
      </c>
      <c r="BK64" s="114"/>
      <c r="BL64" s="105">
        <v>41.96</v>
      </c>
      <c r="BM64" s="106">
        <v>12.59</v>
      </c>
      <c r="BN64" s="106">
        <v>0.7</v>
      </c>
      <c r="BO64" s="106">
        <v>1.18</v>
      </c>
      <c r="BP64" s="114"/>
      <c r="BQ64" s="105">
        <v>39.799999999999997</v>
      </c>
      <c r="BR64" s="106">
        <v>5.3</v>
      </c>
      <c r="BS64" s="106">
        <v>0.85</v>
      </c>
      <c r="BT64" s="106">
        <v>2.48</v>
      </c>
      <c r="BU64" s="114"/>
      <c r="BV64" s="105">
        <v>41.06</v>
      </c>
      <c r="BW64" s="106">
        <v>24.33</v>
      </c>
      <c r="BX64" s="106">
        <v>0.41</v>
      </c>
      <c r="BY64" s="106">
        <v>0.54</v>
      </c>
      <c r="BZ64" s="114"/>
      <c r="CA64" s="105">
        <v>36.020000000000003</v>
      </c>
      <c r="CB64" s="106">
        <v>6.75</v>
      </c>
      <c r="CC64" s="106">
        <v>0.81</v>
      </c>
      <c r="CD64" s="106">
        <v>2</v>
      </c>
      <c r="CE64" s="114"/>
      <c r="CF64" s="105">
        <v>5.03</v>
      </c>
      <c r="CG64" s="106">
        <v>9.7200000000000006</v>
      </c>
      <c r="CH64" s="106">
        <v>6.89</v>
      </c>
      <c r="CI64" s="134">
        <v>9.82</v>
      </c>
    </row>
    <row r="65" spans="1:87" x14ac:dyDescent="0.25">
      <c r="A65" s="233"/>
      <c r="B65" s="104" t="s">
        <v>869</v>
      </c>
      <c r="C65" s="105" t="s">
        <v>19</v>
      </c>
      <c r="D65" s="106">
        <v>65</v>
      </c>
      <c r="E65" s="107"/>
      <c r="F65" s="106">
        <v>618200</v>
      </c>
      <c r="G65" s="105">
        <v>169</v>
      </c>
      <c r="H65" s="106">
        <v>68</v>
      </c>
      <c r="I65" s="106" t="s">
        <v>870</v>
      </c>
      <c r="J65" s="108" t="s">
        <v>871</v>
      </c>
      <c r="K65" s="105" t="s">
        <v>872</v>
      </c>
      <c r="L65" s="106" t="s">
        <v>161</v>
      </c>
      <c r="M65" s="106" t="s">
        <v>873</v>
      </c>
      <c r="N65" s="107"/>
      <c r="O65" s="106" t="s">
        <v>790</v>
      </c>
      <c r="P65" s="106" t="s">
        <v>874</v>
      </c>
      <c r="Q65" s="114"/>
      <c r="R65" s="105">
        <v>1.66</v>
      </c>
      <c r="S65" s="106">
        <v>4.05</v>
      </c>
      <c r="T65" s="106">
        <v>7.69</v>
      </c>
      <c r="U65" s="106">
        <v>109.2</v>
      </c>
      <c r="V65" s="106">
        <v>7.49</v>
      </c>
      <c r="W65" s="106">
        <v>285.8</v>
      </c>
      <c r="X65" s="106">
        <v>126</v>
      </c>
      <c r="Y65" s="106">
        <v>7.9</v>
      </c>
      <c r="Z65" s="106">
        <v>3.98</v>
      </c>
      <c r="AA65" s="106">
        <v>318</v>
      </c>
      <c r="AB65" s="106">
        <v>23</v>
      </c>
      <c r="AC65" s="106">
        <v>19</v>
      </c>
      <c r="AD65" s="106">
        <v>1</v>
      </c>
      <c r="AE65" s="106">
        <v>2.04</v>
      </c>
      <c r="AF65" s="108">
        <v>4</v>
      </c>
      <c r="AG65" s="116"/>
      <c r="AH65" s="107"/>
      <c r="AI65" s="107"/>
      <c r="AJ65" s="114"/>
      <c r="AK65" s="105" t="s">
        <v>875</v>
      </c>
      <c r="AL65" s="108" t="s">
        <v>212</v>
      </c>
      <c r="AM65" s="105" t="s">
        <v>728</v>
      </c>
      <c r="AN65" s="106" t="s">
        <v>876</v>
      </c>
      <c r="AO65" s="106" t="s">
        <v>877</v>
      </c>
      <c r="AP65" s="106" t="s">
        <v>878</v>
      </c>
      <c r="AQ65" s="120">
        <v>-4.3</v>
      </c>
      <c r="AR65" s="120">
        <v>-4</v>
      </c>
      <c r="AS65" s="108" t="s">
        <v>200</v>
      </c>
      <c r="AT65" s="105" t="s">
        <v>790</v>
      </c>
      <c r="AU65" s="106" t="s">
        <v>790</v>
      </c>
      <c r="AV65" s="106" t="s">
        <v>790</v>
      </c>
      <c r="AW65" s="108" t="s">
        <v>790</v>
      </c>
      <c r="AX65" s="105">
        <v>6.0999999999999999E-2</v>
      </c>
      <c r="AY65" s="106">
        <v>5.6000000000000001E-2</v>
      </c>
      <c r="AZ65" s="106">
        <v>0.39</v>
      </c>
      <c r="BA65" s="108">
        <v>0.3</v>
      </c>
      <c r="BB65" s="105">
        <v>73.569999999999993</v>
      </c>
      <c r="BC65" s="106">
        <v>17.059999999999999</v>
      </c>
      <c r="BD65" s="106">
        <v>0.77</v>
      </c>
      <c r="BE65" s="106">
        <v>1.72</v>
      </c>
      <c r="BF65" s="114"/>
      <c r="BG65" s="105">
        <v>67.87</v>
      </c>
      <c r="BH65" s="106">
        <v>30.25</v>
      </c>
      <c r="BI65" s="106">
        <v>0.55000000000000004</v>
      </c>
      <c r="BJ65" s="106">
        <v>0.86</v>
      </c>
      <c r="BK65" s="114"/>
      <c r="BL65" s="105">
        <v>47</v>
      </c>
      <c r="BM65" s="106">
        <v>15.11</v>
      </c>
      <c r="BN65" s="106">
        <v>0.68</v>
      </c>
      <c r="BO65" s="106">
        <v>1.23</v>
      </c>
      <c r="BP65" s="114"/>
      <c r="BQ65" s="105">
        <v>85.6</v>
      </c>
      <c r="BR65" s="106">
        <v>19.3</v>
      </c>
      <c r="BS65" s="106">
        <v>0.77</v>
      </c>
      <c r="BT65" s="106">
        <v>1.98</v>
      </c>
      <c r="BU65" s="114"/>
      <c r="BV65" s="105">
        <v>61.26</v>
      </c>
      <c r="BW65" s="106">
        <v>31.05</v>
      </c>
      <c r="BX65" s="106">
        <v>0.49</v>
      </c>
      <c r="BY65" s="106">
        <v>0.71</v>
      </c>
      <c r="BZ65" s="114"/>
      <c r="CA65" s="105">
        <v>59.58</v>
      </c>
      <c r="CB65" s="106">
        <v>20.14</v>
      </c>
      <c r="CC65" s="106">
        <v>0.66</v>
      </c>
      <c r="CD65" s="106">
        <v>1.24</v>
      </c>
      <c r="CE65" s="114"/>
      <c r="CF65" s="105">
        <v>4.3099999999999996</v>
      </c>
      <c r="CG65" s="106">
        <v>10.69</v>
      </c>
      <c r="CH65" s="106">
        <v>4.17</v>
      </c>
      <c r="CI65" s="134">
        <v>6.64</v>
      </c>
    </row>
    <row r="66" spans="1:87" ht="14.5" thickBot="1" x14ac:dyDescent="0.3">
      <c r="A66" s="234"/>
      <c r="B66" s="109" t="s">
        <v>879</v>
      </c>
      <c r="C66" s="110" t="s">
        <v>16</v>
      </c>
      <c r="D66" s="111">
        <v>66</v>
      </c>
      <c r="E66" s="111" t="s">
        <v>789</v>
      </c>
      <c r="F66" s="111">
        <v>617443</v>
      </c>
      <c r="G66" s="110">
        <v>165</v>
      </c>
      <c r="H66" s="111">
        <v>64</v>
      </c>
      <c r="I66" s="111" t="s">
        <v>790</v>
      </c>
      <c r="J66" s="113" t="s">
        <v>790</v>
      </c>
      <c r="K66" s="110" t="s">
        <v>363</v>
      </c>
      <c r="L66" s="111" t="s">
        <v>161</v>
      </c>
      <c r="M66" s="111" t="s">
        <v>880</v>
      </c>
      <c r="N66" s="112"/>
      <c r="O66" s="111" t="s">
        <v>790</v>
      </c>
      <c r="P66" s="111" t="s">
        <v>790</v>
      </c>
      <c r="Q66" s="117"/>
      <c r="R66" s="110">
        <v>3.34</v>
      </c>
      <c r="S66" s="111">
        <v>5.22</v>
      </c>
      <c r="T66" s="111">
        <v>5.54</v>
      </c>
      <c r="U66" s="111">
        <v>49.2</v>
      </c>
      <c r="V66" s="111">
        <v>4.28</v>
      </c>
      <c r="W66" s="111">
        <v>442.1</v>
      </c>
      <c r="X66" s="111">
        <v>134</v>
      </c>
      <c r="Y66" s="111">
        <v>8</v>
      </c>
      <c r="Z66" s="111">
        <v>4.8600000000000003</v>
      </c>
      <c r="AA66" s="111">
        <v>245</v>
      </c>
      <c r="AB66" s="111">
        <v>36</v>
      </c>
      <c r="AC66" s="111">
        <v>29</v>
      </c>
      <c r="AD66" s="111">
        <v>0.91</v>
      </c>
      <c r="AE66" s="111">
        <v>2.93</v>
      </c>
      <c r="AF66" s="113" t="s">
        <v>790</v>
      </c>
      <c r="AG66" s="122"/>
      <c r="AH66" s="112"/>
      <c r="AI66" s="112"/>
      <c r="AJ66" s="117"/>
      <c r="AK66" s="110" t="s">
        <v>514</v>
      </c>
      <c r="AL66" s="113" t="s">
        <v>212</v>
      </c>
      <c r="AM66" s="110" t="s">
        <v>728</v>
      </c>
      <c r="AN66" s="111" t="s">
        <v>881</v>
      </c>
      <c r="AO66" s="111" t="s">
        <v>881</v>
      </c>
      <c r="AP66" s="111" t="s">
        <v>881</v>
      </c>
      <c r="AQ66" s="121">
        <v>0.4</v>
      </c>
      <c r="AR66" s="121">
        <v>0.5</v>
      </c>
      <c r="AS66" s="113" t="s">
        <v>174</v>
      </c>
      <c r="AT66" s="110" t="s">
        <v>348</v>
      </c>
      <c r="AU66" s="111" t="s">
        <v>233</v>
      </c>
      <c r="AV66" s="111" t="s">
        <v>882</v>
      </c>
      <c r="AW66" s="113" t="s">
        <v>790</v>
      </c>
      <c r="AX66" s="110">
        <v>5.1999999999999998E-2</v>
      </c>
      <c r="AY66" s="111">
        <v>6.3E-2</v>
      </c>
      <c r="AZ66" s="111">
        <v>0.28999999999999998</v>
      </c>
      <c r="BA66" s="113">
        <v>0.37</v>
      </c>
      <c r="BB66" s="110">
        <v>109.8</v>
      </c>
      <c r="BC66" s="111">
        <v>18.82</v>
      </c>
      <c r="BD66" s="111">
        <v>0.83</v>
      </c>
      <c r="BE66" s="111">
        <v>2.23</v>
      </c>
      <c r="BF66" s="117"/>
      <c r="BG66" s="110">
        <v>95.95</v>
      </c>
      <c r="BH66" s="111">
        <v>31.61</v>
      </c>
      <c r="BI66" s="111">
        <v>0.67</v>
      </c>
      <c r="BJ66" s="111">
        <v>1.2</v>
      </c>
      <c r="BK66" s="117"/>
      <c r="BL66" s="110">
        <v>30.2</v>
      </c>
      <c r="BM66" s="111">
        <v>7.89</v>
      </c>
      <c r="BN66" s="111">
        <v>0.74</v>
      </c>
      <c r="BO66" s="111">
        <v>1.45</v>
      </c>
      <c r="BP66" s="117"/>
      <c r="BQ66" s="110">
        <v>88.26</v>
      </c>
      <c r="BR66" s="111">
        <v>22.17</v>
      </c>
      <c r="BS66" s="111">
        <v>0.75</v>
      </c>
      <c r="BT66" s="111">
        <v>1.61</v>
      </c>
      <c r="BU66" s="117"/>
      <c r="BV66" s="110">
        <v>61</v>
      </c>
      <c r="BW66" s="111">
        <v>24.51</v>
      </c>
      <c r="BX66" s="111">
        <v>0.6</v>
      </c>
      <c r="BY66" s="111">
        <v>1</v>
      </c>
      <c r="BZ66" s="117"/>
      <c r="CA66" s="110">
        <v>36.24</v>
      </c>
      <c r="CB66" s="111">
        <v>11.84</v>
      </c>
      <c r="CC66" s="111">
        <v>0.67</v>
      </c>
      <c r="CD66" s="111">
        <v>1.31</v>
      </c>
      <c r="CE66" s="117"/>
      <c r="CF66" s="110">
        <v>6.35</v>
      </c>
      <c r="CG66" s="111">
        <v>7.98</v>
      </c>
      <c r="CH66" s="111">
        <v>6.26</v>
      </c>
      <c r="CI66" s="153">
        <v>7.89</v>
      </c>
    </row>
    <row r="67" spans="1:87" ht="14.5" thickTop="1" x14ac:dyDescent="0.25">
      <c r="A67" s="232" t="s">
        <v>6</v>
      </c>
      <c r="B67" s="99" t="s">
        <v>883</v>
      </c>
      <c r="C67" s="100" t="s">
        <v>19</v>
      </c>
      <c r="D67" s="101">
        <v>60</v>
      </c>
      <c r="E67" s="102"/>
      <c r="F67" s="101">
        <v>620932</v>
      </c>
      <c r="G67" s="100">
        <v>169</v>
      </c>
      <c r="H67" s="101">
        <v>73</v>
      </c>
      <c r="I67" s="101" t="s">
        <v>884</v>
      </c>
      <c r="J67" s="103" t="s">
        <v>885</v>
      </c>
      <c r="K67" s="100" t="s">
        <v>401</v>
      </c>
      <c r="L67" s="101" t="s">
        <v>161</v>
      </c>
      <c r="M67" s="101" t="s">
        <v>886</v>
      </c>
      <c r="N67" s="102"/>
      <c r="O67" s="101" t="s">
        <v>887</v>
      </c>
      <c r="P67" s="101" t="s">
        <v>888</v>
      </c>
      <c r="Q67" s="115"/>
      <c r="R67" s="100">
        <v>0.87</v>
      </c>
      <c r="S67" s="101">
        <v>5.15</v>
      </c>
      <c r="T67" s="101">
        <v>4.66</v>
      </c>
      <c r="U67" s="101">
        <v>77.599999999999994</v>
      </c>
      <c r="V67" s="101">
        <v>4.05</v>
      </c>
      <c r="W67" s="101">
        <v>364.4</v>
      </c>
      <c r="X67" s="101">
        <v>143</v>
      </c>
      <c r="Y67" s="101">
        <v>6.8</v>
      </c>
      <c r="Z67" s="101">
        <v>4.29</v>
      </c>
      <c r="AA67" s="101">
        <v>208</v>
      </c>
      <c r="AB67" s="101">
        <v>11</v>
      </c>
      <c r="AC67" s="101">
        <v>21</v>
      </c>
      <c r="AD67" s="101">
        <v>1.79</v>
      </c>
      <c r="AE67" s="101">
        <v>2.77</v>
      </c>
      <c r="AF67" s="103">
        <v>8</v>
      </c>
      <c r="AG67" s="123"/>
      <c r="AH67" s="102"/>
      <c r="AI67" s="102"/>
      <c r="AJ67" s="115"/>
      <c r="AK67" s="100" t="s">
        <v>889</v>
      </c>
      <c r="AL67" s="103" t="s">
        <v>181</v>
      </c>
      <c r="AM67" s="100" t="s">
        <v>890</v>
      </c>
      <c r="AN67" s="101" t="s">
        <v>891</v>
      </c>
      <c r="AO67" s="101" t="s">
        <v>892</v>
      </c>
      <c r="AP67" s="101" t="s">
        <v>893</v>
      </c>
      <c r="AQ67" s="119">
        <v>16.899999999999999</v>
      </c>
      <c r="AR67" s="119">
        <v>15.1</v>
      </c>
      <c r="AS67" s="103" t="s">
        <v>259</v>
      </c>
      <c r="AT67" s="123"/>
      <c r="AU67" s="102"/>
      <c r="AV67" s="102"/>
      <c r="AW67" s="115"/>
      <c r="AX67" s="100">
        <v>5.8000000000000003E-2</v>
      </c>
      <c r="AY67" s="101">
        <v>8.5000000000000006E-2</v>
      </c>
      <c r="AZ67" s="101">
        <v>0.27</v>
      </c>
      <c r="BA67" s="103">
        <v>0.39</v>
      </c>
      <c r="BB67" s="123"/>
      <c r="BC67" s="102"/>
      <c r="BD67" s="102"/>
      <c r="BE67" s="102"/>
      <c r="BF67" s="115"/>
      <c r="BG67" s="123"/>
      <c r="BH67" s="102"/>
      <c r="BI67" s="102"/>
      <c r="BJ67" s="102"/>
      <c r="BK67" s="115"/>
      <c r="BL67" s="123"/>
      <c r="BM67" s="102"/>
      <c r="BN67" s="102"/>
      <c r="BO67" s="102"/>
      <c r="BP67" s="115"/>
      <c r="BQ67" s="123"/>
      <c r="BR67" s="102"/>
      <c r="BS67" s="102"/>
      <c r="BT67" s="102"/>
      <c r="BU67" s="115"/>
      <c r="BV67" s="123"/>
      <c r="BW67" s="102"/>
      <c r="BX67" s="102"/>
      <c r="BY67" s="102"/>
      <c r="BZ67" s="115"/>
      <c r="CA67" s="123"/>
      <c r="CB67" s="102"/>
      <c r="CC67" s="102"/>
      <c r="CD67" s="102"/>
      <c r="CE67" s="115"/>
      <c r="CF67" s="154">
        <v>5.01</v>
      </c>
      <c r="CG67" s="79">
        <v>10.27</v>
      </c>
      <c r="CH67" s="79">
        <v>4.3899999999999997</v>
      </c>
      <c r="CI67" s="79">
        <v>11.39</v>
      </c>
    </row>
    <row r="68" spans="1:87" x14ac:dyDescent="0.25">
      <c r="A68" s="233"/>
      <c r="B68" s="104" t="s">
        <v>894</v>
      </c>
      <c r="C68" s="105" t="s">
        <v>19</v>
      </c>
      <c r="D68" s="106">
        <v>59</v>
      </c>
      <c r="E68" s="107"/>
      <c r="F68" s="106">
        <v>620262</v>
      </c>
      <c r="G68" s="105">
        <v>170</v>
      </c>
      <c r="H68" s="106">
        <v>71</v>
      </c>
      <c r="I68" s="106" t="s">
        <v>698</v>
      </c>
      <c r="J68" s="108" t="s">
        <v>523</v>
      </c>
      <c r="K68" s="105" t="s">
        <v>822</v>
      </c>
      <c r="L68" s="106" t="s">
        <v>161</v>
      </c>
      <c r="M68" s="106" t="s">
        <v>895</v>
      </c>
      <c r="N68" s="107"/>
      <c r="O68" s="106" t="s">
        <v>790</v>
      </c>
      <c r="P68" s="106" t="s">
        <v>896</v>
      </c>
      <c r="Q68" s="114"/>
      <c r="R68" s="105">
        <v>2.0299999999999998</v>
      </c>
      <c r="S68" s="106">
        <v>4.26</v>
      </c>
      <c r="T68" s="106">
        <v>8.41</v>
      </c>
      <c r="U68" s="106">
        <v>69</v>
      </c>
      <c r="V68" s="106">
        <v>5.63</v>
      </c>
      <c r="W68" s="106">
        <v>248.9</v>
      </c>
      <c r="X68" s="106">
        <v>149</v>
      </c>
      <c r="Y68" s="106">
        <v>7.4</v>
      </c>
      <c r="Z68" s="106">
        <v>4.95</v>
      </c>
      <c r="AA68" s="106">
        <v>176</v>
      </c>
      <c r="AB68" s="106">
        <v>15</v>
      </c>
      <c r="AC68" s="106">
        <v>13</v>
      </c>
      <c r="AD68" s="106">
        <v>0.98</v>
      </c>
      <c r="AE68" s="106">
        <v>2.12</v>
      </c>
      <c r="AF68" s="108">
        <v>1.52</v>
      </c>
      <c r="AG68" s="116"/>
      <c r="AH68" s="107"/>
      <c r="AI68" s="107"/>
      <c r="AJ68" s="114"/>
      <c r="AK68" s="105" t="s">
        <v>678</v>
      </c>
      <c r="AL68" s="114"/>
      <c r="AM68" s="105" t="s">
        <v>897</v>
      </c>
      <c r="AN68" s="106" t="s">
        <v>898</v>
      </c>
      <c r="AO68" s="106" t="s">
        <v>899</v>
      </c>
      <c r="AP68" s="106" t="s">
        <v>825</v>
      </c>
      <c r="AQ68" s="120">
        <v>11</v>
      </c>
      <c r="AR68" s="120">
        <v>12.4</v>
      </c>
      <c r="AS68" s="108" t="s">
        <v>259</v>
      </c>
      <c r="AT68" s="116"/>
      <c r="AU68" s="107"/>
      <c r="AV68" s="107"/>
      <c r="AW68" s="114"/>
      <c r="AX68" s="105">
        <v>0.08</v>
      </c>
      <c r="AY68" s="106">
        <v>6.6000000000000003E-2</v>
      </c>
      <c r="AZ68" s="106">
        <v>0.37</v>
      </c>
      <c r="BA68" s="108">
        <v>0.24</v>
      </c>
      <c r="BB68" s="116"/>
      <c r="BC68" s="107"/>
      <c r="BD68" s="107"/>
      <c r="BE68" s="107"/>
      <c r="BF68" s="114"/>
      <c r="BG68" s="116"/>
      <c r="BH68" s="107"/>
      <c r="BI68" s="107"/>
      <c r="BJ68" s="107"/>
      <c r="BK68" s="114"/>
      <c r="BL68" s="116"/>
      <c r="BM68" s="107"/>
      <c r="BN68" s="107"/>
      <c r="BO68" s="107"/>
      <c r="BP68" s="114"/>
      <c r="BQ68" s="116"/>
      <c r="BR68" s="107"/>
      <c r="BS68" s="107"/>
      <c r="BT68" s="107"/>
      <c r="BU68" s="114"/>
      <c r="BV68" s="116"/>
      <c r="BW68" s="107"/>
      <c r="BX68" s="107"/>
      <c r="BY68" s="107"/>
      <c r="BZ68" s="114"/>
      <c r="CA68" s="116"/>
      <c r="CB68" s="107"/>
      <c r="CC68" s="107"/>
      <c r="CD68" s="107"/>
      <c r="CE68" s="114"/>
      <c r="CF68" s="155">
        <v>5.98</v>
      </c>
      <c r="CG68" s="81">
        <v>11.54</v>
      </c>
      <c r="CH68" s="81">
        <v>5.31</v>
      </c>
      <c r="CI68" s="81">
        <v>10.24</v>
      </c>
    </row>
    <row r="69" spans="1:87" x14ac:dyDescent="0.25">
      <c r="A69" s="233"/>
      <c r="B69" s="104" t="s">
        <v>900</v>
      </c>
      <c r="C69" s="105" t="s">
        <v>16</v>
      </c>
      <c r="D69" s="106">
        <v>67</v>
      </c>
      <c r="E69" s="106" t="s">
        <v>789</v>
      </c>
      <c r="F69" s="106">
        <v>620279</v>
      </c>
      <c r="G69" s="105">
        <v>163</v>
      </c>
      <c r="H69" s="106">
        <v>65</v>
      </c>
      <c r="I69" s="106" t="s">
        <v>790</v>
      </c>
      <c r="J69" s="108" t="s">
        <v>790</v>
      </c>
      <c r="K69" s="105" t="s">
        <v>363</v>
      </c>
      <c r="L69" s="106" t="s">
        <v>161</v>
      </c>
      <c r="M69" s="106" t="s">
        <v>901</v>
      </c>
      <c r="N69" s="107"/>
      <c r="O69" s="106" t="s">
        <v>902</v>
      </c>
      <c r="P69" s="106" t="s">
        <v>790</v>
      </c>
      <c r="Q69" s="114"/>
      <c r="R69" s="105">
        <v>1.96</v>
      </c>
      <c r="S69" s="106">
        <v>2.87</v>
      </c>
      <c r="T69" s="106">
        <v>5.58</v>
      </c>
      <c r="U69" s="106">
        <v>66.8</v>
      </c>
      <c r="V69" s="106">
        <v>5.08</v>
      </c>
      <c r="W69" s="106">
        <v>341.9</v>
      </c>
      <c r="X69" s="106">
        <v>114</v>
      </c>
      <c r="Y69" s="106">
        <v>7.1</v>
      </c>
      <c r="Z69" s="106">
        <v>3.55</v>
      </c>
      <c r="AA69" s="106">
        <v>168</v>
      </c>
      <c r="AB69" s="106">
        <v>26</v>
      </c>
      <c r="AC69" s="106">
        <v>15</v>
      </c>
      <c r="AD69" s="106">
        <v>0.86</v>
      </c>
      <c r="AE69" s="106">
        <v>1.1599999999999999</v>
      </c>
      <c r="AF69" s="108" t="s">
        <v>489</v>
      </c>
      <c r="AG69" s="116"/>
      <c r="AH69" s="107"/>
      <c r="AI69" s="107"/>
      <c r="AJ69" s="114"/>
      <c r="AK69" s="105" t="s">
        <v>903</v>
      </c>
      <c r="AL69" s="108" t="s">
        <v>181</v>
      </c>
      <c r="AM69" s="105" t="s">
        <v>170</v>
      </c>
      <c r="AN69" s="106" t="s">
        <v>904</v>
      </c>
      <c r="AO69" s="106" t="s">
        <v>905</v>
      </c>
      <c r="AP69" s="106" t="s">
        <v>906</v>
      </c>
      <c r="AQ69" s="120">
        <v>2.6</v>
      </c>
      <c r="AR69" s="120">
        <v>10.6</v>
      </c>
      <c r="AS69" s="108" t="s">
        <v>174</v>
      </c>
      <c r="AT69" s="116"/>
      <c r="AU69" s="107"/>
      <c r="AV69" s="107"/>
      <c r="AW69" s="114"/>
      <c r="AX69" s="105">
        <v>6.5000000000000002E-2</v>
      </c>
      <c r="AY69" s="106">
        <v>5.8999999999999997E-2</v>
      </c>
      <c r="AZ69" s="106">
        <v>0.3</v>
      </c>
      <c r="BA69" s="108">
        <v>0.26</v>
      </c>
      <c r="BB69" s="116"/>
      <c r="BC69" s="107"/>
      <c r="BD69" s="107"/>
      <c r="BE69" s="107"/>
      <c r="BF69" s="114"/>
      <c r="BG69" s="116"/>
      <c r="BH69" s="107"/>
      <c r="BI69" s="107"/>
      <c r="BJ69" s="107"/>
      <c r="BK69" s="114"/>
      <c r="BL69" s="116"/>
      <c r="BM69" s="107"/>
      <c r="BN69" s="107"/>
      <c r="BO69" s="107"/>
      <c r="BP69" s="114"/>
      <c r="BQ69" s="116"/>
      <c r="BR69" s="107"/>
      <c r="BS69" s="107"/>
      <c r="BT69" s="107"/>
      <c r="BU69" s="114"/>
      <c r="BV69" s="116"/>
      <c r="BW69" s="107"/>
      <c r="BX69" s="107"/>
      <c r="BY69" s="107"/>
      <c r="BZ69" s="114"/>
      <c r="CA69" s="116"/>
      <c r="CB69" s="107"/>
      <c r="CC69" s="107"/>
      <c r="CD69" s="107"/>
      <c r="CE69" s="114"/>
      <c r="CF69" s="155">
        <v>3.99</v>
      </c>
      <c r="CG69" s="81">
        <v>10.25</v>
      </c>
      <c r="CH69" s="81">
        <v>6.76</v>
      </c>
      <c r="CI69" s="81">
        <v>10.72</v>
      </c>
    </row>
    <row r="70" spans="1:87" x14ac:dyDescent="0.25">
      <c r="A70" s="233"/>
      <c r="B70" s="104" t="s">
        <v>907</v>
      </c>
      <c r="C70" s="105" t="s">
        <v>19</v>
      </c>
      <c r="D70" s="106">
        <v>52</v>
      </c>
      <c r="E70" s="107"/>
      <c r="F70" s="106">
        <v>620161</v>
      </c>
      <c r="G70" s="105">
        <v>175</v>
      </c>
      <c r="H70" s="106">
        <v>87</v>
      </c>
      <c r="I70" s="106" t="s">
        <v>428</v>
      </c>
      <c r="J70" s="108" t="s">
        <v>790</v>
      </c>
      <c r="K70" s="105" t="s">
        <v>863</v>
      </c>
      <c r="L70" s="106" t="s">
        <v>161</v>
      </c>
      <c r="M70" s="106" t="s">
        <v>908</v>
      </c>
      <c r="N70" s="107"/>
      <c r="O70" s="106" t="s">
        <v>790</v>
      </c>
      <c r="P70" s="106" t="s">
        <v>896</v>
      </c>
      <c r="Q70" s="114"/>
      <c r="R70" s="105">
        <v>1.55</v>
      </c>
      <c r="S70" s="106">
        <v>5.3</v>
      </c>
      <c r="T70" s="106">
        <v>11.51</v>
      </c>
      <c r="U70" s="106">
        <v>51.6</v>
      </c>
      <c r="V70" s="106">
        <v>5.44</v>
      </c>
      <c r="W70" s="106">
        <v>323.60000000000002</v>
      </c>
      <c r="X70" s="106">
        <v>126</v>
      </c>
      <c r="Y70" s="106">
        <v>11.7</v>
      </c>
      <c r="Z70" s="106">
        <v>4.07</v>
      </c>
      <c r="AA70" s="106">
        <v>299</v>
      </c>
      <c r="AB70" s="106">
        <v>29</v>
      </c>
      <c r="AC70" s="106">
        <v>32</v>
      </c>
      <c r="AD70" s="106">
        <v>1</v>
      </c>
      <c r="AE70" s="106">
        <v>3.44</v>
      </c>
      <c r="AF70" s="108">
        <v>7.96</v>
      </c>
      <c r="AG70" s="116"/>
      <c r="AH70" s="107"/>
      <c r="AI70" s="107"/>
      <c r="AJ70" s="114"/>
      <c r="AK70" s="105" t="s">
        <v>678</v>
      </c>
      <c r="AL70" s="108" t="s">
        <v>244</v>
      </c>
      <c r="AM70" s="105" t="s">
        <v>909</v>
      </c>
      <c r="AN70" s="106" t="s">
        <v>910</v>
      </c>
      <c r="AO70" s="106" t="s">
        <v>911</v>
      </c>
      <c r="AP70" s="106" t="s">
        <v>912</v>
      </c>
      <c r="AQ70" s="120">
        <v>-9.3000000000000007</v>
      </c>
      <c r="AR70" s="120">
        <v>-17.100000000000001</v>
      </c>
      <c r="AS70" s="108" t="s">
        <v>200</v>
      </c>
      <c r="AT70" s="116"/>
      <c r="AU70" s="107"/>
      <c r="AV70" s="107"/>
      <c r="AW70" s="114"/>
      <c r="AX70" s="105">
        <v>8.2000000000000003E-2</v>
      </c>
      <c r="AY70" s="106">
        <v>8.4000000000000005E-2</v>
      </c>
      <c r="AZ70" s="106">
        <v>0.26</v>
      </c>
      <c r="BA70" s="108">
        <v>0.35</v>
      </c>
      <c r="BB70" s="116"/>
      <c r="BC70" s="107"/>
      <c r="BD70" s="107"/>
      <c r="BE70" s="107"/>
      <c r="BF70" s="114"/>
      <c r="BG70" s="116"/>
      <c r="BH70" s="107"/>
      <c r="BI70" s="107"/>
      <c r="BJ70" s="107"/>
      <c r="BK70" s="114"/>
      <c r="BL70" s="116"/>
      <c r="BM70" s="107"/>
      <c r="BN70" s="107"/>
      <c r="BO70" s="107"/>
      <c r="BP70" s="114"/>
      <c r="BQ70" s="116"/>
      <c r="BR70" s="107"/>
      <c r="BS70" s="107"/>
      <c r="BT70" s="107"/>
      <c r="BU70" s="114"/>
      <c r="BV70" s="116"/>
      <c r="BW70" s="107"/>
      <c r="BX70" s="107"/>
      <c r="BY70" s="107"/>
      <c r="BZ70" s="114"/>
      <c r="CA70" s="116"/>
      <c r="CB70" s="107"/>
      <c r="CC70" s="107"/>
      <c r="CD70" s="107"/>
      <c r="CE70" s="114"/>
      <c r="CF70" s="155">
        <v>5.92</v>
      </c>
      <c r="CG70" s="81">
        <v>6.21</v>
      </c>
      <c r="CH70" s="81">
        <v>4.47</v>
      </c>
      <c r="CI70" s="81">
        <v>7.12</v>
      </c>
    </row>
    <row r="71" spans="1:87" x14ac:dyDescent="0.25">
      <c r="A71" s="233"/>
      <c r="B71" s="104" t="s">
        <v>913</v>
      </c>
      <c r="C71" s="105" t="s">
        <v>16</v>
      </c>
      <c r="D71" s="106">
        <v>56</v>
      </c>
      <c r="E71" s="106" t="s">
        <v>789</v>
      </c>
      <c r="F71" s="106">
        <v>618094</v>
      </c>
      <c r="G71" s="105">
        <v>163</v>
      </c>
      <c r="H71" s="106">
        <v>61</v>
      </c>
      <c r="I71" s="106" t="s">
        <v>790</v>
      </c>
      <c r="J71" s="108" t="s">
        <v>790</v>
      </c>
      <c r="K71" s="105" t="s">
        <v>837</v>
      </c>
      <c r="L71" s="106" t="s">
        <v>161</v>
      </c>
      <c r="M71" s="106" t="s">
        <v>790</v>
      </c>
      <c r="N71" s="107"/>
      <c r="O71" s="106" t="s">
        <v>790</v>
      </c>
      <c r="P71" s="106" t="s">
        <v>914</v>
      </c>
      <c r="Q71" s="114"/>
      <c r="R71" s="105">
        <v>0.63</v>
      </c>
      <c r="S71" s="106">
        <v>3.23</v>
      </c>
      <c r="T71" s="106">
        <v>4.2699999999999996</v>
      </c>
      <c r="U71" s="106">
        <v>54.1</v>
      </c>
      <c r="V71" s="106">
        <v>2.94</v>
      </c>
      <c r="W71" s="106">
        <v>229.2</v>
      </c>
      <c r="X71" s="106">
        <v>111</v>
      </c>
      <c r="Y71" s="106">
        <v>6.06</v>
      </c>
      <c r="Z71" s="106">
        <v>3.64</v>
      </c>
      <c r="AA71" s="106">
        <v>192</v>
      </c>
      <c r="AB71" s="106">
        <v>15</v>
      </c>
      <c r="AC71" s="106">
        <v>17</v>
      </c>
      <c r="AD71" s="106">
        <v>0.86</v>
      </c>
      <c r="AE71" s="106">
        <v>2.06</v>
      </c>
      <c r="AF71" s="108">
        <v>3.37</v>
      </c>
      <c r="AG71" s="116"/>
      <c r="AH71" s="107"/>
      <c r="AI71" s="107"/>
      <c r="AJ71" s="114"/>
      <c r="AK71" s="105" t="s">
        <v>636</v>
      </c>
      <c r="AL71" s="108" t="s">
        <v>244</v>
      </c>
      <c r="AM71" s="105" t="s">
        <v>915</v>
      </c>
      <c r="AN71" s="106" t="s">
        <v>916</v>
      </c>
      <c r="AO71" s="106" t="s">
        <v>917</v>
      </c>
      <c r="AP71" s="106" t="s">
        <v>918</v>
      </c>
      <c r="AQ71" s="120">
        <v>5.0999999999999996</v>
      </c>
      <c r="AR71" s="120">
        <v>15.5</v>
      </c>
      <c r="AS71" s="108" t="s">
        <v>174</v>
      </c>
      <c r="AT71" s="116"/>
      <c r="AU71" s="107"/>
      <c r="AV71" s="107"/>
      <c r="AW71" s="114"/>
      <c r="AX71" s="105">
        <v>6.0999999999999999E-2</v>
      </c>
      <c r="AY71" s="106">
        <v>6.6000000000000003E-2</v>
      </c>
      <c r="AZ71" s="106">
        <v>0.31</v>
      </c>
      <c r="BA71" s="108">
        <v>0.34</v>
      </c>
      <c r="BB71" s="116"/>
      <c r="BC71" s="107"/>
      <c r="BD71" s="107"/>
      <c r="BE71" s="107"/>
      <c r="BF71" s="114"/>
      <c r="BG71" s="116"/>
      <c r="BH71" s="107"/>
      <c r="BI71" s="107"/>
      <c r="BJ71" s="107"/>
      <c r="BK71" s="114"/>
      <c r="BL71" s="116"/>
      <c r="BM71" s="107"/>
      <c r="BN71" s="107"/>
      <c r="BO71" s="107"/>
      <c r="BP71" s="114"/>
      <c r="BQ71" s="116"/>
      <c r="BR71" s="107"/>
      <c r="BS71" s="107"/>
      <c r="BT71" s="107"/>
      <c r="BU71" s="114"/>
      <c r="BV71" s="116"/>
      <c r="BW71" s="107"/>
      <c r="BX71" s="107"/>
      <c r="BY71" s="107"/>
      <c r="BZ71" s="114"/>
      <c r="CA71" s="116"/>
      <c r="CB71" s="107"/>
      <c r="CC71" s="107"/>
      <c r="CD71" s="107"/>
      <c r="CE71" s="114"/>
      <c r="CF71" s="155">
        <v>5.98</v>
      </c>
      <c r="CG71" s="81">
        <v>11.43</v>
      </c>
      <c r="CH71" s="81">
        <v>6.09</v>
      </c>
      <c r="CI71" s="81">
        <v>8.99</v>
      </c>
    </row>
    <row r="72" spans="1:87" x14ac:dyDescent="0.25">
      <c r="A72" s="233"/>
      <c r="B72" s="104" t="s">
        <v>919</v>
      </c>
      <c r="C72" s="105" t="s">
        <v>19</v>
      </c>
      <c r="D72" s="106">
        <v>60</v>
      </c>
      <c r="E72" s="107"/>
      <c r="F72" s="106">
        <v>619893</v>
      </c>
      <c r="G72" s="105">
        <v>187</v>
      </c>
      <c r="H72" s="106">
        <v>98</v>
      </c>
      <c r="I72" s="106" t="s">
        <v>222</v>
      </c>
      <c r="J72" s="108" t="s">
        <v>920</v>
      </c>
      <c r="K72" s="105" t="s">
        <v>921</v>
      </c>
      <c r="L72" s="106" t="s">
        <v>161</v>
      </c>
      <c r="M72" s="106" t="s">
        <v>922</v>
      </c>
      <c r="N72" s="107"/>
      <c r="O72" s="106" t="s">
        <v>923</v>
      </c>
      <c r="P72" s="106" t="s">
        <v>790</v>
      </c>
      <c r="Q72" s="114"/>
      <c r="R72" s="105">
        <v>1.35</v>
      </c>
      <c r="S72" s="106">
        <v>4.28</v>
      </c>
      <c r="T72" s="106">
        <v>5.07</v>
      </c>
      <c r="U72" s="106">
        <v>84.1</v>
      </c>
      <c r="V72" s="106">
        <v>6.97</v>
      </c>
      <c r="W72" s="106">
        <v>389</v>
      </c>
      <c r="X72" s="106">
        <v>0</v>
      </c>
      <c r="Y72" s="106">
        <v>0</v>
      </c>
      <c r="Z72" s="106">
        <v>0</v>
      </c>
      <c r="AA72" s="106">
        <v>0</v>
      </c>
      <c r="AB72" s="106">
        <v>20</v>
      </c>
      <c r="AC72" s="106">
        <v>17</v>
      </c>
      <c r="AD72" s="106">
        <v>0.96</v>
      </c>
      <c r="AE72" s="106">
        <v>2.6</v>
      </c>
      <c r="AF72" s="108" t="s">
        <v>790</v>
      </c>
      <c r="AG72" s="116"/>
      <c r="AH72" s="107"/>
      <c r="AI72" s="107"/>
      <c r="AJ72" s="114"/>
      <c r="AK72" s="105" t="s">
        <v>924</v>
      </c>
      <c r="AL72" s="108" t="s">
        <v>925</v>
      </c>
      <c r="AM72" s="105" t="s">
        <v>915</v>
      </c>
      <c r="AN72" s="106" t="s">
        <v>926</v>
      </c>
      <c r="AO72" s="106" t="s">
        <v>357</v>
      </c>
      <c r="AP72" s="106" t="s">
        <v>927</v>
      </c>
      <c r="AQ72" s="120">
        <v>-0.9</v>
      </c>
      <c r="AR72" s="120">
        <v>-7.2</v>
      </c>
      <c r="AS72" s="108" t="s">
        <v>200</v>
      </c>
      <c r="AT72" s="116"/>
      <c r="AU72" s="107"/>
      <c r="AV72" s="107"/>
      <c r="AW72" s="114"/>
      <c r="AX72" s="105">
        <v>6.0999999999999999E-2</v>
      </c>
      <c r="AY72" s="106">
        <v>5.8999999999999997E-2</v>
      </c>
      <c r="AZ72" s="106">
        <v>0.34</v>
      </c>
      <c r="BA72" s="108">
        <v>0.31</v>
      </c>
      <c r="BB72" s="116"/>
      <c r="BC72" s="107"/>
      <c r="BD72" s="107"/>
      <c r="BE72" s="107"/>
      <c r="BF72" s="114"/>
      <c r="BG72" s="116"/>
      <c r="BH72" s="107"/>
      <c r="BI72" s="107"/>
      <c r="BJ72" s="107"/>
      <c r="BK72" s="114"/>
      <c r="BL72" s="116"/>
      <c r="BM72" s="107"/>
      <c r="BN72" s="107"/>
      <c r="BO72" s="107"/>
      <c r="BP72" s="114"/>
      <c r="BQ72" s="116"/>
      <c r="BR72" s="107"/>
      <c r="BS72" s="107"/>
      <c r="BT72" s="107"/>
      <c r="BU72" s="114"/>
      <c r="BV72" s="116"/>
      <c r="BW72" s="107"/>
      <c r="BX72" s="107"/>
      <c r="BY72" s="107"/>
      <c r="BZ72" s="114"/>
      <c r="CA72" s="116"/>
      <c r="CB72" s="107"/>
      <c r="CC72" s="107"/>
      <c r="CD72" s="107"/>
      <c r="CE72" s="114"/>
      <c r="CF72" s="155">
        <v>8.2100000000000009</v>
      </c>
      <c r="CG72" s="81">
        <v>12.26</v>
      </c>
      <c r="CH72" s="81">
        <v>4.22</v>
      </c>
      <c r="CI72" s="81">
        <v>8.93</v>
      </c>
    </row>
    <row r="73" spans="1:87" x14ac:dyDescent="0.25">
      <c r="A73" s="233"/>
      <c r="B73" s="104" t="s">
        <v>928</v>
      </c>
      <c r="C73" s="105" t="s">
        <v>16</v>
      </c>
      <c r="D73" s="106">
        <v>85</v>
      </c>
      <c r="E73" s="106" t="s">
        <v>789</v>
      </c>
      <c r="F73" s="106">
        <v>621064</v>
      </c>
      <c r="G73" s="105">
        <v>158</v>
      </c>
      <c r="H73" s="106">
        <v>45</v>
      </c>
      <c r="I73" s="106" t="s">
        <v>929</v>
      </c>
      <c r="J73" s="108" t="s">
        <v>790</v>
      </c>
      <c r="K73" s="105" t="s">
        <v>837</v>
      </c>
      <c r="L73" s="106" t="s">
        <v>161</v>
      </c>
      <c r="M73" s="106" t="s">
        <v>922</v>
      </c>
      <c r="N73" s="106" t="s">
        <v>790</v>
      </c>
      <c r="O73" s="106" t="s">
        <v>790</v>
      </c>
      <c r="P73" s="106" t="s">
        <v>930</v>
      </c>
      <c r="Q73" s="114"/>
      <c r="R73" s="105">
        <v>1.58</v>
      </c>
      <c r="S73" s="106">
        <v>3.3</v>
      </c>
      <c r="T73" s="106">
        <v>7.28</v>
      </c>
      <c r="U73" s="106">
        <v>119</v>
      </c>
      <c r="V73" s="106">
        <v>7.87</v>
      </c>
      <c r="W73" s="106">
        <v>300.5</v>
      </c>
      <c r="X73" s="106">
        <v>105</v>
      </c>
      <c r="Y73" s="106">
        <v>22.48</v>
      </c>
      <c r="Z73" s="106">
        <v>3.33</v>
      </c>
      <c r="AA73" s="106">
        <v>316</v>
      </c>
      <c r="AB73" s="106">
        <v>16</v>
      </c>
      <c r="AC73" s="106">
        <v>16</v>
      </c>
      <c r="AD73" s="106">
        <v>0.75</v>
      </c>
      <c r="AE73" s="106">
        <v>1.8</v>
      </c>
      <c r="AF73" s="108">
        <v>166</v>
      </c>
      <c r="AG73" s="116"/>
      <c r="AH73" s="107"/>
      <c r="AI73" s="107"/>
      <c r="AJ73" s="114"/>
      <c r="AK73" s="105" t="s">
        <v>678</v>
      </c>
      <c r="AL73" s="108" t="s">
        <v>212</v>
      </c>
      <c r="AM73" s="105" t="s">
        <v>931</v>
      </c>
      <c r="AN73" s="106" t="s">
        <v>932</v>
      </c>
      <c r="AO73" s="106" t="s">
        <v>933</v>
      </c>
      <c r="AP73" s="106" t="s">
        <v>934</v>
      </c>
      <c r="AQ73" s="120">
        <v>6.5</v>
      </c>
      <c r="AR73" s="120">
        <v>13.5</v>
      </c>
      <c r="AS73" s="108" t="s">
        <v>174</v>
      </c>
      <c r="AT73" s="116"/>
      <c r="AU73" s="107"/>
      <c r="AV73" s="107"/>
      <c r="AW73" s="114"/>
      <c r="AX73" s="105">
        <v>5.6000000000000001E-2</v>
      </c>
      <c r="AY73" s="106">
        <v>5.8999999999999997E-2</v>
      </c>
      <c r="AZ73" s="106">
        <v>0.33</v>
      </c>
      <c r="BA73" s="108">
        <v>0.27</v>
      </c>
      <c r="BB73" s="116"/>
      <c r="BC73" s="107"/>
      <c r="BD73" s="107"/>
      <c r="BE73" s="107"/>
      <c r="BF73" s="114"/>
      <c r="BG73" s="116"/>
      <c r="BH73" s="107"/>
      <c r="BI73" s="107"/>
      <c r="BJ73" s="107"/>
      <c r="BK73" s="114"/>
      <c r="BL73" s="116"/>
      <c r="BM73" s="107"/>
      <c r="BN73" s="107"/>
      <c r="BO73" s="107"/>
      <c r="BP73" s="114"/>
      <c r="BQ73" s="116"/>
      <c r="BR73" s="107"/>
      <c r="BS73" s="107"/>
      <c r="BT73" s="107"/>
      <c r="BU73" s="114"/>
      <c r="BV73" s="116"/>
      <c r="BW73" s="107"/>
      <c r="BX73" s="107"/>
      <c r="BY73" s="107"/>
      <c r="BZ73" s="114"/>
      <c r="CA73" s="116"/>
      <c r="CB73" s="107"/>
      <c r="CC73" s="107"/>
      <c r="CD73" s="107"/>
      <c r="CE73" s="114"/>
      <c r="CF73" s="155">
        <v>7.63</v>
      </c>
      <c r="CG73" s="81">
        <v>12.86</v>
      </c>
      <c r="CH73" s="81">
        <v>7.91</v>
      </c>
      <c r="CI73" s="81">
        <v>10.74</v>
      </c>
    </row>
    <row r="74" spans="1:87" x14ac:dyDescent="0.25">
      <c r="A74" s="233"/>
      <c r="B74" s="104" t="s">
        <v>935</v>
      </c>
      <c r="C74" s="105" t="s">
        <v>16</v>
      </c>
      <c r="D74" s="106">
        <v>78</v>
      </c>
      <c r="E74" s="106" t="s">
        <v>789</v>
      </c>
      <c r="F74" s="106">
        <v>621339</v>
      </c>
      <c r="G74" s="105">
        <v>154</v>
      </c>
      <c r="H74" s="106">
        <v>54</v>
      </c>
      <c r="I74" s="106" t="s">
        <v>790</v>
      </c>
      <c r="J74" s="108" t="s">
        <v>790</v>
      </c>
      <c r="K74" s="105" t="s">
        <v>936</v>
      </c>
      <c r="L74" s="106" t="s">
        <v>161</v>
      </c>
      <c r="M74" s="106" t="s">
        <v>238</v>
      </c>
      <c r="N74" s="107"/>
      <c r="O74" s="106" t="s">
        <v>902</v>
      </c>
      <c r="P74" s="106" t="s">
        <v>937</v>
      </c>
      <c r="Q74" s="114"/>
      <c r="R74" s="105">
        <v>1.47</v>
      </c>
      <c r="S74" s="106">
        <v>5.99</v>
      </c>
      <c r="T74" s="106">
        <v>4.62</v>
      </c>
      <c r="U74" s="106">
        <v>91.6</v>
      </c>
      <c r="V74" s="106">
        <v>9.3699999999999992</v>
      </c>
      <c r="W74" s="106">
        <v>423.8</v>
      </c>
      <c r="X74" s="106">
        <v>115</v>
      </c>
      <c r="Y74" s="106">
        <v>7.3</v>
      </c>
      <c r="Z74" s="106">
        <v>3.84</v>
      </c>
      <c r="AA74" s="106">
        <v>147</v>
      </c>
      <c r="AB74" s="106">
        <v>16</v>
      </c>
      <c r="AC74" s="106">
        <v>26</v>
      </c>
      <c r="AD74" s="106">
        <v>1.32</v>
      </c>
      <c r="AE74" s="106">
        <v>3.55</v>
      </c>
      <c r="AF74" s="108" t="s">
        <v>790</v>
      </c>
      <c r="AG74" s="116"/>
      <c r="AH74" s="107"/>
      <c r="AI74" s="107"/>
      <c r="AJ74" s="114"/>
      <c r="AK74" s="105" t="s">
        <v>938</v>
      </c>
      <c r="AL74" s="108" t="s">
        <v>939</v>
      </c>
      <c r="AM74" s="105" t="s">
        <v>940</v>
      </c>
      <c r="AN74" s="106" t="s">
        <v>941</v>
      </c>
      <c r="AO74" s="106" t="s">
        <v>942</v>
      </c>
      <c r="AP74" s="106" t="s">
        <v>943</v>
      </c>
      <c r="AQ74" s="120">
        <v>-1.1000000000000001</v>
      </c>
      <c r="AR74" s="120">
        <v>7.8</v>
      </c>
      <c r="AS74" s="108" t="s">
        <v>200</v>
      </c>
      <c r="AT74" s="116"/>
      <c r="AU74" s="107"/>
      <c r="AV74" s="107"/>
      <c r="AW74" s="114"/>
      <c r="AX74" s="105">
        <v>6.6000000000000003E-2</v>
      </c>
      <c r="AY74" s="106">
        <v>5.8999999999999997E-2</v>
      </c>
      <c r="AZ74" s="106">
        <v>0.33</v>
      </c>
      <c r="BA74" s="108">
        <v>0.22</v>
      </c>
      <c r="BB74" s="116"/>
      <c r="BC74" s="107"/>
      <c r="BD74" s="107"/>
      <c r="BE74" s="107"/>
      <c r="BF74" s="114"/>
      <c r="BG74" s="116"/>
      <c r="BH74" s="107"/>
      <c r="BI74" s="107"/>
      <c r="BJ74" s="107"/>
      <c r="BK74" s="114"/>
      <c r="BL74" s="116"/>
      <c r="BM74" s="107"/>
      <c r="BN74" s="107"/>
      <c r="BO74" s="107"/>
      <c r="BP74" s="114"/>
      <c r="BQ74" s="116"/>
      <c r="BR74" s="107"/>
      <c r="BS74" s="107"/>
      <c r="BT74" s="107"/>
      <c r="BU74" s="114"/>
      <c r="BV74" s="116"/>
      <c r="BW74" s="107"/>
      <c r="BX74" s="107"/>
      <c r="BY74" s="107"/>
      <c r="BZ74" s="114"/>
      <c r="CA74" s="116"/>
      <c r="CB74" s="107"/>
      <c r="CC74" s="107"/>
      <c r="CD74" s="107"/>
      <c r="CE74" s="114"/>
      <c r="CF74" s="155">
        <v>6.44</v>
      </c>
      <c r="CG74" s="81">
        <v>8.3699999999999992</v>
      </c>
      <c r="CH74" s="81">
        <v>4.74</v>
      </c>
      <c r="CI74" s="81">
        <v>8.7899999999999991</v>
      </c>
    </row>
    <row r="75" spans="1:87" x14ac:dyDescent="0.25">
      <c r="A75" s="233"/>
      <c r="B75" s="104" t="s">
        <v>944</v>
      </c>
      <c r="C75" s="105" t="s">
        <v>16</v>
      </c>
      <c r="D75" s="106">
        <v>56</v>
      </c>
      <c r="E75" s="106" t="s">
        <v>789</v>
      </c>
      <c r="F75" s="106">
        <v>621518</v>
      </c>
      <c r="G75" s="105">
        <v>165</v>
      </c>
      <c r="H75" s="106">
        <v>69</v>
      </c>
      <c r="I75" s="106" t="s">
        <v>790</v>
      </c>
      <c r="J75" s="108" t="s">
        <v>790</v>
      </c>
      <c r="K75" s="105" t="s">
        <v>872</v>
      </c>
      <c r="L75" s="106" t="s">
        <v>161</v>
      </c>
      <c r="M75" s="106" t="s">
        <v>945</v>
      </c>
      <c r="N75" s="107"/>
      <c r="O75" s="106" t="s">
        <v>790</v>
      </c>
      <c r="P75" s="106" t="s">
        <v>790</v>
      </c>
      <c r="Q75" s="114"/>
      <c r="R75" s="105">
        <v>1.58</v>
      </c>
      <c r="S75" s="106">
        <v>4.33</v>
      </c>
      <c r="T75" s="106">
        <v>5.34</v>
      </c>
      <c r="U75" s="106">
        <v>68.2</v>
      </c>
      <c r="V75" s="106">
        <v>5.14</v>
      </c>
      <c r="W75" s="106">
        <v>261.39999999999998</v>
      </c>
      <c r="X75" s="106">
        <v>136</v>
      </c>
      <c r="Y75" s="106">
        <v>7.4</v>
      </c>
      <c r="Z75" s="106">
        <v>4.59</v>
      </c>
      <c r="AA75" s="106">
        <v>184</v>
      </c>
      <c r="AB75" s="106">
        <v>10</v>
      </c>
      <c r="AC75" s="106">
        <v>20</v>
      </c>
      <c r="AD75" s="106">
        <v>1.08</v>
      </c>
      <c r="AE75" s="106">
        <v>2.4500000000000002</v>
      </c>
      <c r="AF75" s="108">
        <v>3.69</v>
      </c>
      <c r="AG75" s="116"/>
      <c r="AH75" s="107"/>
      <c r="AI75" s="107"/>
      <c r="AJ75" s="114"/>
      <c r="AK75" s="105" t="s">
        <v>946</v>
      </c>
      <c r="AL75" s="108" t="s">
        <v>244</v>
      </c>
      <c r="AM75" s="105" t="s">
        <v>947</v>
      </c>
      <c r="AN75" s="106" t="s">
        <v>948</v>
      </c>
      <c r="AO75" s="106" t="s">
        <v>949</v>
      </c>
      <c r="AP75" s="106" t="s">
        <v>950</v>
      </c>
      <c r="AQ75" s="120">
        <v>5.6</v>
      </c>
      <c r="AR75" s="120">
        <v>4.7</v>
      </c>
      <c r="AS75" s="108" t="s">
        <v>174</v>
      </c>
      <c r="AT75" s="116"/>
      <c r="AU75" s="107"/>
      <c r="AV75" s="107"/>
      <c r="AW75" s="114"/>
      <c r="AX75" s="105">
        <v>0.06</v>
      </c>
      <c r="AY75" s="106">
        <v>7.5999999999999998E-2</v>
      </c>
      <c r="AZ75" s="106">
        <v>0.4</v>
      </c>
      <c r="BA75" s="108">
        <v>0.23</v>
      </c>
      <c r="BB75" s="116"/>
      <c r="BC75" s="107"/>
      <c r="BD75" s="107"/>
      <c r="BE75" s="107"/>
      <c r="BF75" s="114"/>
      <c r="BG75" s="116"/>
      <c r="BH75" s="107"/>
      <c r="BI75" s="107"/>
      <c r="BJ75" s="107"/>
      <c r="BK75" s="114"/>
      <c r="BL75" s="116"/>
      <c r="BM75" s="107"/>
      <c r="BN75" s="107"/>
      <c r="BO75" s="107"/>
      <c r="BP75" s="114"/>
      <c r="BQ75" s="116"/>
      <c r="BR75" s="107"/>
      <c r="BS75" s="107"/>
      <c r="BT75" s="107"/>
      <c r="BU75" s="114"/>
      <c r="BV75" s="116"/>
      <c r="BW75" s="107"/>
      <c r="BX75" s="107"/>
      <c r="BY75" s="107"/>
      <c r="BZ75" s="114"/>
      <c r="CA75" s="116"/>
      <c r="CB75" s="107"/>
      <c r="CC75" s="107"/>
      <c r="CD75" s="107"/>
      <c r="CE75" s="114"/>
      <c r="CF75" s="155">
        <v>6.73</v>
      </c>
      <c r="CG75" s="81">
        <v>10.41</v>
      </c>
      <c r="CH75" s="81">
        <v>8.2799999999999994</v>
      </c>
      <c r="CI75" s="81">
        <v>10.16</v>
      </c>
    </row>
    <row r="76" spans="1:87" x14ac:dyDescent="0.25">
      <c r="A76" s="233"/>
      <c r="B76" s="104" t="s">
        <v>951</v>
      </c>
      <c r="C76" s="105" t="s">
        <v>19</v>
      </c>
      <c r="D76" s="106">
        <v>64</v>
      </c>
      <c r="E76" s="107"/>
      <c r="F76" s="106">
        <v>613040</v>
      </c>
      <c r="G76" s="105">
        <v>178</v>
      </c>
      <c r="H76" s="106">
        <v>68</v>
      </c>
      <c r="I76" s="106" t="s">
        <v>222</v>
      </c>
      <c r="J76" s="108" t="s">
        <v>952</v>
      </c>
      <c r="K76" s="105" t="s">
        <v>165</v>
      </c>
      <c r="L76" s="106" t="s">
        <v>165</v>
      </c>
      <c r="M76" s="106" t="s">
        <v>165</v>
      </c>
      <c r="N76" s="106" t="s">
        <v>165</v>
      </c>
      <c r="O76" s="106" t="s">
        <v>165</v>
      </c>
      <c r="P76" s="106" t="s">
        <v>589</v>
      </c>
      <c r="Q76" s="108" t="s">
        <v>953</v>
      </c>
      <c r="R76" s="105">
        <v>4.08</v>
      </c>
      <c r="S76" s="106">
        <v>3.93</v>
      </c>
      <c r="T76" s="106">
        <v>10.88</v>
      </c>
      <c r="U76" s="106">
        <v>70.3</v>
      </c>
      <c r="V76" s="106">
        <v>5.96</v>
      </c>
      <c r="W76" s="106">
        <v>339.1</v>
      </c>
      <c r="X76" s="106">
        <v>141</v>
      </c>
      <c r="Y76" s="106">
        <v>7.3</v>
      </c>
      <c r="Z76" s="106">
        <v>4.43</v>
      </c>
      <c r="AA76" s="106">
        <v>174</v>
      </c>
      <c r="AB76" s="106">
        <v>23</v>
      </c>
      <c r="AC76" s="106">
        <v>14</v>
      </c>
      <c r="AD76" s="106">
        <v>0.74</v>
      </c>
      <c r="AE76" s="106">
        <v>2.1</v>
      </c>
      <c r="AF76" s="108">
        <v>3.13</v>
      </c>
      <c r="AG76" s="105" t="s">
        <v>165</v>
      </c>
      <c r="AH76" s="106" t="s">
        <v>165</v>
      </c>
      <c r="AI76" s="106" t="s">
        <v>159</v>
      </c>
      <c r="AJ76" s="108" t="s">
        <v>165</v>
      </c>
      <c r="AK76" s="105" t="s">
        <v>954</v>
      </c>
      <c r="AL76" s="108" t="s">
        <v>955</v>
      </c>
      <c r="AM76" s="105" t="s">
        <v>915</v>
      </c>
      <c r="AN76" s="106" t="s">
        <v>956</v>
      </c>
      <c r="AO76" s="106" t="s">
        <v>957</v>
      </c>
      <c r="AP76" s="106" t="s">
        <v>958</v>
      </c>
      <c r="AQ76" s="120">
        <v>12.5</v>
      </c>
      <c r="AR76" s="120">
        <v>7.3</v>
      </c>
      <c r="AS76" s="108" t="s">
        <v>259</v>
      </c>
      <c r="AT76" s="105" t="s">
        <v>682</v>
      </c>
      <c r="AU76" s="106" t="s">
        <v>682</v>
      </c>
      <c r="AV76" s="106" t="s">
        <v>695</v>
      </c>
      <c r="AW76" s="108" t="s">
        <v>682</v>
      </c>
      <c r="AX76" s="105">
        <v>6.6000000000000003E-2</v>
      </c>
      <c r="AY76" s="106">
        <v>5.5E-2</v>
      </c>
      <c r="AZ76" s="106">
        <v>0.35</v>
      </c>
      <c r="BA76" s="108">
        <v>0.34</v>
      </c>
      <c r="BB76" s="105">
        <v>82.29</v>
      </c>
      <c r="BC76" s="106">
        <v>19.97</v>
      </c>
      <c r="BD76" s="106">
        <v>0.76</v>
      </c>
      <c r="BE76" s="107"/>
      <c r="BF76" s="114"/>
      <c r="BG76" s="105">
        <v>58.21</v>
      </c>
      <c r="BH76" s="106">
        <v>13.54</v>
      </c>
      <c r="BI76" s="106">
        <v>0.77</v>
      </c>
      <c r="BJ76" s="107"/>
      <c r="BK76" s="114"/>
      <c r="BL76" s="105">
        <v>55.4</v>
      </c>
      <c r="BM76" s="106">
        <v>14.49</v>
      </c>
      <c r="BN76" s="106">
        <v>0.74</v>
      </c>
      <c r="BO76" s="107"/>
      <c r="BP76" s="114"/>
      <c r="BQ76" s="105">
        <v>90.02</v>
      </c>
      <c r="BR76" s="106">
        <v>17.88</v>
      </c>
      <c r="BS76" s="106">
        <v>0.8</v>
      </c>
      <c r="BT76" s="107"/>
      <c r="BU76" s="114"/>
      <c r="BV76" s="105">
        <v>39.869999999999997</v>
      </c>
      <c r="BW76" s="106">
        <v>8.68</v>
      </c>
      <c r="BX76" s="106">
        <v>0.78</v>
      </c>
      <c r="BY76" s="107"/>
      <c r="BZ76" s="114"/>
      <c r="CA76" s="105">
        <v>48.6</v>
      </c>
      <c r="CB76" s="106">
        <v>13.59</v>
      </c>
      <c r="CC76" s="106">
        <v>0.72</v>
      </c>
      <c r="CD76" s="107"/>
      <c r="CE76" s="114"/>
      <c r="CF76" s="105">
        <v>8.09</v>
      </c>
      <c r="CG76" s="106">
        <v>9.44</v>
      </c>
      <c r="CH76" s="106">
        <v>7.87</v>
      </c>
      <c r="CI76" s="134">
        <v>11.04</v>
      </c>
    </row>
    <row r="77" spans="1:87" ht="14.5" thickBot="1" x14ac:dyDescent="0.3">
      <c r="A77" s="238"/>
      <c r="B77" s="135" t="s">
        <v>959</v>
      </c>
      <c r="C77" s="136" t="s">
        <v>16</v>
      </c>
      <c r="D77" s="137">
        <v>71</v>
      </c>
      <c r="E77" s="137" t="s">
        <v>789</v>
      </c>
      <c r="F77" s="137">
        <v>621295</v>
      </c>
      <c r="G77" s="136">
        <v>160</v>
      </c>
      <c r="H77" s="137">
        <v>63</v>
      </c>
      <c r="I77" s="137" t="s">
        <v>790</v>
      </c>
      <c r="J77" s="138" t="s">
        <v>523</v>
      </c>
      <c r="K77" s="136" t="s">
        <v>837</v>
      </c>
      <c r="L77" s="137" t="s">
        <v>161</v>
      </c>
      <c r="M77" s="137" t="s">
        <v>790</v>
      </c>
      <c r="N77" s="137" t="s">
        <v>790</v>
      </c>
      <c r="O77" s="137" t="s">
        <v>790</v>
      </c>
      <c r="P77" s="137" t="s">
        <v>790</v>
      </c>
      <c r="Q77" s="147"/>
      <c r="R77" s="136">
        <v>1.23</v>
      </c>
      <c r="S77" s="137">
        <v>5.0199999999999996</v>
      </c>
      <c r="T77" s="137">
        <v>5.3</v>
      </c>
      <c r="U77" s="137">
        <v>80.599999999999994</v>
      </c>
      <c r="V77" s="137">
        <v>7.07</v>
      </c>
      <c r="W77" s="137">
        <v>353.3</v>
      </c>
      <c r="X77" s="137">
        <v>116</v>
      </c>
      <c r="Y77" s="137">
        <v>4.8</v>
      </c>
      <c r="Z77" s="137">
        <v>3.65</v>
      </c>
      <c r="AA77" s="137">
        <v>170</v>
      </c>
      <c r="AB77" s="137">
        <v>10</v>
      </c>
      <c r="AC77" s="137">
        <v>17</v>
      </c>
      <c r="AD77" s="137">
        <v>1.35</v>
      </c>
      <c r="AE77" s="137">
        <v>2.86</v>
      </c>
      <c r="AF77" s="138">
        <v>3.86</v>
      </c>
      <c r="AG77" s="148"/>
      <c r="AH77" s="149"/>
      <c r="AI77" s="149"/>
      <c r="AJ77" s="147"/>
      <c r="AK77" s="136" t="s">
        <v>960</v>
      </c>
      <c r="AL77" s="138" t="s">
        <v>244</v>
      </c>
      <c r="AM77" s="136" t="s">
        <v>281</v>
      </c>
      <c r="AN77" s="137" t="s">
        <v>961</v>
      </c>
      <c r="AO77" s="137" t="s">
        <v>962</v>
      </c>
      <c r="AP77" s="137" t="s">
        <v>963</v>
      </c>
      <c r="AQ77" s="150">
        <v>1.8</v>
      </c>
      <c r="AR77" s="150">
        <v>2.1</v>
      </c>
      <c r="AS77" s="138" t="s">
        <v>174</v>
      </c>
      <c r="AT77" s="148"/>
      <c r="AU77" s="149"/>
      <c r="AV77" s="149"/>
      <c r="AW77" s="147"/>
      <c r="AX77" s="136">
        <v>6.9000000000000006E-2</v>
      </c>
      <c r="AY77" s="137">
        <v>7.5999999999999998E-2</v>
      </c>
      <c r="AZ77" s="137">
        <v>0.43</v>
      </c>
      <c r="BA77" s="138">
        <v>0.26</v>
      </c>
      <c r="BB77" s="148"/>
      <c r="BC77" s="149"/>
      <c r="BD77" s="149"/>
      <c r="BE77" s="149"/>
      <c r="BF77" s="147"/>
      <c r="BG77" s="148"/>
      <c r="BH77" s="149"/>
      <c r="BI77" s="149"/>
      <c r="BJ77" s="149"/>
      <c r="BK77" s="147"/>
      <c r="BL77" s="148"/>
      <c r="BM77" s="149"/>
      <c r="BN77" s="149"/>
      <c r="BO77" s="149"/>
      <c r="BP77" s="147"/>
      <c r="BQ77" s="148"/>
      <c r="BR77" s="149"/>
      <c r="BS77" s="149"/>
      <c r="BT77" s="149"/>
      <c r="BU77" s="147"/>
      <c r="BV77" s="148"/>
      <c r="BW77" s="149"/>
      <c r="BX77" s="149"/>
      <c r="BY77" s="149"/>
      <c r="BZ77" s="147"/>
      <c r="CA77" s="148"/>
      <c r="CB77" s="149"/>
      <c r="CC77" s="149"/>
      <c r="CD77" s="149"/>
      <c r="CE77" s="147"/>
      <c r="CF77" s="155">
        <v>6.14</v>
      </c>
      <c r="CG77" s="81">
        <v>12.31</v>
      </c>
      <c r="CH77" s="81">
        <v>8.48</v>
      </c>
      <c r="CI77" s="81">
        <v>10.16</v>
      </c>
    </row>
    <row r="78" spans="1:87" x14ac:dyDescent="0.25">
      <c r="A78" s="139"/>
      <c r="B78" s="140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06"/>
      <c r="Y78" s="107"/>
      <c r="Z78" s="106"/>
      <c r="AA78" s="106"/>
      <c r="AB78" s="106"/>
      <c r="AC78" s="106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41"/>
      <c r="BN78" s="141"/>
      <c r="BO78" s="141"/>
      <c r="BP78" s="141"/>
      <c r="BQ78" s="141"/>
      <c r="BR78" s="141"/>
      <c r="BS78" s="141"/>
      <c r="BT78" s="141"/>
      <c r="BU78" s="141"/>
      <c r="BV78" s="141"/>
      <c r="BW78" s="141"/>
      <c r="BX78" s="141"/>
      <c r="BY78" s="141"/>
      <c r="BZ78" s="141"/>
      <c r="CA78" s="141"/>
      <c r="CB78" s="141"/>
      <c r="CC78" s="141"/>
      <c r="CD78" s="141"/>
      <c r="CE78" s="141"/>
      <c r="CF78" s="107"/>
      <c r="CG78" s="107"/>
      <c r="CH78" s="107"/>
      <c r="CI78" s="156"/>
    </row>
    <row r="79" spans="1:87" x14ac:dyDescent="0.25">
      <c r="A79" s="139"/>
      <c r="B79" s="142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6"/>
      <c r="Y79" s="107"/>
      <c r="Z79" s="106"/>
      <c r="AA79" s="106"/>
      <c r="AB79" s="106"/>
      <c r="AC79" s="106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51"/>
      <c r="AR79" s="151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7"/>
      <c r="CA79" s="107"/>
      <c r="CB79" s="107"/>
      <c r="CC79" s="107"/>
      <c r="CD79" s="107"/>
      <c r="CE79" s="107"/>
      <c r="CF79" s="107"/>
      <c r="CG79" s="107"/>
      <c r="CH79" s="107"/>
      <c r="CI79" s="156"/>
    </row>
    <row r="80" spans="1:87" x14ac:dyDescent="0.25">
      <c r="A80" s="139"/>
      <c r="B80" s="142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6"/>
      <c r="Y80" s="107"/>
      <c r="Z80" s="106"/>
      <c r="AA80" s="106"/>
      <c r="AB80" s="106"/>
      <c r="AC80" s="106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51"/>
      <c r="AR80" s="151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  <c r="BW80" s="107"/>
      <c r="BX80" s="107"/>
      <c r="BY80" s="107"/>
      <c r="BZ80" s="107"/>
      <c r="CA80" s="107"/>
      <c r="CB80" s="107"/>
      <c r="CC80" s="107"/>
      <c r="CD80" s="107"/>
      <c r="CE80" s="107"/>
      <c r="CF80" s="107"/>
      <c r="CG80" s="107"/>
      <c r="CH80" s="107"/>
      <c r="CI80" s="156"/>
    </row>
    <row r="81" spans="1:87" x14ac:dyDescent="0.25">
      <c r="A81" s="139"/>
      <c r="B81" s="142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6"/>
      <c r="Y81" s="107"/>
      <c r="Z81" s="106"/>
      <c r="AA81" s="106"/>
      <c r="AB81" s="106"/>
      <c r="AC81" s="106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51"/>
      <c r="AR81" s="151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7"/>
      <c r="CA81" s="107"/>
      <c r="CB81" s="107"/>
      <c r="CC81" s="107"/>
      <c r="CD81" s="107"/>
      <c r="CE81" s="107"/>
      <c r="CF81" s="107"/>
      <c r="CG81" s="107"/>
      <c r="CH81" s="107"/>
      <c r="CI81" s="156"/>
    </row>
    <row r="82" spans="1:87" x14ac:dyDescent="0.25">
      <c r="A82" s="139"/>
      <c r="B82" s="142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6"/>
      <c r="Y82" s="107"/>
      <c r="Z82" s="106"/>
      <c r="AA82" s="106"/>
      <c r="AB82" s="106"/>
      <c r="AC82" s="106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51"/>
      <c r="AR82" s="151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  <c r="BW82" s="107"/>
      <c r="BX82" s="107"/>
      <c r="BY82" s="107"/>
      <c r="BZ82" s="107"/>
      <c r="CA82" s="107"/>
      <c r="CB82" s="107"/>
      <c r="CC82" s="107"/>
      <c r="CD82" s="107"/>
      <c r="CE82" s="107"/>
      <c r="CF82" s="107"/>
      <c r="CG82" s="107"/>
      <c r="CH82" s="107"/>
      <c r="CI82" s="156"/>
    </row>
    <row r="83" spans="1:87" x14ac:dyDescent="0.25">
      <c r="A83" s="139"/>
      <c r="B83" s="143"/>
      <c r="C83" s="144"/>
      <c r="D83" s="144"/>
      <c r="E83" s="144"/>
      <c r="F83" s="144"/>
      <c r="G83" s="144"/>
      <c r="H83" s="144"/>
      <c r="I83" s="144"/>
      <c r="J83" s="144"/>
      <c r="K83" s="144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6"/>
      <c r="Y83" s="107"/>
      <c r="Z83" s="106"/>
      <c r="AA83" s="106"/>
      <c r="AB83" s="106"/>
      <c r="AC83" s="106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51"/>
      <c r="AR83" s="151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7"/>
      <c r="CA83" s="107"/>
      <c r="CB83" s="107"/>
      <c r="CC83" s="107"/>
      <c r="CD83" s="107"/>
      <c r="CE83" s="107"/>
      <c r="CF83" s="107"/>
      <c r="CG83" s="107"/>
      <c r="CH83" s="107"/>
      <c r="CI83" s="156"/>
    </row>
    <row r="84" spans="1:87" ht="14.5" thickBot="1" x14ac:dyDescent="0.3">
      <c r="A84" s="145"/>
      <c r="B84" s="235" t="s">
        <v>964</v>
      </c>
      <c r="C84" s="236"/>
      <c r="D84" s="236"/>
      <c r="E84" s="236"/>
      <c r="F84" s="236"/>
      <c r="G84" s="236"/>
      <c r="H84" s="236"/>
      <c r="I84" s="236"/>
      <c r="J84" s="236"/>
      <c r="K84" s="237"/>
      <c r="L84" s="146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37"/>
      <c r="Y84" s="112"/>
      <c r="Z84" s="137"/>
      <c r="AA84" s="137"/>
      <c r="AB84" s="137"/>
      <c r="AC84" s="137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52"/>
      <c r="AR84" s="152"/>
      <c r="AS84" s="112"/>
      <c r="AT84" s="112"/>
      <c r="AU84" s="112"/>
      <c r="AV84" s="112"/>
      <c r="AW84" s="112"/>
      <c r="AX84" s="112"/>
      <c r="AY84" s="112"/>
      <c r="AZ84" s="112"/>
      <c r="BA84" s="112"/>
      <c r="BB84" s="112"/>
      <c r="BC84" s="112"/>
      <c r="BD84" s="112"/>
      <c r="BE84" s="112"/>
      <c r="BF84" s="112"/>
      <c r="BG84" s="112"/>
      <c r="BH84" s="112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2"/>
      <c r="CI84" s="157"/>
    </row>
    <row r="85" spans="1:87" ht="14.5" thickTop="1" x14ac:dyDescent="0.25">
      <c r="A85" s="232" t="s">
        <v>7</v>
      </c>
      <c r="B85" s="99" t="s">
        <v>69</v>
      </c>
      <c r="C85" s="100" t="s">
        <v>19</v>
      </c>
      <c r="D85" s="101">
        <v>64</v>
      </c>
      <c r="E85" s="102"/>
      <c r="F85" s="101">
        <v>614189</v>
      </c>
      <c r="G85" s="100">
        <v>160</v>
      </c>
      <c r="H85" s="101">
        <v>80</v>
      </c>
      <c r="I85" s="101" t="s">
        <v>965</v>
      </c>
      <c r="J85" s="103" t="s">
        <v>159</v>
      </c>
      <c r="K85" s="100" t="s">
        <v>165</v>
      </c>
      <c r="L85" s="101" t="s">
        <v>165</v>
      </c>
      <c r="M85" s="101" t="s">
        <v>165</v>
      </c>
      <c r="N85" s="101" t="s">
        <v>966</v>
      </c>
      <c r="O85" s="101" t="s">
        <v>165</v>
      </c>
      <c r="P85" s="101" t="s">
        <v>165</v>
      </c>
      <c r="Q85" s="103" t="s">
        <v>967</v>
      </c>
      <c r="R85" s="100">
        <v>4.41</v>
      </c>
      <c r="S85" s="101">
        <v>4.68</v>
      </c>
      <c r="T85" s="101">
        <v>5.55</v>
      </c>
      <c r="U85" s="101">
        <v>71.599999999999994</v>
      </c>
      <c r="V85" s="101">
        <v>6.44</v>
      </c>
      <c r="W85" s="101">
        <v>407</v>
      </c>
      <c r="X85" s="106">
        <v>137</v>
      </c>
      <c r="Y85" s="106">
        <v>6.29</v>
      </c>
      <c r="Z85" s="106">
        <v>5.76</v>
      </c>
      <c r="AA85" s="106">
        <v>207</v>
      </c>
      <c r="AB85" s="106">
        <v>86</v>
      </c>
      <c r="AC85" s="106">
        <v>48</v>
      </c>
      <c r="AD85" s="101">
        <v>0.99</v>
      </c>
      <c r="AE85" s="101">
        <v>2.35</v>
      </c>
      <c r="AF85" s="103">
        <v>1.5</v>
      </c>
      <c r="AG85" s="100">
        <v>1.1000000000000001</v>
      </c>
      <c r="AH85" s="101">
        <v>1.1000000000000001</v>
      </c>
      <c r="AI85" s="102"/>
      <c r="AJ85" s="103" t="s">
        <v>165</v>
      </c>
      <c r="AK85" s="100" t="s">
        <v>405</v>
      </c>
      <c r="AL85" s="103" t="s">
        <v>244</v>
      </c>
      <c r="AM85" s="100" t="s">
        <v>968</v>
      </c>
      <c r="AN85" s="101" t="s">
        <v>969</v>
      </c>
      <c r="AO85" s="101" t="s">
        <v>970</v>
      </c>
      <c r="AP85" s="101" t="s">
        <v>971</v>
      </c>
      <c r="AQ85" s="119">
        <v>8.6</v>
      </c>
      <c r="AR85" s="119">
        <v>10.5</v>
      </c>
      <c r="AS85" s="103" t="s">
        <v>174</v>
      </c>
      <c r="AT85" s="100" t="s">
        <v>165</v>
      </c>
      <c r="AU85" s="101" t="s">
        <v>165</v>
      </c>
      <c r="AV85" s="101" t="s">
        <v>165</v>
      </c>
      <c r="AW85" s="103" t="s">
        <v>165</v>
      </c>
      <c r="AX85" s="100">
        <v>4.8000000000000001E-2</v>
      </c>
      <c r="AY85" s="101">
        <v>4.5999999999999999E-2</v>
      </c>
      <c r="AZ85" s="101">
        <v>0.32</v>
      </c>
      <c r="BA85" s="103">
        <v>0.24</v>
      </c>
      <c r="BB85" s="100">
        <v>49.15</v>
      </c>
      <c r="BC85" s="101">
        <v>14.56</v>
      </c>
      <c r="BD85" s="101">
        <v>0.7</v>
      </c>
      <c r="BE85" s="101">
        <v>1.47</v>
      </c>
      <c r="BF85" s="103">
        <v>14.66</v>
      </c>
      <c r="BG85" s="100">
        <v>44.97</v>
      </c>
      <c r="BH85" s="101">
        <v>13.03</v>
      </c>
      <c r="BI85" s="101">
        <v>0.71</v>
      </c>
      <c r="BJ85" s="101">
        <v>1.46</v>
      </c>
      <c r="BK85" s="103">
        <v>12.86</v>
      </c>
      <c r="BL85" s="100">
        <v>25.92</v>
      </c>
      <c r="BM85" s="101">
        <v>10.94</v>
      </c>
      <c r="BN85" s="101">
        <v>0.57999999999999996</v>
      </c>
      <c r="BO85" s="101">
        <v>0.93</v>
      </c>
      <c r="BP85" s="103">
        <v>9.8800000000000008</v>
      </c>
      <c r="BQ85" s="100">
        <v>45.13</v>
      </c>
      <c r="BR85" s="101">
        <v>18.36</v>
      </c>
      <c r="BS85" s="101">
        <v>0.59</v>
      </c>
      <c r="BT85" s="101">
        <v>1.1399999999999999</v>
      </c>
      <c r="BU85" s="103">
        <v>16.850000000000001</v>
      </c>
      <c r="BV85" s="100">
        <v>41.62</v>
      </c>
      <c r="BW85" s="101">
        <v>23.23</v>
      </c>
      <c r="BX85" s="101">
        <v>0.44</v>
      </c>
      <c r="BY85" s="101">
        <v>0.61</v>
      </c>
      <c r="BZ85" s="103">
        <v>24.54</v>
      </c>
      <c r="CA85" s="100" t="s">
        <v>972</v>
      </c>
      <c r="CB85" s="101" t="s">
        <v>972</v>
      </c>
      <c r="CC85" s="101" t="s">
        <v>972</v>
      </c>
      <c r="CD85" s="101" t="s">
        <v>972</v>
      </c>
      <c r="CE85" s="103" t="s">
        <v>972</v>
      </c>
      <c r="CF85" s="154">
        <v>4.2699999999999996</v>
      </c>
      <c r="CG85" s="79">
        <v>9.27</v>
      </c>
      <c r="CH85" s="79">
        <v>5.68</v>
      </c>
      <c r="CI85" s="89">
        <v>8.42</v>
      </c>
    </row>
    <row r="86" spans="1:87" x14ac:dyDescent="0.25">
      <c r="A86" s="233"/>
      <c r="B86" s="104" t="s">
        <v>70</v>
      </c>
      <c r="C86" s="105" t="s">
        <v>19</v>
      </c>
      <c r="D86" s="106">
        <v>61</v>
      </c>
      <c r="E86" s="107"/>
      <c r="F86" s="106">
        <v>612583</v>
      </c>
      <c r="G86" s="105">
        <v>165</v>
      </c>
      <c r="H86" s="106">
        <v>60</v>
      </c>
      <c r="I86" s="106" t="s">
        <v>159</v>
      </c>
      <c r="J86" s="108" t="s">
        <v>973</v>
      </c>
      <c r="K86" s="105" t="s">
        <v>165</v>
      </c>
      <c r="L86" s="106" t="s">
        <v>165</v>
      </c>
      <c r="M86" s="106" t="s">
        <v>165</v>
      </c>
      <c r="N86" s="106" t="s">
        <v>165</v>
      </c>
      <c r="O86" s="106" t="s">
        <v>165</v>
      </c>
      <c r="P86" s="106" t="s">
        <v>165</v>
      </c>
      <c r="Q86" s="108" t="s">
        <v>974</v>
      </c>
      <c r="R86" s="105">
        <v>0.78</v>
      </c>
      <c r="S86" s="106">
        <v>4.4000000000000004</v>
      </c>
      <c r="T86" s="106">
        <v>4.34</v>
      </c>
      <c r="U86" s="106">
        <v>93.3</v>
      </c>
      <c r="V86" s="106">
        <v>5.31</v>
      </c>
      <c r="W86" s="106">
        <v>400.8</v>
      </c>
      <c r="X86" s="106">
        <v>152</v>
      </c>
      <c r="Y86" s="106">
        <v>8.8000000000000007</v>
      </c>
      <c r="Z86" s="106">
        <v>5.0599999999999996</v>
      </c>
      <c r="AA86" s="106">
        <v>214</v>
      </c>
      <c r="AB86" s="106">
        <v>13</v>
      </c>
      <c r="AC86" s="106">
        <v>17</v>
      </c>
      <c r="AD86" s="106">
        <v>1.34</v>
      </c>
      <c r="AE86" s="106">
        <v>2.39</v>
      </c>
      <c r="AF86" s="108">
        <v>1.68</v>
      </c>
      <c r="AG86" s="105" t="s">
        <v>165</v>
      </c>
      <c r="AH86" s="106" t="s">
        <v>165</v>
      </c>
      <c r="AI86" s="106" t="s">
        <v>159</v>
      </c>
      <c r="AJ86" s="108" t="s">
        <v>165</v>
      </c>
      <c r="AK86" s="105" t="s">
        <v>975</v>
      </c>
      <c r="AL86" s="108" t="s">
        <v>244</v>
      </c>
      <c r="AM86" s="105" t="s">
        <v>435</v>
      </c>
      <c r="AN86" s="106" t="s">
        <v>976</v>
      </c>
      <c r="AO86" s="106" t="s">
        <v>977</v>
      </c>
      <c r="AP86" s="106" t="s">
        <v>978</v>
      </c>
      <c r="AQ86" s="120">
        <v>3.6</v>
      </c>
      <c r="AR86" s="120">
        <v>12.5</v>
      </c>
      <c r="AS86" s="108" t="s">
        <v>174</v>
      </c>
      <c r="AT86" s="105" t="s">
        <v>979</v>
      </c>
      <c r="AU86" s="106" t="s">
        <v>233</v>
      </c>
      <c r="AV86" s="106" t="s">
        <v>980</v>
      </c>
      <c r="AW86" s="108" t="s">
        <v>165</v>
      </c>
      <c r="AX86" s="105">
        <v>7.5999999999999998E-2</v>
      </c>
      <c r="AY86" s="106">
        <v>5.6000000000000001E-2</v>
      </c>
      <c r="AZ86" s="106">
        <v>0.36</v>
      </c>
      <c r="BA86" s="108">
        <v>0.34</v>
      </c>
      <c r="BB86" s="105">
        <v>107.29</v>
      </c>
      <c r="BC86" s="106">
        <v>29.07</v>
      </c>
      <c r="BD86" s="106">
        <v>0.73</v>
      </c>
      <c r="BE86" s="107"/>
      <c r="BF86" s="108">
        <v>23.37</v>
      </c>
      <c r="BG86" s="105">
        <v>96.21</v>
      </c>
      <c r="BH86" s="106">
        <v>21.75</v>
      </c>
      <c r="BI86" s="106">
        <v>0.77</v>
      </c>
      <c r="BJ86" s="107"/>
      <c r="BK86" s="108">
        <v>20.260000000000002</v>
      </c>
      <c r="BL86" s="105" t="s">
        <v>249</v>
      </c>
      <c r="BM86" s="106" t="s">
        <v>249</v>
      </c>
      <c r="BN86" s="106" t="s">
        <v>249</v>
      </c>
      <c r="BO86" s="107"/>
      <c r="BP86" s="108" t="s">
        <v>249</v>
      </c>
      <c r="BQ86" s="105" t="s">
        <v>249</v>
      </c>
      <c r="BR86" s="106" t="s">
        <v>249</v>
      </c>
      <c r="BS86" s="106" t="s">
        <v>249</v>
      </c>
      <c r="BT86" s="107"/>
      <c r="BU86" s="108" t="s">
        <v>249</v>
      </c>
      <c r="BV86" s="105">
        <v>62.49</v>
      </c>
      <c r="BW86" s="106">
        <v>26.91</v>
      </c>
      <c r="BX86" s="106">
        <v>0.56999999999999995</v>
      </c>
      <c r="BY86" s="107"/>
      <c r="BZ86" s="108">
        <v>26.39</v>
      </c>
      <c r="CA86" s="105">
        <v>50.64</v>
      </c>
      <c r="CB86" s="106">
        <v>18.29</v>
      </c>
      <c r="CC86" s="106">
        <v>0.64</v>
      </c>
      <c r="CD86" s="107"/>
      <c r="CE86" s="108">
        <v>17.02</v>
      </c>
      <c r="CF86" s="155">
        <v>4.51</v>
      </c>
      <c r="CG86" s="81">
        <v>8.7200000000000006</v>
      </c>
      <c r="CH86" s="81">
        <v>3.88</v>
      </c>
      <c r="CI86" s="90">
        <v>9.31</v>
      </c>
    </row>
    <row r="87" spans="1:87" x14ac:dyDescent="0.25">
      <c r="A87" s="233"/>
      <c r="B87" s="104" t="s">
        <v>72</v>
      </c>
      <c r="C87" s="105" t="s">
        <v>19</v>
      </c>
      <c r="D87" s="106">
        <v>62</v>
      </c>
      <c r="E87" s="107"/>
      <c r="F87" s="106">
        <v>603997</v>
      </c>
      <c r="G87" s="105">
        <v>176</v>
      </c>
      <c r="H87" s="106">
        <v>65</v>
      </c>
      <c r="I87" s="106" t="s">
        <v>222</v>
      </c>
      <c r="J87" s="108" t="s">
        <v>159</v>
      </c>
      <c r="K87" s="105" t="s">
        <v>165</v>
      </c>
      <c r="L87" s="106" t="s">
        <v>165</v>
      </c>
      <c r="M87" s="106" t="s">
        <v>165</v>
      </c>
      <c r="N87" s="106" t="s">
        <v>165</v>
      </c>
      <c r="O87" s="106" t="s">
        <v>165</v>
      </c>
      <c r="P87" s="106" t="s">
        <v>512</v>
      </c>
      <c r="Q87" s="108" t="s">
        <v>241</v>
      </c>
      <c r="R87" s="105">
        <v>1.74</v>
      </c>
      <c r="S87" s="106">
        <v>5.36</v>
      </c>
      <c r="T87" s="106">
        <v>4.76</v>
      </c>
      <c r="U87" s="106">
        <v>112.7</v>
      </c>
      <c r="V87" s="106">
        <v>7.45</v>
      </c>
      <c r="W87" s="106">
        <v>255.3</v>
      </c>
      <c r="X87" s="106">
        <v>118</v>
      </c>
      <c r="Y87" s="106">
        <v>7.5</v>
      </c>
      <c r="Z87" s="106">
        <v>3.83</v>
      </c>
      <c r="AA87" s="106">
        <v>213</v>
      </c>
      <c r="AB87" s="106">
        <v>7</v>
      </c>
      <c r="AC87" s="106">
        <v>10</v>
      </c>
      <c r="AD87" s="106">
        <v>1.1599999999999999</v>
      </c>
      <c r="AE87" s="106">
        <v>2.61</v>
      </c>
      <c r="AF87" s="108">
        <v>1.32</v>
      </c>
      <c r="AG87" s="105">
        <v>1.2</v>
      </c>
      <c r="AH87" s="106">
        <v>1.2</v>
      </c>
      <c r="AI87" s="107"/>
      <c r="AJ87" s="114"/>
      <c r="AK87" s="105" t="s">
        <v>981</v>
      </c>
      <c r="AL87" s="108" t="s">
        <v>212</v>
      </c>
      <c r="AM87" s="105" t="s">
        <v>982</v>
      </c>
      <c r="AN87" s="106" t="s">
        <v>983</v>
      </c>
      <c r="AO87" s="106" t="s">
        <v>984</v>
      </c>
      <c r="AP87" s="106" t="s">
        <v>985</v>
      </c>
      <c r="AQ87" s="120" t="s">
        <v>986</v>
      </c>
      <c r="AR87" s="120" t="s">
        <v>987</v>
      </c>
      <c r="AS87" s="108" t="s">
        <v>218</v>
      </c>
      <c r="AT87" s="105" t="s">
        <v>159</v>
      </c>
      <c r="AU87" s="106" t="s">
        <v>165</v>
      </c>
      <c r="AV87" s="106" t="s">
        <v>165</v>
      </c>
      <c r="AW87" s="108" t="s">
        <v>165</v>
      </c>
      <c r="AX87" s="105">
        <v>5.0999999999999997E-2</v>
      </c>
      <c r="AY87" s="106">
        <v>6.3E-2</v>
      </c>
      <c r="AZ87" s="106">
        <v>0.34</v>
      </c>
      <c r="BA87" s="108">
        <v>0.31</v>
      </c>
      <c r="BB87" s="105">
        <v>90.64</v>
      </c>
      <c r="BC87" s="106">
        <v>20.98</v>
      </c>
      <c r="BD87" s="106">
        <v>0.77</v>
      </c>
      <c r="BE87" s="107"/>
      <c r="BF87" s="108">
        <v>22.33</v>
      </c>
      <c r="BG87" s="105">
        <v>102.46</v>
      </c>
      <c r="BH87" s="106">
        <v>33.17</v>
      </c>
      <c r="BI87" s="106">
        <v>0.68</v>
      </c>
      <c r="BJ87" s="107"/>
      <c r="BK87" s="108">
        <v>36.75</v>
      </c>
      <c r="BL87" s="105">
        <v>57.93</v>
      </c>
      <c r="BM87" s="106">
        <v>14.99</v>
      </c>
      <c r="BN87" s="106">
        <v>0.74</v>
      </c>
      <c r="BO87" s="107"/>
      <c r="BP87" s="108">
        <v>21.35</v>
      </c>
      <c r="BQ87" s="105">
        <v>79.290000000000006</v>
      </c>
      <c r="BR87" s="106">
        <v>19.989999999999998</v>
      </c>
      <c r="BS87" s="106">
        <v>0.75</v>
      </c>
      <c r="BT87" s="107"/>
      <c r="BU87" s="108">
        <v>23.26</v>
      </c>
      <c r="BV87" s="105">
        <v>87.92</v>
      </c>
      <c r="BW87" s="106">
        <v>26.35</v>
      </c>
      <c r="BX87" s="106">
        <v>0.7</v>
      </c>
      <c r="BY87" s="107"/>
      <c r="BZ87" s="108">
        <v>33.590000000000003</v>
      </c>
      <c r="CA87" s="105">
        <v>55.72</v>
      </c>
      <c r="CB87" s="106">
        <v>14.66</v>
      </c>
      <c r="CC87" s="106">
        <v>0.74</v>
      </c>
      <c r="CD87" s="107"/>
      <c r="CE87" s="108">
        <v>15.97</v>
      </c>
      <c r="CF87" s="155">
        <v>7.89</v>
      </c>
      <c r="CG87" s="81">
        <v>13.88</v>
      </c>
      <c r="CH87" s="81">
        <v>6.21</v>
      </c>
      <c r="CI87" s="90">
        <v>10.92</v>
      </c>
    </row>
    <row r="88" spans="1:87" x14ac:dyDescent="0.25">
      <c r="A88" s="233"/>
      <c r="B88" s="104" t="s">
        <v>71</v>
      </c>
      <c r="C88" s="105" t="s">
        <v>19</v>
      </c>
      <c r="D88" s="106">
        <v>64</v>
      </c>
      <c r="E88" s="107"/>
      <c r="F88" s="106">
        <v>604850</v>
      </c>
      <c r="G88" s="105">
        <v>154</v>
      </c>
      <c r="H88" s="106">
        <v>65</v>
      </c>
      <c r="I88" s="106" t="s">
        <v>988</v>
      </c>
      <c r="J88" s="108" t="s">
        <v>523</v>
      </c>
      <c r="K88" s="105" t="s">
        <v>165</v>
      </c>
      <c r="L88" s="106" t="s">
        <v>165</v>
      </c>
      <c r="M88" s="106" t="s">
        <v>165</v>
      </c>
      <c r="N88" s="106" t="s">
        <v>165</v>
      </c>
      <c r="O88" s="106" t="s">
        <v>989</v>
      </c>
      <c r="P88" s="106" t="s">
        <v>165</v>
      </c>
      <c r="Q88" s="108" t="s">
        <v>317</v>
      </c>
      <c r="R88" s="105">
        <v>1.35</v>
      </c>
      <c r="S88" s="106">
        <v>5.39</v>
      </c>
      <c r="T88" s="106">
        <v>4.7699999999999996</v>
      </c>
      <c r="U88" s="106">
        <v>69.3</v>
      </c>
      <c r="V88" s="106">
        <v>3.23</v>
      </c>
      <c r="W88" s="106">
        <v>355</v>
      </c>
      <c r="X88" s="106">
        <v>129</v>
      </c>
      <c r="Y88" s="106">
        <v>7.8</v>
      </c>
      <c r="Z88" s="106">
        <v>4.08</v>
      </c>
      <c r="AA88" s="106">
        <v>219</v>
      </c>
      <c r="AB88" s="106">
        <v>23</v>
      </c>
      <c r="AC88" s="106">
        <v>21</v>
      </c>
      <c r="AD88" s="106">
        <v>1.1599999999999999</v>
      </c>
      <c r="AE88" s="106">
        <v>3.16</v>
      </c>
      <c r="AF88" s="108" t="s">
        <v>165</v>
      </c>
      <c r="AG88" s="105" t="s">
        <v>165</v>
      </c>
      <c r="AH88" s="106" t="s">
        <v>165</v>
      </c>
      <c r="AI88" s="106" t="s">
        <v>165</v>
      </c>
      <c r="AJ88" s="114"/>
      <c r="AK88" s="105" t="s">
        <v>990</v>
      </c>
      <c r="AL88" s="108" t="s">
        <v>181</v>
      </c>
      <c r="AM88" s="105" t="s">
        <v>950</v>
      </c>
      <c r="AN88" s="106" t="s">
        <v>991</v>
      </c>
      <c r="AO88" s="106" t="s">
        <v>992</v>
      </c>
      <c r="AP88" s="106" t="s">
        <v>993</v>
      </c>
      <c r="AQ88" s="120">
        <v>-2.2000000000000002</v>
      </c>
      <c r="AR88" s="120">
        <v>1.7</v>
      </c>
      <c r="AS88" s="108" t="s">
        <v>200</v>
      </c>
      <c r="AT88" s="105" t="s">
        <v>385</v>
      </c>
      <c r="AU88" s="106" t="s">
        <v>233</v>
      </c>
      <c r="AV88" s="106" t="s">
        <v>994</v>
      </c>
      <c r="AW88" s="108">
        <v>0.442</v>
      </c>
      <c r="AX88" s="105">
        <v>6.6000000000000003E-2</v>
      </c>
      <c r="AY88" s="106">
        <v>7.1999999999999995E-2</v>
      </c>
      <c r="AZ88" s="106">
        <v>0.3</v>
      </c>
      <c r="BA88" s="108">
        <v>0.28000000000000003</v>
      </c>
      <c r="BB88" s="105">
        <v>88.96</v>
      </c>
      <c r="BC88" s="106">
        <v>22.38</v>
      </c>
      <c r="BD88" s="106">
        <v>0.75</v>
      </c>
      <c r="BE88" s="107"/>
      <c r="BF88" s="108">
        <v>21.24</v>
      </c>
      <c r="BG88" s="105">
        <v>52.24</v>
      </c>
      <c r="BH88" s="106">
        <v>25.46</v>
      </c>
      <c r="BI88" s="106">
        <v>0.69</v>
      </c>
      <c r="BJ88" s="107"/>
      <c r="BK88" s="108">
        <v>24.06</v>
      </c>
      <c r="BL88" s="105">
        <v>46.16</v>
      </c>
      <c r="BM88" s="106">
        <v>17.059999999999999</v>
      </c>
      <c r="BN88" s="106">
        <v>0.63</v>
      </c>
      <c r="BO88" s="107"/>
      <c r="BP88" s="108">
        <v>18.52</v>
      </c>
      <c r="BQ88" s="105">
        <v>74.13</v>
      </c>
      <c r="BR88" s="106">
        <v>19.579999999999998</v>
      </c>
      <c r="BS88" s="106">
        <v>0.74</v>
      </c>
      <c r="BT88" s="107"/>
      <c r="BU88" s="108">
        <v>18.95</v>
      </c>
      <c r="BV88" s="105">
        <v>55.11</v>
      </c>
      <c r="BW88" s="106">
        <v>25.94</v>
      </c>
      <c r="BX88" s="106">
        <v>0.53</v>
      </c>
      <c r="BY88" s="107"/>
      <c r="BZ88" s="114"/>
      <c r="CA88" s="105">
        <v>39.72</v>
      </c>
      <c r="CB88" s="106">
        <v>15.95</v>
      </c>
      <c r="CC88" s="106">
        <v>0.6</v>
      </c>
      <c r="CD88" s="107"/>
      <c r="CE88" s="108">
        <v>15.44</v>
      </c>
      <c r="CF88" s="105">
        <v>6.52</v>
      </c>
      <c r="CG88" s="106">
        <v>8.2100000000000009</v>
      </c>
      <c r="CH88" s="106">
        <v>6.2</v>
      </c>
      <c r="CI88" s="134">
        <v>9.06</v>
      </c>
    </row>
    <row r="89" spans="1:87" x14ac:dyDescent="0.25">
      <c r="A89" s="233"/>
      <c r="B89" s="104" t="s">
        <v>59</v>
      </c>
      <c r="C89" s="105" t="s">
        <v>16</v>
      </c>
      <c r="D89" s="106">
        <v>64</v>
      </c>
      <c r="E89" s="107"/>
      <c r="F89" s="106">
        <v>610463</v>
      </c>
      <c r="G89" s="105">
        <v>166</v>
      </c>
      <c r="H89" s="106">
        <v>62</v>
      </c>
      <c r="I89" s="106" t="s">
        <v>165</v>
      </c>
      <c r="J89" s="108" t="s">
        <v>165</v>
      </c>
      <c r="K89" s="105" t="s">
        <v>165</v>
      </c>
      <c r="L89" s="106" t="s">
        <v>165</v>
      </c>
      <c r="M89" s="106" t="s">
        <v>165</v>
      </c>
      <c r="N89" s="106" t="s">
        <v>995</v>
      </c>
      <c r="O89" s="106" t="s">
        <v>996</v>
      </c>
      <c r="P89" s="106" t="s">
        <v>165</v>
      </c>
      <c r="Q89" s="108" t="s">
        <v>997</v>
      </c>
      <c r="R89" s="105">
        <v>0.55000000000000004</v>
      </c>
      <c r="S89" s="106">
        <v>4.6100000000000003</v>
      </c>
      <c r="T89" s="106">
        <v>3.6</v>
      </c>
      <c r="U89" s="106">
        <v>63.5</v>
      </c>
      <c r="V89" s="106">
        <v>3.98</v>
      </c>
      <c r="W89" s="106">
        <v>195.8</v>
      </c>
      <c r="X89" s="106">
        <v>119</v>
      </c>
      <c r="Y89" s="106">
        <v>4.9000000000000004</v>
      </c>
      <c r="Z89" s="106">
        <v>3.77</v>
      </c>
      <c r="AA89" s="106">
        <v>194</v>
      </c>
      <c r="AB89" s="106">
        <v>12</v>
      </c>
      <c r="AC89" s="106">
        <v>15</v>
      </c>
      <c r="AD89" s="106">
        <v>1.95</v>
      </c>
      <c r="AE89" s="106">
        <v>2.46</v>
      </c>
      <c r="AF89" s="108" t="s">
        <v>165</v>
      </c>
      <c r="AG89" s="105" t="s">
        <v>165</v>
      </c>
      <c r="AH89" s="106" t="s">
        <v>165</v>
      </c>
      <c r="AI89" s="106" t="s">
        <v>159</v>
      </c>
      <c r="AJ89" s="108" t="s">
        <v>165</v>
      </c>
      <c r="AK89" s="105" t="s">
        <v>998</v>
      </c>
      <c r="AL89" s="108" t="s">
        <v>212</v>
      </c>
      <c r="AM89" s="105" t="s">
        <v>999</v>
      </c>
      <c r="AN89" s="106" t="s">
        <v>1000</v>
      </c>
      <c r="AO89" s="106" t="s">
        <v>1001</v>
      </c>
      <c r="AP89" s="106" t="s">
        <v>1002</v>
      </c>
      <c r="AQ89" s="120">
        <v>5.7</v>
      </c>
      <c r="AR89" s="120">
        <v>4.8</v>
      </c>
      <c r="AS89" s="108" t="s">
        <v>186</v>
      </c>
      <c r="AT89" s="105" t="s">
        <v>201</v>
      </c>
      <c r="AU89" s="106" t="s">
        <v>233</v>
      </c>
      <c r="AV89" s="106" t="s">
        <v>1003</v>
      </c>
      <c r="AW89" s="108" t="s">
        <v>165</v>
      </c>
      <c r="AX89" s="105">
        <v>0.06</v>
      </c>
      <c r="AY89" s="106">
        <v>6.7000000000000004E-2</v>
      </c>
      <c r="AZ89" s="106">
        <v>0.32</v>
      </c>
      <c r="BA89" s="108">
        <v>0.28999999999999998</v>
      </c>
      <c r="BB89" s="105">
        <v>79.17</v>
      </c>
      <c r="BC89" s="106">
        <v>22.94</v>
      </c>
      <c r="BD89" s="106">
        <v>0.71</v>
      </c>
      <c r="BE89" s="107"/>
      <c r="BF89" s="108">
        <v>23.58</v>
      </c>
      <c r="BG89" s="105">
        <v>78.180000000000007</v>
      </c>
      <c r="BH89" s="106">
        <v>26.97</v>
      </c>
      <c r="BI89" s="106">
        <v>0.66</v>
      </c>
      <c r="BJ89" s="107"/>
      <c r="BK89" s="108">
        <v>34.659999999999997</v>
      </c>
      <c r="BL89" s="105">
        <v>48.02</v>
      </c>
      <c r="BM89" s="106">
        <v>16.010000000000002</v>
      </c>
      <c r="BN89" s="106">
        <v>0.67</v>
      </c>
      <c r="BO89" s="107"/>
      <c r="BP89" s="108">
        <v>18.82</v>
      </c>
      <c r="BQ89" s="105">
        <v>84.76</v>
      </c>
      <c r="BR89" s="106">
        <v>24.06</v>
      </c>
      <c r="BS89" s="106">
        <v>0.72</v>
      </c>
      <c r="BT89" s="107"/>
      <c r="BU89" s="108">
        <v>24.98</v>
      </c>
      <c r="BV89" s="105">
        <v>97.09</v>
      </c>
      <c r="BW89" s="106">
        <v>34.74</v>
      </c>
      <c r="BX89" s="106">
        <v>0.64</v>
      </c>
      <c r="BY89" s="107"/>
      <c r="BZ89" s="108">
        <v>40.01</v>
      </c>
      <c r="CA89" s="105">
        <v>49.02</v>
      </c>
      <c r="CB89" s="106">
        <v>15.94</v>
      </c>
      <c r="CC89" s="106">
        <v>0.67</v>
      </c>
      <c r="CD89" s="107"/>
      <c r="CE89" s="108">
        <v>20.16</v>
      </c>
      <c r="CF89" s="105">
        <v>6.82</v>
      </c>
      <c r="CG89" s="106">
        <v>10.18</v>
      </c>
      <c r="CH89" s="106">
        <v>7.56</v>
      </c>
      <c r="CI89" s="134">
        <v>13.98</v>
      </c>
    </row>
    <row r="90" spans="1:87" x14ac:dyDescent="0.25">
      <c r="A90" s="233"/>
      <c r="B90" s="104" t="s">
        <v>60</v>
      </c>
      <c r="C90" s="105" t="s">
        <v>19</v>
      </c>
      <c r="D90" s="106">
        <v>49</v>
      </c>
      <c r="E90" s="107"/>
      <c r="F90" s="106">
        <v>605256</v>
      </c>
      <c r="G90" s="105">
        <v>178</v>
      </c>
      <c r="H90" s="106">
        <v>70</v>
      </c>
      <c r="I90" s="106" t="s">
        <v>1004</v>
      </c>
      <c r="J90" s="108" t="s">
        <v>165</v>
      </c>
      <c r="K90" s="105" t="s">
        <v>165</v>
      </c>
      <c r="L90" s="106" t="s">
        <v>165</v>
      </c>
      <c r="M90" s="106" t="s">
        <v>165</v>
      </c>
      <c r="N90" s="106" t="s">
        <v>165</v>
      </c>
      <c r="O90" s="106" t="s">
        <v>165</v>
      </c>
      <c r="P90" s="106" t="s">
        <v>165</v>
      </c>
      <c r="Q90" s="108" t="s">
        <v>1005</v>
      </c>
      <c r="R90" s="105">
        <v>1.41</v>
      </c>
      <c r="S90" s="106">
        <v>4.13</v>
      </c>
      <c r="T90" s="106">
        <v>5.36</v>
      </c>
      <c r="U90" s="106">
        <v>69</v>
      </c>
      <c r="V90" s="106">
        <v>5.18</v>
      </c>
      <c r="W90" s="106">
        <v>227.3</v>
      </c>
      <c r="X90" s="106">
        <v>135</v>
      </c>
      <c r="Y90" s="106">
        <v>11.6</v>
      </c>
      <c r="Z90" s="106">
        <v>4.47</v>
      </c>
      <c r="AA90" s="106">
        <v>188</v>
      </c>
      <c r="AB90" s="106">
        <v>54</v>
      </c>
      <c r="AC90" s="106">
        <v>21</v>
      </c>
      <c r="AD90" s="106">
        <v>1.2</v>
      </c>
      <c r="AE90" s="106">
        <v>2.2200000000000002</v>
      </c>
      <c r="AF90" s="108" t="s">
        <v>165</v>
      </c>
      <c r="AG90" s="105" t="s">
        <v>165</v>
      </c>
      <c r="AH90" s="106" t="s">
        <v>165</v>
      </c>
      <c r="AI90" s="106" t="s">
        <v>159</v>
      </c>
      <c r="AJ90" s="108" t="s">
        <v>165</v>
      </c>
      <c r="AK90" s="105" t="s">
        <v>1006</v>
      </c>
      <c r="AL90" s="108" t="s">
        <v>1007</v>
      </c>
      <c r="AM90" s="105" t="s">
        <v>1008</v>
      </c>
      <c r="AN90" s="106" t="s">
        <v>1009</v>
      </c>
      <c r="AO90" s="106" t="s">
        <v>1010</v>
      </c>
      <c r="AP90" s="106" t="s">
        <v>1011</v>
      </c>
      <c r="AQ90" s="120">
        <v>3.8</v>
      </c>
      <c r="AR90" s="120">
        <v>6.8</v>
      </c>
      <c r="AS90" s="108" t="s">
        <v>174</v>
      </c>
      <c r="AT90" s="105" t="s">
        <v>159</v>
      </c>
      <c r="AU90" s="107"/>
      <c r="AV90" s="107"/>
      <c r="AW90" s="114"/>
      <c r="AX90" s="105">
        <v>6.0999999999999999E-2</v>
      </c>
      <c r="AY90" s="106">
        <v>4.9000000000000002E-2</v>
      </c>
      <c r="AZ90" s="106">
        <v>0.38</v>
      </c>
      <c r="BA90" s="108">
        <v>0.31</v>
      </c>
      <c r="BB90" s="105">
        <v>89.24</v>
      </c>
      <c r="BC90" s="106">
        <v>28.53</v>
      </c>
      <c r="BD90" s="106">
        <v>0.68</v>
      </c>
      <c r="BE90" s="107"/>
      <c r="BF90" s="108">
        <v>24.58</v>
      </c>
      <c r="BG90" s="105">
        <v>66.760000000000005</v>
      </c>
      <c r="BH90" s="106">
        <v>34.94</v>
      </c>
      <c r="BI90" s="106">
        <v>0.48</v>
      </c>
      <c r="BJ90" s="107"/>
      <c r="BK90" s="108">
        <v>33.53</v>
      </c>
      <c r="BL90" s="105">
        <v>39.020000000000003</v>
      </c>
      <c r="BM90" s="106">
        <v>19.510000000000002</v>
      </c>
      <c r="BN90" s="106">
        <v>0.5</v>
      </c>
      <c r="BO90" s="107"/>
      <c r="BP90" s="108">
        <v>16.68</v>
      </c>
      <c r="BQ90" s="105">
        <v>76.900000000000006</v>
      </c>
      <c r="BR90" s="106">
        <v>26.35</v>
      </c>
      <c r="BS90" s="106">
        <v>0.66</v>
      </c>
      <c r="BT90" s="107"/>
      <c r="BU90" s="108">
        <v>21.29</v>
      </c>
      <c r="BV90" s="105">
        <v>50.97</v>
      </c>
      <c r="BW90" s="106">
        <v>26.61</v>
      </c>
      <c r="BX90" s="106">
        <v>0.5</v>
      </c>
      <c r="BY90" s="107"/>
      <c r="BZ90" s="108">
        <v>11.81</v>
      </c>
      <c r="CA90" s="105">
        <v>35.51</v>
      </c>
      <c r="CB90" s="106">
        <v>12.56</v>
      </c>
      <c r="CC90" s="106">
        <v>0.65</v>
      </c>
      <c r="CD90" s="107"/>
      <c r="CE90" s="108">
        <v>11.16</v>
      </c>
      <c r="CF90" s="105">
        <v>7.67</v>
      </c>
      <c r="CG90" s="106">
        <v>7.1</v>
      </c>
      <c r="CH90" s="106">
        <v>9.2899999999999991</v>
      </c>
      <c r="CI90" s="134">
        <v>4</v>
      </c>
    </row>
    <row r="91" spans="1:87" x14ac:dyDescent="0.25">
      <c r="A91" s="233"/>
      <c r="B91" s="104" t="s">
        <v>73</v>
      </c>
      <c r="C91" s="105" t="s">
        <v>19</v>
      </c>
      <c r="D91" s="106">
        <v>17</v>
      </c>
      <c r="E91" s="107"/>
      <c r="F91" s="106">
        <v>610343</v>
      </c>
      <c r="G91" s="105">
        <v>171</v>
      </c>
      <c r="H91" s="106">
        <v>108.5</v>
      </c>
      <c r="I91" s="106" t="s">
        <v>165</v>
      </c>
      <c r="J91" s="108" t="s">
        <v>165</v>
      </c>
      <c r="K91" s="105" t="s">
        <v>165</v>
      </c>
      <c r="L91" s="106" t="s">
        <v>165</v>
      </c>
      <c r="M91" s="106" t="s">
        <v>165</v>
      </c>
      <c r="N91" s="106" t="s">
        <v>165</v>
      </c>
      <c r="O91" s="106" t="s">
        <v>165</v>
      </c>
      <c r="P91" s="106" t="s">
        <v>165</v>
      </c>
      <c r="Q91" s="108" t="s">
        <v>1012</v>
      </c>
      <c r="R91" s="105">
        <v>1.36</v>
      </c>
      <c r="S91" s="106">
        <v>3.37</v>
      </c>
      <c r="T91" s="106">
        <v>4.22</v>
      </c>
      <c r="U91" s="106">
        <v>73.599999999999994</v>
      </c>
      <c r="V91" s="106">
        <v>4</v>
      </c>
      <c r="W91" s="106">
        <v>497.9</v>
      </c>
      <c r="X91" s="106">
        <v>153</v>
      </c>
      <c r="Y91" s="106">
        <v>6</v>
      </c>
      <c r="Z91" s="106">
        <v>5.07</v>
      </c>
      <c r="AA91" s="106">
        <v>132</v>
      </c>
      <c r="AB91" s="106">
        <v>206</v>
      </c>
      <c r="AC91" s="106">
        <v>112</v>
      </c>
      <c r="AD91" s="106">
        <v>1.28</v>
      </c>
      <c r="AE91" s="106">
        <v>1.85</v>
      </c>
      <c r="AF91" s="108" t="s">
        <v>165</v>
      </c>
      <c r="AG91" s="105" t="s">
        <v>165</v>
      </c>
      <c r="AH91" s="106" t="s">
        <v>165</v>
      </c>
      <c r="AI91" s="106" t="s">
        <v>159</v>
      </c>
      <c r="AJ91" s="108" t="s">
        <v>165</v>
      </c>
      <c r="AK91" s="105" t="s">
        <v>1013</v>
      </c>
      <c r="AL91" s="108" t="s">
        <v>169</v>
      </c>
      <c r="AM91" s="105" t="s">
        <v>1014</v>
      </c>
      <c r="AN91" s="106" t="s">
        <v>333</v>
      </c>
      <c r="AO91" s="106" t="s">
        <v>1015</v>
      </c>
      <c r="AP91" s="106" t="s">
        <v>1016</v>
      </c>
      <c r="AQ91" s="120">
        <v>0.184</v>
      </c>
      <c r="AR91" s="120">
        <v>0.188</v>
      </c>
      <c r="AS91" s="108" t="s">
        <v>552</v>
      </c>
      <c r="AT91" s="105" t="s">
        <v>159</v>
      </c>
      <c r="AU91" s="107"/>
      <c r="AV91" s="107"/>
      <c r="AW91" s="114"/>
      <c r="AX91" s="105">
        <v>4.3999999999999997E-2</v>
      </c>
      <c r="AY91" s="106">
        <v>4.3999999999999997E-2</v>
      </c>
      <c r="AZ91" s="106">
        <v>0.28999999999999998</v>
      </c>
      <c r="BA91" s="108">
        <v>0.27</v>
      </c>
      <c r="BB91" s="105">
        <v>147.69999999999999</v>
      </c>
      <c r="BC91" s="106">
        <v>33.01</v>
      </c>
      <c r="BD91" s="106">
        <v>0.78</v>
      </c>
      <c r="BE91" s="107"/>
      <c r="BF91" s="108">
        <v>36.409999999999997</v>
      </c>
      <c r="BG91" s="105">
        <v>79.73</v>
      </c>
      <c r="BH91" s="106">
        <v>31.05</v>
      </c>
      <c r="BI91" s="106">
        <v>0.6</v>
      </c>
      <c r="BJ91" s="107"/>
      <c r="BK91" s="108">
        <v>28.58</v>
      </c>
      <c r="BL91" s="105">
        <v>68.540000000000006</v>
      </c>
      <c r="BM91" s="106">
        <v>20.14</v>
      </c>
      <c r="BN91" s="106">
        <v>0.71</v>
      </c>
      <c r="BO91" s="107"/>
      <c r="BP91" s="108">
        <v>21.65</v>
      </c>
      <c r="BQ91" s="105">
        <v>150.5</v>
      </c>
      <c r="BR91" s="106">
        <v>30.49</v>
      </c>
      <c r="BS91" s="106">
        <v>0.8</v>
      </c>
      <c r="BT91" s="107"/>
      <c r="BU91" s="108">
        <v>34.700000000000003</v>
      </c>
      <c r="BV91" s="105">
        <v>142.66999999999999</v>
      </c>
      <c r="BW91" s="106">
        <v>40.28</v>
      </c>
      <c r="BX91" s="106">
        <v>0.72</v>
      </c>
      <c r="BY91" s="107"/>
      <c r="BZ91" s="108">
        <v>42.78</v>
      </c>
      <c r="CA91" s="105">
        <v>44.21</v>
      </c>
      <c r="CB91" s="106">
        <v>14.49</v>
      </c>
      <c r="CC91" s="106">
        <v>0.67</v>
      </c>
      <c r="CD91" s="107"/>
      <c r="CE91" s="108">
        <v>12.44</v>
      </c>
      <c r="CF91" s="105">
        <v>3.98</v>
      </c>
      <c r="CG91" s="106">
        <v>4.17</v>
      </c>
      <c r="CH91" s="106">
        <v>4.2300000000000004</v>
      </c>
      <c r="CI91" s="134">
        <v>4.9400000000000004</v>
      </c>
    </row>
    <row r="92" spans="1:87" x14ac:dyDescent="0.25">
      <c r="A92" s="233"/>
      <c r="B92" s="104" t="s">
        <v>61</v>
      </c>
      <c r="C92" s="105" t="s">
        <v>19</v>
      </c>
      <c r="D92" s="106">
        <v>63</v>
      </c>
      <c r="E92" s="107"/>
      <c r="F92" s="106">
        <v>606207</v>
      </c>
      <c r="G92" s="105">
        <v>175</v>
      </c>
      <c r="H92" s="106">
        <v>71</v>
      </c>
      <c r="I92" s="106" t="s">
        <v>165</v>
      </c>
      <c r="J92" s="108" t="s">
        <v>165</v>
      </c>
      <c r="K92" s="105" t="s">
        <v>165</v>
      </c>
      <c r="L92" s="106" t="s">
        <v>165</v>
      </c>
      <c r="M92" s="106" t="s">
        <v>165</v>
      </c>
      <c r="N92" s="106" t="s">
        <v>165</v>
      </c>
      <c r="O92" s="106" t="s">
        <v>165</v>
      </c>
      <c r="P92" s="106" t="s">
        <v>165</v>
      </c>
      <c r="Q92" s="108" t="s">
        <v>1017</v>
      </c>
      <c r="R92" s="105">
        <v>0.6</v>
      </c>
      <c r="S92" s="106">
        <v>4.34</v>
      </c>
      <c r="T92" s="106">
        <v>3.87</v>
      </c>
      <c r="U92" s="106">
        <v>87.2</v>
      </c>
      <c r="V92" s="106">
        <v>5.15</v>
      </c>
      <c r="W92" s="106">
        <v>273.7</v>
      </c>
      <c r="X92" s="106">
        <v>156</v>
      </c>
      <c r="Y92" s="106">
        <v>4.8</v>
      </c>
      <c r="Z92" s="106">
        <v>5.08</v>
      </c>
      <c r="AA92" s="106">
        <v>108</v>
      </c>
      <c r="AB92" s="106">
        <v>60</v>
      </c>
      <c r="AC92" s="106">
        <v>43</v>
      </c>
      <c r="AD92" s="106">
        <v>1.83</v>
      </c>
      <c r="AE92" s="106">
        <v>2</v>
      </c>
      <c r="AF92" s="108" t="s">
        <v>165</v>
      </c>
      <c r="AG92" s="116"/>
      <c r="AH92" s="107"/>
      <c r="AI92" s="106" t="s">
        <v>159</v>
      </c>
      <c r="AJ92" s="108" t="s">
        <v>165</v>
      </c>
      <c r="AK92" s="105" t="s">
        <v>1018</v>
      </c>
      <c r="AL92" s="108" t="s">
        <v>1019</v>
      </c>
      <c r="AM92" s="105" t="s">
        <v>414</v>
      </c>
      <c r="AN92" s="106" t="s">
        <v>1020</v>
      </c>
      <c r="AO92" s="106" t="s">
        <v>1020</v>
      </c>
      <c r="AP92" s="106" t="s">
        <v>1021</v>
      </c>
      <c r="AQ92" s="120">
        <v>1</v>
      </c>
      <c r="AR92" s="120">
        <v>2.9</v>
      </c>
      <c r="AS92" s="108" t="s">
        <v>174</v>
      </c>
      <c r="AT92" s="105" t="s">
        <v>159</v>
      </c>
      <c r="AU92" s="106" t="s">
        <v>159</v>
      </c>
      <c r="AV92" s="106" t="s">
        <v>159</v>
      </c>
      <c r="AW92" s="108" t="s">
        <v>159</v>
      </c>
      <c r="AX92" s="105">
        <v>5.1999999999999998E-2</v>
      </c>
      <c r="AY92" s="106">
        <v>4.2999999999999997E-2</v>
      </c>
      <c r="AZ92" s="106">
        <v>0.44</v>
      </c>
      <c r="BA92" s="108">
        <v>0.28999999999999998</v>
      </c>
      <c r="BB92" s="105">
        <v>70.77</v>
      </c>
      <c r="BC92" s="106">
        <v>20.420000000000002</v>
      </c>
      <c r="BD92" s="106">
        <v>0.71</v>
      </c>
      <c r="BE92" s="107"/>
      <c r="BF92" s="114"/>
      <c r="BG92" s="105">
        <v>47.45</v>
      </c>
      <c r="BH92" s="106">
        <v>20.9</v>
      </c>
      <c r="BI92" s="106">
        <v>0.56000000000000005</v>
      </c>
      <c r="BJ92" s="107"/>
      <c r="BK92" s="114"/>
      <c r="BL92" s="105">
        <v>42.02</v>
      </c>
      <c r="BM92" s="106">
        <v>16.010000000000002</v>
      </c>
      <c r="BN92" s="106">
        <v>0.62</v>
      </c>
      <c r="BO92" s="107"/>
      <c r="BP92" s="114"/>
      <c r="BQ92" s="105">
        <v>61.28</v>
      </c>
      <c r="BR92" s="106">
        <v>18.010000000000002</v>
      </c>
      <c r="BS92" s="106">
        <v>0.7</v>
      </c>
      <c r="BT92" s="107"/>
      <c r="BU92" s="114"/>
      <c r="BV92" s="105">
        <v>50.53</v>
      </c>
      <c r="BW92" s="106">
        <v>20.51</v>
      </c>
      <c r="BX92" s="106">
        <v>0.59</v>
      </c>
      <c r="BY92" s="107"/>
      <c r="BZ92" s="114"/>
      <c r="CA92" s="105">
        <v>45.58</v>
      </c>
      <c r="CB92" s="106">
        <v>10.73</v>
      </c>
      <c r="CC92" s="106">
        <v>0.76</v>
      </c>
      <c r="CD92" s="107"/>
      <c r="CE92" s="114"/>
      <c r="CF92" s="105">
        <v>8.68</v>
      </c>
      <c r="CG92" s="106">
        <v>10.17</v>
      </c>
      <c r="CH92" s="106">
        <v>8.36</v>
      </c>
      <c r="CI92" s="134">
        <v>7.84</v>
      </c>
    </row>
    <row r="93" spans="1:87" x14ac:dyDescent="0.25">
      <c r="A93" s="233"/>
      <c r="B93" s="104" t="s">
        <v>1022</v>
      </c>
      <c r="C93" s="105" t="s">
        <v>19</v>
      </c>
      <c r="D93" s="106">
        <v>69</v>
      </c>
      <c r="E93" s="107"/>
      <c r="F93" s="106">
        <v>609889</v>
      </c>
      <c r="G93" s="105">
        <v>168</v>
      </c>
      <c r="H93" s="106">
        <v>65</v>
      </c>
      <c r="I93" s="106" t="s">
        <v>1023</v>
      </c>
      <c r="J93" s="108" t="s">
        <v>159</v>
      </c>
      <c r="K93" s="105" t="s">
        <v>165</v>
      </c>
      <c r="L93" s="106" t="s">
        <v>165</v>
      </c>
      <c r="M93" s="106" t="s">
        <v>165</v>
      </c>
      <c r="N93" s="106" t="s">
        <v>165</v>
      </c>
      <c r="O93" s="106" t="s">
        <v>165</v>
      </c>
      <c r="P93" s="106" t="s">
        <v>1024</v>
      </c>
      <c r="Q93" s="108" t="s">
        <v>1025</v>
      </c>
      <c r="R93" s="105">
        <v>1.27</v>
      </c>
      <c r="S93" s="106">
        <v>2.99</v>
      </c>
      <c r="T93" s="106">
        <v>9.3800000000000008</v>
      </c>
      <c r="U93" s="106">
        <v>68.3</v>
      </c>
      <c r="V93" s="106">
        <v>4.84</v>
      </c>
      <c r="W93" s="106">
        <v>246.2</v>
      </c>
      <c r="X93" s="106">
        <v>131</v>
      </c>
      <c r="Y93" s="106">
        <v>6.53</v>
      </c>
      <c r="Z93" s="106">
        <v>4.18</v>
      </c>
      <c r="AA93" s="106">
        <v>238</v>
      </c>
      <c r="AB93" s="106">
        <v>22</v>
      </c>
      <c r="AC93" s="106">
        <v>24</v>
      </c>
      <c r="AD93" s="106">
        <v>1.42</v>
      </c>
      <c r="AE93" s="106">
        <v>1.41</v>
      </c>
      <c r="AF93" s="108">
        <v>3</v>
      </c>
      <c r="AG93" s="105" t="s">
        <v>165</v>
      </c>
      <c r="AH93" s="106" t="s">
        <v>165</v>
      </c>
      <c r="AI93" s="106" t="s">
        <v>159</v>
      </c>
      <c r="AJ93" s="108" t="s">
        <v>165</v>
      </c>
      <c r="AK93" s="105" t="s">
        <v>1026</v>
      </c>
      <c r="AL93" s="108" t="s">
        <v>195</v>
      </c>
      <c r="AM93" s="105" t="s">
        <v>1027</v>
      </c>
      <c r="AN93" s="106" t="s">
        <v>1028</v>
      </c>
      <c r="AO93" s="106" t="s">
        <v>1029</v>
      </c>
      <c r="AP93" s="106" t="s">
        <v>1030</v>
      </c>
      <c r="AQ93" s="120">
        <v>7.9</v>
      </c>
      <c r="AR93" s="120">
        <v>13.9</v>
      </c>
      <c r="AS93" s="108" t="s">
        <v>186</v>
      </c>
      <c r="AT93" s="105" t="s">
        <v>1031</v>
      </c>
      <c r="AU93" s="106" t="s">
        <v>260</v>
      </c>
      <c r="AV93" s="106" t="s">
        <v>1032</v>
      </c>
      <c r="AW93" s="114"/>
      <c r="AX93" s="105">
        <v>5.5E-2</v>
      </c>
      <c r="AY93" s="106">
        <v>5.8999999999999997E-2</v>
      </c>
      <c r="AZ93" s="106">
        <v>0.28999999999999998</v>
      </c>
      <c r="BA93" s="108">
        <v>0.32</v>
      </c>
      <c r="BB93" s="105">
        <v>105.83</v>
      </c>
      <c r="BC93" s="106">
        <v>29.28</v>
      </c>
      <c r="BD93" s="106">
        <v>0.72</v>
      </c>
      <c r="BE93" s="107"/>
      <c r="BF93" s="114"/>
      <c r="BG93" s="105">
        <v>90.19</v>
      </c>
      <c r="BH93" s="106">
        <v>35.979999999999997</v>
      </c>
      <c r="BI93" s="106">
        <v>0.6</v>
      </c>
      <c r="BJ93" s="107"/>
      <c r="BK93" s="114"/>
      <c r="BL93" s="105">
        <v>56.47</v>
      </c>
      <c r="BM93" s="106">
        <v>18.82</v>
      </c>
      <c r="BN93" s="106">
        <v>0.67</v>
      </c>
      <c r="BO93" s="107"/>
      <c r="BP93" s="114"/>
      <c r="BQ93" s="105">
        <v>126.75</v>
      </c>
      <c r="BR93" s="106">
        <v>29.49</v>
      </c>
      <c r="BS93" s="106">
        <v>0.77</v>
      </c>
      <c r="BT93" s="107"/>
      <c r="BU93" s="114"/>
      <c r="BV93" s="105">
        <v>92.79</v>
      </c>
      <c r="BW93" s="106">
        <v>34.29</v>
      </c>
      <c r="BX93" s="106">
        <v>0.63</v>
      </c>
      <c r="BY93" s="107"/>
      <c r="BZ93" s="114"/>
      <c r="CA93" s="105">
        <v>63.37</v>
      </c>
      <c r="CB93" s="106">
        <v>27.61</v>
      </c>
      <c r="CC93" s="106">
        <v>0.56000000000000005</v>
      </c>
      <c r="CD93" s="107"/>
      <c r="CE93" s="114"/>
      <c r="CF93" s="105">
        <v>5.34</v>
      </c>
      <c r="CG93" s="106">
        <v>11.1</v>
      </c>
      <c r="CH93" s="106">
        <v>6.34</v>
      </c>
      <c r="CI93" s="134">
        <v>9.1300000000000008</v>
      </c>
    </row>
    <row r="94" spans="1:87" x14ac:dyDescent="0.25">
      <c r="A94" s="233"/>
      <c r="B94" s="104" t="s">
        <v>63</v>
      </c>
      <c r="C94" s="105" t="s">
        <v>19</v>
      </c>
      <c r="D94" s="106">
        <v>70</v>
      </c>
      <c r="E94" s="107"/>
      <c r="F94" s="106">
        <v>614511</v>
      </c>
      <c r="G94" s="105">
        <v>170</v>
      </c>
      <c r="H94" s="106">
        <v>74</v>
      </c>
      <c r="I94" s="106" t="s">
        <v>684</v>
      </c>
      <c r="J94" s="108" t="s">
        <v>523</v>
      </c>
      <c r="K94" s="105" t="s">
        <v>1033</v>
      </c>
      <c r="L94" s="106" t="s">
        <v>165</v>
      </c>
      <c r="M94" s="106" t="s">
        <v>165</v>
      </c>
      <c r="N94" s="106" t="s">
        <v>165</v>
      </c>
      <c r="O94" s="106" t="s">
        <v>159</v>
      </c>
      <c r="P94" s="106" t="s">
        <v>159</v>
      </c>
      <c r="Q94" s="108" t="s">
        <v>1034</v>
      </c>
      <c r="R94" s="105">
        <v>0.8</v>
      </c>
      <c r="S94" s="106">
        <v>3</v>
      </c>
      <c r="T94" s="106">
        <v>4.47</v>
      </c>
      <c r="U94" s="106">
        <v>77.900000000000006</v>
      </c>
      <c r="V94" s="106">
        <v>7.09</v>
      </c>
      <c r="W94" s="106">
        <v>305.10000000000002</v>
      </c>
      <c r="X94" s="106">
        <v>150</v>
      </c>
      <c r="Y94" s="106">
        <v>3.5</v>
      </c>
      <c r="Z94" s="106">
        <v>5.23</v>
      </c>
      <c r="AA94" s="106">
        <v>178</v>
      </c>
      <c r="AB94" s="106">
        <v>27</v>
      </c>
      <c r="AC94" s="106">
        <v>25</v>
      </c>
      <c r="AD94" s="106">
        <v>1.08</v>
      </c>
      <c r="AE94" s="106">
        <v>1.57</v>
      </c>
      <c r="AF94" s="108">
        <v>1.18</v>
      </c>
      <c r="AG94" s="105" t="s">
        <v>165</v>
      </c>
      <c r="AH94" s="106" t="s">
        <v>165</v>
      </c>
      <c r="AI94" s="106" t="s">
        <v>159</v>
      </c>
      <c r="AJ94" s="108" t="s">
        <v>165</v>
      </c>
      <c r="AK94" s="105" t="s">
        <v>1035</v>
      </c>
      <c r="AL94" s="108" t="s">
        <v>743</v>
      </c>
      <c r="AM94" s="105" t="s">
        <v>1036</v>
      </c>
      <c r="AN94" s="106" t="s">
        <v>448</v>
      </c>
      <c r="AO94" s="106" t="s">
        <v>1037</v>
      </c>
      <c r="AP94" s="106" t="s">
        <v>1038</v>
      </c>
      <c r="AQ94" s="120">
        <v>6.3</v>
      </c>
      <c r="AR94" s="120">
        <v>11.9</v>
      </c>
      <c r="AS94" s="108" t="s">
        <v>186</v>
      </c>
      <c r="AT94" s="105" t="s">
        <v>287</v>
      </c>
      <c r="AU94" s="106" t="s">
        <v>233</v>
      </c>
      <c r="AV94" s="106" t="s">
        <v>1039</v>
      </c>
      <c r="AW94" s="108" t="s">
        <v>165</v>
      </c>
      <c r="AX94" s="105">
        <v>6.0999999999999999E-2</v>
      </c>
      <c r="AY94" s="106">
        <v>8.1000000000000003E-2</v>
      </c>
      <c r="AZ94" s="106">
        <v>0.38</v>
      </c>
      <c r="BA94" s="108">
        <v>0.36</v>
      </c>
      <c r="BB94" s="105">
        <v>33.83</v>
      </c>
      <c r="BC94" s="106">
        <v>10.07</v>
      </c>
      <c r="BD94" s="106">
        <v>0.7</v>
      </c>
      <c r="BE94" s="106">
        <v>1.41</v>
      </c>
      <c r="BF94" s="114"/>
      <c r="BG94" s="105">
        <v>24.15</v>
      </c>
      <c r="BH94" s="106">
        <v>9.82</v>
      </c>
      <c r="BI94" s="106">
        <v>0.59</v>
      </c>
      <c r="BJ94" s="106">
        <v>0.97</v>
      </c>
      <c r="BK94" s="114"/>
      <c r="BL94" s="105">
        <v>32.24</v>
      </c>
      <c r="BM94" s="106">
        <v>14.66</v>
      </c>
      <c r="BN94" s="106">
        <v>0.55000000000000004</v>
      </c>
      <c r="BO94" s="106">
        <v>0.81</v>
      </c>
      <c r="BP94" s="114"/>
      <c r="BQ94" s="105">
        <v>41.34</v>
      </c>
      <c r="BR94" s="106">
        <v>10.79</v>
      </c>
      <c r="BS94" s="106">
        <v>0.74</v>
      </c>
      <c r="BT94" s="106">
        <v>1.55</v>
      </c>
      <c r="BU94" s="114"/>
      <c r="BV94" s="105">
        <v>32.18</v>
      </c>
      <c r="BW94" s="106">
        <v>12.31</v>
      </c>
      <c r="BX94" s="106">
        <v>0.62</v>
      </c>
      <c r="BY94" s="106">
        <v>1.0900000000000001</v>
      </c>
      <c r="BZ94" s="114"/>
      <c r="CA94" s="105">
        <v>10.210000000000001</v>
      </c>
      <c r="CB94" s="106">
        <v>14.82</v>
      </c>
      <c r="CC94" s="106">
        <v>0.63</v>
      </c>
      <c r="CD94" s="106">
        <v>1.1200000000000001</v>
      </c>
      <c r="CE94" s="114"/>
      <c r="CF94" s="105">
        <v>4.08</v>
      </c>
      <c r="CG94" s="106">
        <v>11.88</v>
      </c>
      <c r="CH94" s="106">
        <v>7.35</v>
      </c>
      <c r="CI94" s="134">
        <v>12.07</v>
      </c>
    </row>
    <row r="95" spans="1:87" x14ac:dyDescent="0.25">
      <c r="A95" s="233"/>
      <c r="B95" s="104" t="s">
        <v>64</v>
      </c>
      <c r="C95" s="105" t="s">
        <v>19</v>
      </c>
      <c r="D95" s="106">
        <v>47</v>
      </c>
      <c r="E95" s="107"/>
      <c r="F95" s="106">
        <v>614842</v>
      </c>
      <c r="G95" s="105">
        <v>172</v>
      </c>
      <c r="H95" s="106">
        <v>74</v>
      </c>
      <c r="I95" s="106" t="s">
        <v>1040</v>
      </c>
      <c r="J95" s="108" t="s">
        <v>523</v>
      </c>
      <c r="K95" s="105" t="s">
        <v>165</v>
      </c>
      <c r="L95" s="106" t="s">
        <v>165</v>
      </c>
      <c r="M95" s="106" t="s">
        <v>165</v>
      </c>
      <c r="N95" s="106" t="s">
        <v>165</v>
      </c>
      <c r="O95" s="106" t="s">
        <v>159</v>
      </c>
      <c r="P95" s="106" t="s">
        <v>159</v>
      </c>
      <c r="Q95" s="108" t="s">
        <v>1041</v>
      </c>
      <c r="R95" s="105">
        <v>1.6</v>
      </c>
      <c r="S95" s="106">
        <v>4.5</v>
      </c>
      <c r="T95" s="106">
        <v>5.41</v>
      </c>
      <c r="U95" s="106">
        <v>85.1</v>
      </c>
      <c r="V95" s="106">
        <v>6.48</v>
      </c>
      <c r="W95" s="106">
        <v>542.5</v>
      </c>
      <c r="X95" s="106">
        <v>146</v>
      </c>
      <c r="Y95" s="106">
        <v>6.1</v>
      </c>
      <c r="Z95" s="106">
        <v>4.8099999999999996</v>
      </c>
      <c r="AA95" s="106">
        <v>190</v>
      </c>
      <c r="AB95" s="106">
        <v>25</v>
      </c>
      <c r="AC95" s="106">
        <v>18</v>
      </c>
      <c r="AD95" s="106">
        <v>1.21</v>
      </c>
      <c r="AE95" s="106">
        <v>2.5499999999999998</v>
      </c>
      <c r="AF95" s="108">
        <v>1.87</v>
      </c>
      <c r="AG95" s="105">
        <v>1.1000000000000001</v>
      </c>
      <c r="AH95" s="106">
        <v>1</v>
      </c>
      <c r="AI95" s="106" t="s">
        <v>159</v>
      </c>
      <c r="AJ95" s="108" t="s">
        <v>165</v>
      </c>
      <c r="AK95" s="105" t="s">
        <v>824</v>
      </c>
      <c r="AL95" s="108" t="s">
        <v>244</v>
      </c>
      <c r="AM95" s="105" t="s">
        <v>1042</v>
      </c>
      <c r="AN95" s="106" t="s">
        <v>1043</v>
      </c>
      <c r="AO95" s="106" t="s">
        <v>1044</v>
      </c>
      <c r="AP95" s="106" t="s">
        <v>1045</v>
      </c>
      <c r="AQ95" s="120">
        <v>8.4</v>
      </c>
      <c r="AR95" s="120">
        <v>8</v>
      </c>
      <c r="AS95" s="108" t="s">
        <v>186</v>
      </c>
      <c r="AT95" s="105" t="s">
        <v>159</v>
      </c>
      <c r="AU95" s="107"/>
      <c r="AV95" s="107"/>
      <c r="AW95" s="114"/>
      <c r="AX95" s="105">
        <v>6.2E-2</v>
      </c>
      <c r="AY95" s="106">
        <v>7.0999999999999994E-2</v>
      </c>
      <c r="AZ95" s="106">
        <v>0.34</v>
      </c>
      <c r="BA95" s="108">
        <v>0.37</v>
      </c>
      <c r="BB95" s="105">
        <v>84.46</v>
      </c>
      <c r="BC95" s="106">
        <v>25.6</v>
      </c>
      <c r="BD95" s="106">
        <v>0.7</v>
      </c>
      <c r="BE95" s="106">
        <v>1.36</v>
      </c>
      <c r="BF95" s="114"/>
      <c r="BG95" s="105">
        <v>56.27</v>
      </c>
      <c r="BH95" s="106">
        <v>23.96</v>
      </c>
      <c r="BI95" s="106">
        <v>0.56999999999999995</v>
      </c>
      <c r="BJ95" s="106">
        <v>0.94</v>
      </c>
      <c r="BK95" s="114"/>
      <c r="BL95" s="105">
        <v>44.07</v>
      </c>
      <c r="BM95" s="106">
        <v>18.170000000000002</v>
      </c>
      <c r="BN95" s="106">
        <v>0.59</v>
      </c>
      <c r="BO95" s="106">
        <v>0.93</v>
      </c>
      <c r="BP95" s="114"/>
      <c r="BQ95" s="105">
        <v>88.83</v>
      </c>
      <c r="BR95" s="106">
        <v>26.58</v>
      </c>
      <c r="BS95" s="106">
        <v>0.7</v>
      </c>
      <c r="BT95" s="106">
        <v>1.49</v>
      </c>
      <c r="BU95" s="114"/>
      <c r="BV95" s="105">
        <v>65.64</v>
      </c>
      <c r="BW95" s="106">
        <v>23.09</v>
      </c>
      <c r="BX95" s="106">
        <v>0.65</v>
      </c>
      <c r="BY95" s="106">
        <v>1.27</v>
      </c>
      <c r="BZ95" s="114"/>
      <c r="CA95" s="105">
        <v>30.15</v>
      </c>
      <c r="CB95" s="106">
        <v>10.85</v>
      </c>
      <c r="CC95" s="106">
        <v>0.64</v>
      </c>
      <c r="CD95" s="106">
        <v>1.2</v>
      </c>
      <c r="CE95" s="114"/>
      <c r="CF95" s="105">
        <v>5.14</v>
      </c>
      <c r="CG95" s="106">
        <v>9.7899999999999991</v>
      </c>
      <c r="CH95" s="106">
        <v>7.21</v>
      </c>
      <c r="CI95" s="134">
        <v>7.16</v>
      </c>
    </row>
    <row r="96" spans="1:87" x14ac:dyDescent="0.25">
      <c r="A96" s="233"/>
      <c r="B96" s="104" t="s">
        <v>65</v>
      </c>
      <c r="C96" s="105" t="s">
        <v>16</v>
      </c>
      <c r="D96" s="106">
        <v>76</v>
      </c>
      <c r="E96" s="106" t="s">
        <v>789</v>
      </c>
      <c r="F96" s="106">
        <v>621897</v>
      </c>
      <c r="G96" s="105">
        <v>158</v>
      </c>
      <c r="H96" s="106">
        <v>60</v>
      </c>
      <c r="I96" s="106" t="s">
        <v>790</v>
      </c>
      <c r="J96" s="108" t="s">
        <v>790</v>
      </c>
      <c r="K96" s="105" t="s">
        <v>790</v>
      </c>
      <c r="L96" s="106" t="s">
        <v>790</v>
      </c>
      <c r="M96" s="106" t="s">
        <v>790</v>
      </c>
      <c r="N96" s="107"/>
      <c r="O96" s="106" t="s">
        <v>790</v>
      </c>
      <c r="P96" s="106" t="s">
        <v>790</v>
      </c>
      <c r="Q96" s="114"/>
      <c r="R96" s="105">
        <v>0.94</v>
      </c>
      <c r="S96" s="106">
        <v>3.42</v>
      </c>
      <c r="T96" s="106">
        <v>5.35</v>
      </c>
      <c r="U96" s="106">
        <v>75.5</v>
      </c>
      <c r="V96" s="106">
        <v>6.36</v>
      </c>
      <c r="W96" s="106">
        <v>273.2</v>
      </c>
      <c r="X96" s="106">
        <v>104</v>
      </c>
      <c r="Y96" s="106">
        <v>7.6</v>
      </c>
      <c r="Z96" s="106">
        <v>3.81</v>
      </c>
      <c r="AA96" s="106">
        <v>161</v>
      </c>
      <c r="AB96" s="106">
        <v>24</v>
      </c>
      <c r="AC96" s="106">
        <v>24</v>
      </c>
      <c r="AD96" s="106">
        <v>1.29</v>
      </c>
      <c r="AE96" s="106">
        <v>1.43</v>
      </c>
      <c r="AF96" s="108" t="s">
        <v>165</v>
      </c>
      <c r="AG96" s="116"/>
      <c r="AH96" s="107"/>
      <c r="AI96" s="107"/>
      <c r="AJ96" s="114"/>
      <c r="AK96" s="105" t="s">
        <v>924</v>
      </c>
      <c r="AL96" s="108" t="s">
        <v>181</v>
      </c>
      <c r="AM96" s="105" t="s">
        <v>1046</v>
      </c>
      <c r="AN96" s="106" t="s">
        <v>1047</v>
      </c>
      <c r="AO96" s="106" t="s">
        <v>1047</v>
      </c>
      <c r="AP96" s="106" t="s">
        <v>1048</v>
      </c>
      <c r="AQ96" s="120">
        <v>1.7</v>
      </c>
      <c r="AR96" s="120">
        <v>0.5</v>
      </c>
      <c r="AS96" s="108" t="s">
        <v>174</v>
      </c>
      <c r="AT96" s="105" t="s">
        <v>1049</v>
      </c>
      <c r="AU96" s="106" t="s">
        <v>233</v>
      </c>
      <c r="AV96" s="106" t="s">
        <v>1050</v>
      </c>
      <c r="AW96" s="108" t="s">
        <v>790</v>
      </c>
      <c r="AX96" s="105">
        <v>8.2000000000000003E-2</v>
      </c>
      <c r="AY96" s="106">
        <v>8.7999999999999995E-2</v>
      </c>
      <c r="AZ96" s="106">
        <v>0.43</v>
      </c>
      <c r="BA96" s="108">
        <v>0.19</v>
      </c>
      <c r="BB96" s="105">
        <v>74.94</v>
      </c>
      <c r="BC96" s="106">
        <v>18.46</v>
      </c>
      <c r="BD96" s="106">
        <v>0.75</v>
      </c>
      <c r="BE96" s="106">
        <v>1.56</v>
      </c>
      <c r="BF96" s="114"/>
      <c r="BG96" s="105">
        <v>86.58</v>
      </c>
      <c r="BH96" s="106">
        <v>27.38</v>
      </c>
      <c r="BI96" s="106">
        <v>0.68</v>
      </c>
      <c r="BJ96" s="106">
        <v>1.18</v>
      </c>
      <c r="BK96" s="114"/>
      <c r="BL96" s="105">
        <v>38.659999999999997</v>
      </c>
      <c r="BM96" s="106">
        <v>10.87</v>
      </c>
      <c r="BN96" s="106">
        <v>0.72</v>
      </c>
      <c r="BO96" s="106">
        <v>1.3</v>
      </c>
      <c r="BP96" s="114"/>
      <c r="BQ96" s="105">
        <v>65.19</v>
      </c>
      <c r="BR96" s="106">
        <v>10.82</v>
      </c>
      <c r="BS96" s="106">
        <v>0.83</v>
      </c>
      <c r="BT96" s="106">
        <v>2.0099999999999998</v>
      </c>
      <c r="BU96" s="114"/>
      <c r="BV96" s="105">
        <v>46.91</v>
      </c>
      <c r="BW96" s="106">
        <v>14.09</v>
      </c>
      <c r="BX96" s="106">
        <v>0.7</v>
      </c>
      <c r="BY96" s="106">
        <v>1.26</v>
      </c>
      <c r="BZ96" s="114"/>
      <c r="CA96" s="105">
        <v>44.3</v>
      </c>
      <c r="CB96" s="106">
        <v>8.09</v>
      </c>
      <c r="CC96" s="106">
        <v>0.82</v>
      </c>
      <c r="CD96" s="106">
        <v>2.0499999999999998</v>
      </c>
      <c r="CE96" s="114"/>
      <c r="CF96" s="105">
        <v>6.72</v>
      </c>
      <c r="CG96" s="106">
        <v>10.56</v>
      </c>
      <c r="CH96" s="106">
        <v>5.49</v>
      </c>
      <c r="CI96" s="134">
        <v>8.7799999999999994</v>
      </c>
    </row>
    <row r="97" spans="1:87" x14ac:dyDescent="0.25">
      <c r="A97" s="233"/>
      <c r="B97" s="104" t="s">
        <v>66</v>
      </c>
      <c r="C97" s="105" t="s">
        <v>19</v>
      </c>
      <c r="D97" s="106">
        <v>74</v>
      </c>
      <c r="E97" s="107"/>
      <c r="F97" s="106">
        <v>619255</v>
      </c>
      <c r="G97" s="105">
        <v>170</v>
      </c>
      <c r="H97" s="106">
        <v>70</v>
      </c>
      <c r="I97" s="106" t="s">
        <v>790</v>
      </c>
      <c r="J97" s="108" t="s">
        <v>790</v>
      </c>
      <c r="K97" s="105" t="s">
        <v>790</v>
      </c>
      <c r="L97" s="106" t="s">
        <v>790</v>
      </c>
      <c r="M97" s="106" t="s">
        <v>790</v>
      </c>
      <c r="N97" s="107"/>
      <c r="O97" s="106" t="s">
        <v>1051</v>
      </c>
      <c r="P97" s="106" t="s">
        <v>790</v>
      </c>
      <c r="Q97" s="114"/>
      <c r="R97" s="105">
        <v>1</v>
      </c>
      <c r="S97" s="106">
        <v>3.33</v>
      </c>
      <c r="T97" s="106">
        <v>5.09</v>
      </c>
      <c r="U97" s="106">
        <v>106.4</v>
      </c>
      <c r="V97" s="106">
        <v>5.83</v>
      </c>
      <c r="W97" s="106">
        <v>440.7</v>
      </c>
      <c r="X97" s="106">
        <v>133</v>
      </c>
      <c r="Y97" s="106">
        <v>4.9000000000000004</v>
      </c>
      <c r="Z97" s="106">
        <v>4.26</v>
      </c>
      <c r="AA97" s="106">
        <v>159</v>
      </c>
      <c r="AB97" s="106">
        <v>11</v>
      </c>
      <c r="AC97" s="106">
        <v>15</v>
      </c>
      <c r="AD97" s="106">
        <v>1.1100000000000001</v>
      </c>
      <c r="AE97" s="106">
        <v>1.78</v>
      </c>
      <c r="AF97" s="108">
        <v>10</v>
      </c>
      <c r="AG97" s="116"/>
      <c r="AH97" s="107"/>
      <c r="AI97" s="107"/>
      <c r="AJ97" s="114"/>
      <c r="AK97" s="105" t="s">
        <v>824</v>
      </c>
      <c r="AL97" s="108" t="s">
        <v>181</v>
      </c>
      <c r="AM97" s="105" t="s">
        <v>1052</v>
      </c>
      <c r="AN97" s="106" t="s">
        <v>1053</v>
      </c>
      <c r="AO97" s="106" t="s">
        <v>1054</v>
      </c>
      <c r="AP97" s="106" t="s">
        <v>257</v>
      </c>
      <c r="AQ97" s="120">
        <v>-5.2</v>
      </c>
      <c r="AR97" s="120">
        <v>-1.6</v>
      </c>
      <c r="AS97" s="108" t="s">
        <v>200</v>
      </c>
      <c r="AT97" s="105" t="s">
        <v>790</v>
      </c>
      <c r="AU97" s="106" t="s">
        <v>790</v>
      </c>
      <c r="AV97" s="106" t="s">
        <v>790</v>
      </c>
      <c r="AW97" s="108" t="s">
        <v>790</v>
      </c>
      <c r="AX97" s="105">
        <v>7.0999999999999994E-2</v>
      </c>
      <c r="AY97" s="106">
        <v>5.5E-2</v>
      </c>
      <c r="AZ97" s="106">
        <v>0.37</v>
      </c>
      <c r="BA97" s="108">
        <v>0.39</v>
      </c>
      <c r="BB97" s="105">
        <v>61.04</v>
      </c>
      <c r="BC97" s="106">
        <v>11.11</v>
      </c>
      <c r="BD97" s="106">
        <v>0.82</v>
      </c>
      <c r="BE97" s="106">
        <v>2.14</v>
      </c>
      <c r="BF97" s="114"/>
      <c r="BG97" s="105">
        <v>50.91</v>
      </c>
      <c r="BH97" s="106">
        <v>16.670000000000002</v>
      </c>
      <c r="BI97" s="106">
        <v>0.67</v>
      </c>
      <c r="BJ97" s="106">
        <v>1.2</v>
      </c>
      <c r="BK97" s="114"/>
      <c r="BL97" s="105">
        <v>40.299999999999997</v>
      </c>
      <c r="BM97" s="106">
        <v>9.11</v>
      </c>
      <c r="BN97" s="106">
        <v>0.77</v>
      </c>
      <c r="BO97" s="106">
        <v>1.67</v>
      </c>
      <c r="BP97" s="114"/>
      <c r="BQ97" s="105">
        <v>51.18</v>
      </c>
      <c r="BR97" s="106">
        <v>12.8</v>
      </c>
      <c r="BS97" s="106">
        <v>0.75</v>
      </c>
      <c r="BT97" s="106">
        <v>1.82</v>
      </c>
      <c r="BU97" s="114"/>
      <c r="BV97" s="105">
        <v>43.61</v>
      </c>
      <c r="BW97" s="106">
        <v>13.56</v>
      </c>
      <c r="BX97" s="106">
        <v>0.69</v>
      </c>
      <c r="BY97" s="106">
        <v>1.28</v>
      </c>
      <c r="BZ97" s="114"/>
      <c r="CA97" s="105">
        <v>44.09</v>
      </c>
      <c r="CB97" s="106">
        <v>12.31</v>
      </c>
      <c r="CC97" s="106">
        <v>0.72</v>
      </c>
      <c r="CD97" s="106">
        <v>1.48</v>
      </c>
      <c r="CE97" s="114"/>
      <c r="CF97" s="105">
        <v>5.97</v>
      </c>
      <c r="CG97" s="106">
        <v>8.43</v>
      </c>
      <c r="CH97" s="106">
        <v>7.16</v>
      </c>
      <c r="CI97" s="134">
        <v>12.7</v>
      </c>
    </row>
    <row r="98" spans="1:87" x14ac:dyDescent="0.25">
      <c r="A98" s="233"/>
      <c r="B98" s="104" t="s">
        <v>67</v>
      </c>
      <c r="C98" s="105" t="s">
        <v>16</v>
      </c>
      <c r="D98" s="106">
        <v>63</v>
      </c>
      <c r="E98" s="106" t="s">
        <v>789</v>
      </c>
      <c r="F98" s="106">
        <v>620468</v>
      </c>
      <c r="G98" s="105">
        <v>160</v>
      </c>
      <c r="H98" s="106">
        <v>67</v>
      </c>
      <c r="I98" s="106" t="s">
        <v>790</v>
      </c>
      <c r="J98" s="108" t="s">
        <v>790</v>
      </c>
      <c r="K98" s="105" t="s">
        <v>790</v>
      </c>
      <c r="L98" s="106" t="s">
        <v>790</v>
      </c>
      <c r="M98" s="106" t="s">
        <v>790</v>
      </c>
      <c r="N98" s="107"/>
      <c r="O98" s="106" t="s">
        <v>1055</v>
      </c>
      <c r="P98" s="106" t="s">
        <v>790</v>
      </c>
      <c r="Q98" s="114"/>
      <c r="R98" s="105">
        <v>1.71</v>
      </c>
      <c r="S98" s="106">
        <v>6.34</v>
      </c>
      <c r="T98" s="106">
        <v>6.31</v>
      </c>
      <c r="U98" s="106">
        <v>53.1</v>
      </c>
      <c r="V98" s="106">
        <v>4.4400000000000004</v>
      </c>
      <c r="W98" s="106">
        <v>240</v>
      </c>
      <c r="X98" s="106">
        <v>130</v>
      </c>
      <c r="Y98" s="106">
        <v>4.5999999999999996</v>
      </c>
      <c r="Z98" s="106">
        <v>4.72</v>
      </c>
      <c r="AA98" s="106">
        <v>229</v>
      </c>
      <c r="AB98" s="106">
        <v>12</v>
      </c>
      <c r="AC98" s="106">
        <v>17</v>
      </c>
      <c r="AD98" s="106">
        <v>1.37</v>
      </c>
      <c r="AE98" s="106">
        <v>3.6</v>
      </c>
      <c r="AF98" s="108" t="s">
        <v>489</v>
      </c>
      <c r="AG98" s="116"/>
      <c r="AH98" s="107"/>
      <c r="AI98" s="107"/>
      <c r="AJ98" s="114"/>
      <c r="AK98" s="105" t="s">
        <v>1056</v>
      </c>
      <c r="AL98" s="108" t="s">
        <v>169</v>
      </c>
      <c r="AM98" s="105" t="s">
        <v>931</v>
      </c>
      <c r="AN98" s="106" t="s">
        <v>1057</v>
      </c>
      <c r="AO98" s="106" t="s">
        <v>1058</v>
      </c>
      <c r="AP98" s="106" t="s">
        <v>1059</v>
      </c>
      <c r="AQ98" s="120">
        <v>-4.5999999999999996</v>
      </c>
      <c r="AR98" s="120">
        <v>-1.7</v>
      </c>
      <c r="AS98" s="108" t="s">
        <v>200</v>
      </c>
      <c r="AT98" s="116"/>
      <c r="AU98" s="107"/>
      <c r="AV98" s="107"/>
      <c r="AW98" s="114"/>
      <c r="AX98" s="105">
        <v>0.06</v>
      </c>
      <c r="AY98" s="106">
        <v>6.7000000000000004E-2</v>
      </c>
      <c r="AZ98" s="106">
        <v>0.33</v>
      </c>
      <c r="BA98" s="108">
        <v>0.3</v>
      </c>
      <c r="BB98" s="116"/>
      <c r="BC98" s="107"/>
      <c r="BD98" s="107"/>
      <c r="BE98" s="107"/>
      <c r="BF98" s="114"/>
      <c r="BG98" s="116"/>
      <c r="BH98" s="107"/>
      <c r="BI98" s="107"/>
      <c r="BJ98" s="107"/>
      <c r="BK98" s="114"/>
      <c r="BL98" s="116"/>
      <c r="BM98" s="107"/>
      <c r="BN98" s="107"/>
      <c r="BO98" s="107"/>
      <c r="BP98" s="114"/>
      <c r="BQ98" s="116"/>
      <c r="BR98" s="107"/>
      <c r="BS98" s="107"/>
      <c r="BT98" s="107"/>
      <c r="BU98" s="114"/>
      <c r="BV98" s="116"/>
      <c r="BW98" s="107"/>
      <c r="BX98" s="107"/>
      <c r="BY98" s="107"/>
      <c r="BZ98" s="114"/>
      <c r="CA98" s="116"/>
      <c r="CB98" s="107"/>
      <c r="CC98" s="107"/>
      <c r="CD98" s="107"/>
      <c r="CE98" s="114"/>
      <c r="CF98" s="105">
        <v>5.05</v>
      </c>
      <c r="CG98" s="106">
        <v>11.69</v>
      </c>
      <c r="CH98" s="106">
        <v>5.0599999999999996</v>
      </c>
      <c r="CI98" s="134">
        <v>8.4499999999999993</v>
      </c>
    </row>
    <row r="99" spans="1:87" ht="14.5" thickBot="1" x14ac:dyDescent="0.3">
      <c r="A99" s="234"/>
      <c r="B99" s="109" t="s">
        <v>68</v>
      </c>
      <c r="C99" s="110" t="s">
        <v>16</v>
      </c>
      <c r="D99" s="111">
        <v>61</v>
      </c>
      <c r="E99" s="111" t="s">
        <v>789</v>
      </c>
      <c r="F99" s="111">
        <v>620305</v>
      </c>
      <c r="G99" s="110">
        <v>152</v>
      </c>
      <c r="H99" s="111">
        <v>45</v>
      </c>
      <c r="I99" s="111" t="s">
        <v>790</v>
      </c>
      <c r="J99" s="113" t="s">
        <v>790</v>
      </c>
      <c r="K99" s="110" t="s">
        <v>790</v>
      </c>
      <c r="L99" s="111" t="s">
        <v>790</v>
      </c>
      <c r="M99" s="111" t="s">
        <v>790</v>
      </c>
      <c r="N99" s="112"/>
      <c r="O99" s="111" t="s">
        <v>790</v>
      </c>
      <c r="P99" s="111" t="s">
        <v>790</v>
      </c>
      <c r="Q99" s="117"/>
      <c r="R99" s="110">
        <v>0.78</v>
      </c>
      <c r="S99" s="111">
        <v>4.24</v>
      </c>
      <c r="T99" s="111">
        <v>5.52</v>
      </c>
      <c r="U99" s="111">
        <v>49.1</v>
      </c>
      <c r="V99" s="111">
        <v>3.85</v>
      </c>
      <c r="W99" s="111">
        <v>135.9</v>
      </c>
      <c r="X99" s="111">
        <v>116</v>
      </c>
      <c r="Y99" s="111">
        <v>4.5</v>
      </c>
      <c r="Z99" s="111">
        <v>3.68</v>
      </c>
      <c r="AA99" s="111">
        <v>199</v>
      </c>
      <c r="AB99" s="111">
        <v>38</v>
      </c>
      <c r="AC99" s="111">
        <v>24</v>
      </c>
      <c r="AD99" s="111">
        <v>1.94</v>
      </c>
      <c r="AE99" s="111">
        <v>1.69</v>
      </c>
      <c r="AF99" s="113" t="s">
        <v>489</v>
      </c>
      <c r="AG99" s="122"/>
      <c r="AH99" s="112"/>
      <c r="AI99" s="112"/>
      <c r="AJ99" s="117"/>
      <c r="AK99" s="110" t="s">
        <v>1060</v>
      </c>
      <c r="AL99" s="113" t="s">
        <v>244</v>
      </c>
      <c r="AM99" s="110" t="s">
        <v>1061</v>
      </c>
      <c r="AN99" s="111" t="s">
        <v>1062</v>
      </c>
      <c r="AO99" s="111" t="s">
        <v>1063</v>
      </c>
      <c r="AP99" s="111" t="s">
        <v>1064</v>
      </c>
      <c r="AQ99" s="121">
        <v>9.9</v>
      </c>
      <c r="AR99" s="121">
        <v>8.6</v>
      </c>
      <c r="AS99" s="113" t="s">
        <v>174</v>
      </c>
      <c r="AT99" s="122"/>
      <c r="AU99" s="112"/>
      <c r="AV99" s="112"/>
      <c r="AW99" s="117"/>
      <c r="AX99" s="110">
        <v>5.1999999999999998E-2</v>
      </c>
      <c r="AY99" s="111">
        <v>4.9000000000000002E-2</v>
      </c>
      <c r="AZ99" s="111">
        <v>0.33</v>
      </c>
      <c r="BA99" s="113">
        <v>0.26</v>
      </c>
      <c r="BB99" s="122"/>
      <c r="BC99" s="112"/>
      <c r="BD99" s="112"/>
      <c r="BE99" s="112"/>
      <c r="BF99" s="117"/>
      <c r="BG99" s="122"/>
      <c r="BH99" s="112"/>
      <c r="BI99" s="112"/>
      <c r="BJ99" s="112"/>
      <c r="BK99" s="117"/>
      <c r="BL99" s="122"/>
      <c r="BM99" s="112"/>
      <c r="BN99" s="112"/>
      <c r="BO99" s="112"/>
      <c r="BP99" s="117"/>
      <c r="BQ99" s="122"/>
      <c r="BR99" s="112"/>
      <c r="BS99" s="112"/>
      <c r="BT99" s="112"/>
      <c r="BU99" s="117"/>
      <c r="BV99" s="122"/>
      <c r="BW99" s="112"/>
      <c r="BX99" s="112"/>
      <c r="BY99" s="112"/>
      <c r="BZ99" s="117"/>
      <c r="CA99" s="122"/>
      <c r="CB99" s="112"/>
      <c r="CC99" s="112"/>
      <c r="CD99" s="112"/>
      <c r="CE99" s="117"/>
      <c r="CF99" s="110">
        <v>6.62</v>
      </c>
      <c r="CG99" s="111">
        <v>11.01</v>
      </c>
      <c r="CH99" s="111">
        <v>5.43</v>
      </c>
      <c r="CI99" s="153">
        <v>9.92</v>
      </c>
    </row>
  </sheetData>
  <mergeCells count="8">
    <mergeCell ref="A85:A99"/>
    <mergeCell ref="B84:K84"/>
    <mergeCell ref="A2:A14"/>
    <mergeCell ref="A15:A27"/>
    <mergeCell ref="A28:A40"/>
    <mergeCell ref="A41:A53"/>
    <mergeCell ref="A54:A66"/>
    <mergeCell ref="A67:A77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1"/>
  <sheetViews>
    <sheetView workbookViewId="0">
      <pane ySplit="1" topLeftCell="A5" activePane="bottomLeft" state="frozen"/>
      <selection activeCell="G1" sqref="G1"/>
      <selection pane="bottomLeft" activeCell="G1" sqref="G1:G1048576"/>
    </sheetView>
  </sheetViews>
  <sheetFormatPr defaultColWidth="9" defaultRowHeight="14" x14ac:dyDescent="0.25"/>
  <cols>
    <col min="16" max="16" width="33.08984375" customWidth="1"/>
  </cols>
  <sheetData>
    <row r="1" spans="1:52" ht="28.5" thickBot="1" x14ac:dyDescent="0.3">
      <c r="A1" s="76" t="s">
        <v>74</v>
      </c>
      <c r="B1" s="77" t="s">
        <v>1</v>
      </c>
      <c r="C1" s="77" t="s">
        <v>2</v>
      </c>
      <c r="D1" s="77" t="s">
        <v>3</v>
      </c>
      <c r="E1" s="77" t="s">
        <v>75</v>
      </c>
      <c r="F1" s="77" t="s">
        <v>76</v>
      </c>
      <c r="G1" s="77" t="s">
        <v>78</v>
      </c>
      <c r="H1" s="77" t="s">
        <v>79</v>
      </c>
      <c r="I1" s="77" t="s">
        <v>80</v>
      </c>
      <c r="J1" s="77" t="s">
        <v>81</v>
      </c>
      <c r="K1" s="77" t="s">
        <v>82</v>
      </c>
      <c r="L1" s="77" t="s">
        <v>83</v>
      </c>
      <c r="M1" s="77" t="s">
        <v>84</v>
      </c>
      <c r="N1" s="77" t="s">
        <v>85</v>
      </c>
      <c r="O1" s="77" t="s">
        <v>1065</v>
      </c>
      <c r="P1" s="77" t="s">
        <v>1066</v>
      </c>
      <c r="Q1" s="77" t="s">
        <v>88</v>
      </c>
      <c r="R1" s="77" t="s">
        <v>89</v>
      </c>
      <c r="S1" s="77" t="s">
        <v>90</v>
      </c>
      <c r="T1" s="77" t="s">
        <v>91</v>
      </c>
      <c r="U1" s="77" t="s">
        <v>92</v>
      </c>
      <c r="V1" s="77" t="s">
        <v>93</v>
      </c>
      <c r="W1" s="77" t="s">
        <v>94</v>
      </c>
      <c r="X1" s="77" t="s">
        <v>101</v>
      </c>
      <c r="Y1" s="77" t="s">
        <v>102</v>
      </c>
      <c r="Z1" s="77" t="s">
        <v>103</v>
      </c>
      <c r="AA1" s="77" t="s">
        <v>104</v>
      </c>
      <c r="AB1" s="77" t="s">
        <v>105</v>
      </c>
      <c r="AC1" s="77" t="s">
        <v>106</v>
      </c>
      <c r="AD1" s="77" t="s">
        <v>107</v>
      </c>
      <c r="AE1" s="77" t="s">
        <v>108</v>
      </c>
      <c r="AF1" s="77" t="s">
        <v>109</v>
      </c>
      <c r="AG1" s="77" t="s">
        <v>1067</v>
      </c>
      <c r="AH1" s="77" t="s">
        <v>8</v>
      </c>
      <c r="AI1" s="77" t="s">
        <v>9</v>
      </c>
      <c r="AJ1" s="77" t="s">
        <v>153</v>
      </c>
      <c r="AK1" s="77" t="s">
        <v>154</v>
      </c>
      <c r="AL1" s="77" t="s">
        <v>155</v>
      </c>
      <c r="AM1" s="77" t="s">
        <v>123</v>
      </c>
      <c r="AN1" s="77" t="s">
        <v>138</v>
      </c>
      <c r="AO1" s="77" t="s">
        <v>124</v>
      </c>
      <c r="AP1" s="77" t="s">
        <v>139</v>
      </c>
      <c r="AQ1" s="77" t="s">
        <v>125</v>
      </c>
      <c r="AR1" s="77" t="s">
        <v>140</v>
      </c>
      <c r="AS1" s="77" t="s">
        <v>126</v>
      </c>
      <c r="AT1" s="77" t="s">
        <v>141</v>
      </c>
      <c r="AU1" s="77" t="s">
        <v>96</v>
      </c>
      <c r="AV1" s="77" t="s">
        <v>97</v>
      </c>
      <c r="AW1" s="77" t="s">
        <v>95</v>
      </c>
      <c r="AX1" s="77" t="s">
        <v>98</v>
      </c>
      <c r="AY1" s="92" t="s">
        <v>1068</v>
      </c>
      <c r="AZ1" s="92" t="s">
        <v>1069</v>
      </c>
    </row>
    <row r="2" spans="1:52" ht="14.5" thickTop="1" x14ac:dyDescent="0.25">
      <c r="A2" s="232" t="s">
        <v>21</v>
      </c>
      <c r="B2" s="78" t="s">
        <v>1070</v>
      </c>
      <c r="C2" s="79" t="s">
        <v>16</v>
      </c>
      <c r="D2" s="79">
        <v>47</v>
      </c>
      <c r="E2" s="79" t="s">
        <v>836</v>
      </c>
      <c r="F2" s="79">
        <v>632701</v>
      </c>
      <c r="G2" s="79">
        <v>160</v>
      </c>
      <c r="H2" s="79">
        <v>65</v>
      </c>
      <c r="I2" s="79" t="s">
        <v>159</v>
      </c>
      <c r="J2" s="79" t="s">
        <v>159</v>
      </c>
      <c r="K2" s="79" t="s">
        <v>1071</v>
      </c>
      <c r="L2" s="79" t="s">
        <v>161</v>
      </c>
      <c r="M2" s="79" t="s">
        <v>206</v>
      </c>
      <c r="N2" s="79" t="s">
        <v>1072</v>
      </c>
      <c r="O2" s="79" t="s">
        <v>159</v>
      </c>
      <c r="P2" s="79" t="s">
        <v>1073</v>
      </c>
      <c r="Q2" s="79" t="s">
        <v>1074</v>
      </c>
      <c r="R2" s="79">
        <v>0.72</v>
      </c>
      <c r="S2" s="79">
        <v>5.9</v>
      </c>
      <c r="T2" s="79">
        <v>5.26</v>
      </c>
      <c r="U2" s="79">
        <v>61.5</v>
      </c>
      <c r="V2" s="79">
        <v>4.91</v>
      </c>
      <c r="W2" s="79">
        <v>223.3</v>
      </c>
      <c r="X2" s="79">
        <v>1.72</v>
      </c>
      <c r="Y2" s="79">
        <v>3.45</v>
      </c>
      <c r="Z2" s="79">
        <v>3.71</v>
      </c>
      <c r="AA2" s="86"/>
      <c r="AB2" s="86"/>
      <c r="AC2" s="79" t="s">
        <v>159</v>
      </c>
      <c r="AD2" s="86"/>
      <c r="AE2" s="79" t="s">
        <v>1075</v>
      </c>
      <c r="AF2" s="86"/>
      <c r="AG2" s="79" t="s">
        <v>950</v>
      </c>
      <c r="AH2" s="79">
        <v>5.6000000000000001E-2</v>
      </c>
      <c r="AI2" s="79">
        <v>5.8000000000000003E-2</v>
      </c>
      <c r="AJ2" s="79">
        <v>7.63</v>
      </c>
      <c r="AK2" s="79">
        <v>9.42</v>
      </c>
      <c r="AL2" s="79">
        <v>5.54</v>
      </c>
      <c r="AM2" s="79">
        <v>112.45</v>
      </c>
      <c r="AN2" s="79">
        <v>103.01</v>
      </c>
      <c r="AO2" s="79">
        <v>38.880000000000003</v>
      </c>
      <c r="AP2" s="79">
        <v>20.13</v>
      </c>
      <c r="AQ2" s="79">
        <v>0.65</v>
      </c>
      <c r="AR2" s="79">
        <v>0.8</v>
      </c>
      <c r="AS2" s="79"/>
      <c r="AT2" s="89"/>
      <c r="AU2" s="79">
        <v>4.3</v>
      </c>
      <c r="AV2" s="79">
        <v>4.9800000000000004</v>
      </c>
      <c r="AW2" s="79">
        <v>153</v>
      </c>
      <c r="AX2" s="79">
        <v>214</v>
      </c>
      <c r="AY2" s="93">
        <v>22</v>
      </c>
      <c r="AZ2" s="94">
        <v>20</v>
      </c>
    </row>
    <row r="3" spans="1:52" x14ac:dyDescent="0.25">
      <c r="A3" s="233"/>
      <c r="B3" s="80" t="s">
        <v>1076</v>
      </c>
      <c r="C3" s="81" t="s">
        <v>19</v>
      </c>
      <c r="D3" s="81">
        <v>61</v>
      </c>
      <c r="E3" s="82"/>
      <c r="F3" s="81">
        <v>619132</v>
      </c>
      <c r="G3" s="81">
        <v>168</v>
      </c>
      <c r="H3" s="81">
        <v>70</v>
      </c>
      <c r="I3" s="81" t="s">
        <v>159</v>
      </c>
      <c r="J3" s="81" t="s">
        <v>159</v>
      </c>
      <c r="K3" s="81" t="s">
        <v>1077</v>
      </c>
      <c r="L3" s="81" t="s">
        <v>161</v>
      </c>
      <c r="M3" s="81" t="s">
        <v>1078</v>
      </c>
      <c r="N3" s="81" t="s">
        <v>1079</v>
      </c>
      <c r="O3" s="81" t="s">
        <v>159</v>
      </c>
      <c r="P3" s="81" t="s">
        <v>1080</v>
      </c>
      <c r="Q3" s="81" t="s">
        <v>1081</v>
      </c>
      <c r="R3" s="81">
        <v>2.37</v>
      </c>
      <c r="S3" s="81">
        <v>6.89</v>
      </c>
      <c r="T3" s="81">
        <v>5.62</v>
      </c>
      <c r="U3" s="81">
        <v>86.7</v>
      </c>
      <c r="V3" s="81">
        <v>14.47</v>
      </c>
      <c r="W3" s="81">
        <v>420.7</v>
      </c>
      <c r="X3" s="81">
        <v>2.0299999999999998</v>
      </c>
      <c r="Y3" s="81">
        <v>3.07</v>
      </c>
      <c r="Z3" s="81">
        <v>3.85</v>
      </c>
      <c r="AA3" s="82"/>
      <c r="AB3" s="82"/>
      <c r="AC3" s="81" t="s">
        <v>159</v>
      </c>
      <c r="AD3" s="82"/>
      <c r="AE3" s="81" t="s">
        <v>1082</v>
      </c>
      <c r="AF3" s="82"/>
      <c r="AG3" s="81" t="s">
        <v>1083</v>
      </c>
      <c r="AH3" s="81">
        <v>5.6000000000000001E-2</v>
      </c>
      <c r="AI3" s="81">
        <v>5.5E-2</v>
      </c>
      <c r="AJ3" s="81">
        <v>5.38</v>
      </c>
      <c r="AK3" s="81">
        <v>11.33</v>
      </c>
      <c r="AL3" s="81">
        <v>8.09</v>
      </c>
      <c r="AM3" s="81">
        <v>90.08</v>
      </c>
      <c r="AN3" s="81">
        <v>64.06</v>
      </c>
      <c r="AO3" s="81">
        <v>19.86</v>
      </c>
      <c r="AP3" s="81">
        <v>12.87</v>
      </c>
      <c r="AQ3" s="81">
        <v>0.78</v>
      </c>
      <c r="AR3" s="81">
        <v>0.8</v>
      </c>
      <c r="AS3" s="81">
        <v>1.84</v>
      </c>
      <c r="AT3" s="90">
        <v>1.78</v>
      </c>
      <c r="AU3" s="81">
        <v>12</v>
      </c>
      <c r="AV3" s="81">
        <v>4.2300000000000004</v>
      </c>
      <c r="AW3" s="81">
        <v>129</v>
      </c>
      <c r="AX3" s="81">
        <v>283</v>
      </c>
      <c r="AY3" s="95">
        <v>48</v>
      </c>
      <c r="AZ3" s="96">
        <v>26</v>
      </c>
    </row>
    <row r="4" spans="1:52" x14ac:dyDescent="0.25">
      <c r="A4" s="233"/>
      <c r="B4" s="80" t="s">
        <v>1084</v>
      </c>
      <c r="C4" s="81" t="s">
        <v>16</v>
      </c>
      <c r="D4" s="81">
        <v>72</v>
      </c>
      <c r="E4" s="82"/>
      <c r="F4" s="81">
        <v>618948</v>
      </c>
      <c r="G4" s="81">
        <v>155</v>
      </c>
      <c r="H4" s="81">
        <v>60</v>
      </c>
      <c r="I4" s="81" t="s">
        <v>159</v>
      </c>
      <c r="J4" s="81" t="s">
        <v>159</v>
      </c>
      <c r="K4" s="81" t="s">
        <v>363</v>
      </c>
      <c r="L4" s="81" t="s">
        <v>161</v>
      </c>
      <c r="M4" s="81" t="s">
        <v>1085</v>
      </c>
      <c r="N4" s="82"/>
      <c r="O4" s="81" t="s">
        <v>159</v>
      </c>
      <c r="P4" s="81" t="s">
        <v>1086</v>
      </c>
      <c r="Q4" s="81" t="s">
        <v>1087</v>
      </c>
      <c r="R4" s="81">
        <v>1.7</v>
      </c>
      <c r="S4" s="81">
        <v>4.95</v>
      </c>
      <c r="T4" s="81">
        <v>4.9400000000000004</v>
      </c>
      <c r="U4" s="81">
        <v>1279.0999999999999</v>
      </c>
      <c r="V4" s="81">
        <v>20.03</v>
      </c>
      <c r="W4" s="81">
        <v>484.6</v>
      </c>
      <c r="X4" s="81">
        <v>1.19</v>
      </c>
      <c r="Y4" s="81">
        <v>2.91</v>
      </c>
      <c r="Z4" s="81">
        <v>4</v>
      </c>
      <c r="AA4" s="82"/>
      <c r="AB4" s="82"/>
      <c r="AC4" s="81" t="s">
        <v>159</v>
      </c>
      <c r="AD4" s="81">
        <v>3</v>
      </c>
      <c r="AE4" s="81" t="s">
        <v>1088</v>
      </c>
      <c r="AF4" s="82"/>
      <c r="AG4" s="81" t="s">
        <v>414</v>
      </c>
      <c r="AH4" s="81">
        <v>5.7000000000000002E-2</v>
      </c>
      <c r="AI4" s="81">
        <v>6.0999999999999999E-2</v>
      </c>
      <c r="AJ4" s="81">
        <v>4</v>
      </c>
      <c r="AK4" s="81">
        <v>9.16</v>
      </c>
      <c r="AL4" s="81">
        <v>4.5</v>
      </c>
      <c r="AM4" s="81">
        <v>67.25</v>
      </c>
      <c r="AN4" s="81">
        <v>42.03</v>
      </c>
      <c r="AO4" s="81">
        <v>16.36</v>
      </c>
      <c r="AP4" s="81">
        <v>7.5</v>
      </c>
      <c r="AQ4" s="81">
        <v>0.76</v>
      </c>
      <c r="AR4" s="81">
        <v>0.82</v>
      </c>
      <c r="AS4" s="81">
        <v>1.54</v>
      </c>
      <c r="AT4" s="90">
        <v>1.8</v>
      </c>
      <c r="AU4" s="81">
        <v>9.5</v>
      </c>
      <c r="AV4" s="81">
        <v>3.44</v>
      </c>
      <c r="AW4" s="81">
        <v>96</v>
      </c>
      <c r="AX4" s="81">
        <v>277</v>
      </c>
      <c r="AY4" s="95">
        <v>6</v>
      </c>
      <c r="AZ4" s="96">
        <v>8</v>
      </c>
    </row>
    <row r="5" spans="1:52" x14ac:dyDescent="0.25">
      <c r="A5" s="233"/>
      <c r="B5" s="80" t="s">
        <v>1089</v>
      </c>
      <c r="C5" s="81" t="s">
        <v>16</v>
      </c>
      <c r="D5" s="81">
        <v>70</v>
      </c>
      <c r="E5" s="82"/>
      <c r="F5" s="81">
        <v>619219</v>
      </c>
      <c r="G5" s="81">
        <v>158</v>
      </c>
      <c r="H5" s="81">
        <v>52</v>
      </c>
      <c r="I5" s="81" t="s">
        <v>159</v>
      </c>
      <c r="J5" s="81" t="s">
        <v>159</v>
      </c>
      <c r="K5" s="81" t="s">
        <v>863</v>
      </c>
      <c r="L5" s="81" t="s">
        <v>161</v>
      </c>
      <c r="M5" s="81" t="s">
        <v>1090</v>
      </c>
      <c r="N5" s="81" t="s">
        <v>1090</v>
      </c>
      <c r="O5" s="81" t="s">
        <v>159</v>
      </c>
      <c r="P5" s="81" t="s">
        <v>1091</v>
      </c>
      <c r="Q5" s="81" t="s">
        <v>1092</v>
      </c>
      <c r="R5" s="81">
        <v>1.39</v>
      </c>
      <c r="S5" s="81">
        <v>6.49</v>
      </c>
      <c r="T5" s="81">
        <v>8.0399999999999991</v>
      </c>
      <c r="U5" s="81">
        <v>82.3</v>
      </c>
      <c r="V5" s="81">
        <v>6.71</v>
      </c>
      <c r="W5" s="81">
        <v>392.4</v>
      </c>
      <c r="X5" s="81">
        <v>1.23</v>
      </c>
      <c r="Y5" s="81">
        <v>4.3600000000000003</v>
      </c>
      <c r="Z5" s="81" t="s">
        <v>1093</v>
      </c>
      <c r="AA5" s="82"/>
      <c r="AB5" s="82"/>
      <c r="AC5" s="81" t="s">
        <v>159</v>
      </c>
      <c r="AD5" s="81">
        <v>2</v>
      </c>
      <c r="AE5" s="81" t="s">
        <v>1075</v>
      </c>
      <c r="AF5" s="82"/>
      <c r="AG5" s="81" t="s">
        <v>728</v>
      </c>
      <c r="AH5" s="81">
        <v>0.107</v>
      </c>
      <c r="AI5" s="81">
        <v>6.6000000000000003E-2</v>
      </c>
      <c r="AJ5" s="81">
        <v>8</v>
      </c>
      <c r="AK5" s="81">
        <v>11.11</v>
      </c>
      <c r="AL5" s="81">
        <v>6.68</v>
      </c>
      <c r="AM5" s="81">
        <v>51.17</v>
      </c>
      <c r="AN5" s="81">
        <v>54.55</v>
      </c>
      <c r="AO5" s="81">
        <v>14.27</v>
      </c>
      <c r="AP5" s="81">
        <v>14.83</v>
      </c>
      <c r="AQ5" s="81">
        <v>0.72</v>
      </c>
      <c r="AR5" s="81">
        <v>0.73</v>
      </c>
      <c r="AS5" s="81">
        <v>1.5</v>
      </c>
      <c r="AT5" s="90">
        <v>1.49</v>
      </c>
      <c r="AU5" s="81">
        <v>6.1</v>
      </c>
      <c r="AV5" s="81">
        <v>4.93</v>
      </c>
      <c r="AW5" s="81">
        <v>156</v>
      </c>
      <c r="AX5" s="81">
        <v>163</v>
      </c>
      <c r="AY5" s="95">
        <v>26</v>
      </c>
      <c r="AZ5" s="96">
        <v>26</v>
      </c>
    </row>
    <row r="6" spans="1:52" x14ac:dyDescent="0.25">
      <c r="A6" s="233"/>
      <c r="B6" s="80" t="s">
        <v>1094</v>
      </c>
      <c r="C6" s="81" t="s">
        <v>16</v>
      </c>
      <c r="D6" s="81">
        <v>44</v>
      </c>
      <c r="E6" s="81" t="s">
        <v>836</v>
      </c>
      <c r="F6" s="81">
        <v>619192</v>
      </c>
      <c r="G6" s="81">
        <v>159</v>
      </c>
      <c r="H6" s="81">
        <v>61</v>
      </c>
      <c r="I6" s="81" t="s">
        <v>159</v>
      </c>
      <c r="J6" s="81" t="s">
        <v>159</v>
      </c>
      <c r="K6" s="81" t="s">
        <v>159</v>
      </c>
      <c r="L6" s="81" t="s">
        <v>165</v>
      </c>
      <c r="M6" s="81" t="s">
        <v>165</v>
      </c>
      <c r="N6" s="81" t="s">
        <v>274</v>
      </c>
      <c r="O6" s="81" t="s">
        <v>159</v>
      </c>
      <c r="P6" s="81" t="s">
        <v>159</v>
      </c>
      <c r="Q6" s="81" t="s">
        <v>1095</v>
      </c>
      <c r="R6" s="81">
        <v>2.5299999999999998</v>
      </c>
      <c r="S6" s="81">
        <v>6.89</v>
      </c>
      <c r="T6" s="81">
        <v>5.19</v>
      </c>
      <c r="U6" s="81">
        <v>68.900000000000006</v>
      </c>
      <c r="V6" s="81">
        <v>5.85</v>
      </c>
      <c r="W6" s="81">
        <v>181.7</v>
      </c>
      <c r="X6" s="81">
        <v>1.43</v>
      </c>
      <c r="Y6" s="81">
        <v>2.72</v>
      </c>
      <c r="Z6" s="81">
        <v>1.1100000000000001</v>
      </c>
      <c r="AA6" s="82"/>
      <c r="AB6" s="82"/>
      <c r="AC6" s="81" t="s">
        <v>159</v>
      </c>
      <c r="AD6" s="82"/>
      <c r="AE6" s="81" t="s">
        <v>1096</v>
      </c>
      <c r="AF6" s="82"/>
      <c r="AG6" s="81" t="s">
        <v>1097</v>
      </c>
      <c r="AH6" s="81">
        <v>4.2999999999999997E-2</v>
      </c>
      <c r="AI6" s="81">
        <v>4.5999999999999999E-2</v>
      </c>
      <c r="AJ6" s="81">
        <v>5.76</v>
      </c>
      <c r="AK6" s="81">
        <v>7.05</v>
      </c>
      <c r="AL6" s="81">
        <v>6.01</v>
      </c>
      <c r="AM6" s="81">
        <v>74.13</v>
      </c>
      <c r="AN6" s="81">
        <v>73.849999999999994</v>
      </c>
      <c r="AO6" s="81">
        <v>28.81</v>
      </c>
      <c r="AP6" s="81">
        <v>26.85</v>
      </c>
      <c r="AQ6" s="81">
        <v>0.61</v>
      </c>
      <c r="AR6" s="81">
        <v>0.64</v>
      </c>
      <c r="AS6" s="81">
        <v>1.1100000000000001</v>
      </c>
      <c r="AT6" s="90">
        <v>1.19</v>
      </c>
      <c r="AU6" s="81">
        <v>5.2</v>
      </c>
      <c r="AV6" s="81">
        <v>4.88</v>
      </c>
      <c r="AW6" s="81">
        <v>121</v>
      </c>
      <c r="AX6" s="81">
        <v>307</v>
      </c>
      <c r="AY6" s="95">
        <v>61</v>
      </c>
      <c r="AZ6" s="96">
        <v>42</v>
      </c>
    </row>
    <row r="7" spans="1:52" x14ac:dyDescent="0.25">
      <c r="A7" s="233"/>
      <c r="B7" s="80" t="s">
        <v>1098</v>
      </c>
      <c r="C7" s="81" t="s">
        <v>16</v>
      </c>
      <c r="D7" s="81">
        <v>48</v>
      </c>
      <c r="E7" s="81" t="s">
        <v>836</v>
      </c>
      <c r="F7" s="81">
        <v>619958</v>
      </c>
      <c r="G7" s="81">
        <v>162</v>
      </c>
      <c r="H7" s="81">
        <v>65</v>
      </c>
      <c r="I7" s="81" t="s">
        <v>159</v>
      </c>
      <c r="J7" s="81" t="s">
        <v>159</v>
      </c>
      <c r="K7" s="81" t="s">
        <v>176</v>
      </c>
      <c r="L7" s="81" t="s">
        <v>161</v>
      </c>
      <c r="M7" s="81" t="s">
        <v>1099</v>
      </c>
      <c r="N7" s="81" t="s">
        <v>1100</v>
      </c>
      <c r="O7" s="81" t="s">
        <v>159</v>
      </c>
      <c r="P7" s="81" t="s">
        <v>1101</v>
      </c>
      <c r="Q7" s="81" t="s">
        <v>1102</v>
      </c>
      <c r="R7" s="81">
        <v>2.2999999999999998</v>
      </c>
      <c r="S7" s="81">
        <v>5.17</v>
      </c>
      <c r="T7" s="81">
        <v>6.87</v>
      </c>
      <c r="U7" s="81">
        <v>133.4</v>
      </c>
      <c r="V7" s="81">
        <v>13.52</v>
      </c>
      <c r="W7" s="81">
        <v>431</v>
      </c>
      <c r="X7" s="81">
        <v>1.19</v>
      </c>
      <c r="Y7" s="81">
        <v>2.88</v>
      </c>
      <c r="Z7" s="81">
        <v>13</v>
      </c>
      <c r="AA7" s="82"/>
      <c r="AB7" s="82"/>
      <c r="AC7" s="81" t="s">
        <v>159</v>
      </c>
      <c r="AD7" s="82"/>
      <c r="AE7" s="81" t="s">
        <v>1075</v>
      </c>
      <c r="AF7" s="82"/>
      <c r="AG7" s="81" t="s">
        <v>761</v>
      </c>
      <c r="AH7" s="81">
        <v>4.5999999999999999E-2</v>
      </c>
      <c r="AI7" s="81">
        <v>4.3999999999999997E-2</v>
      </c>
      <c r="AJ7" s="81">
        <v>9.5500000000000007</v>
      </c>
      <c r="AK7" s="81">
        <v>10.62</v>
      </c>
      <c r="AL7" s="81">
        <v>5.45</v>
      </c>
      <c r="AM7" s="81">
        <v>90.36</v>
      </c>
      <c r="AN7" s="81">
        <v>71.05</v>
      </c>
      <c r="AO7" s="81">
        <v>25.46</v>
      </c>
      <c r="AP7" s="81">
        <v>21.26</v>
      </c>
      <c r="AQ7" s="81">
        <v>0.72</v>
      </c>
      <c r="AR7" s="81">
        <v>0.7</v>
      </c>
      <c r="AS7" s="81">
        <v>1.65</v>
      </c>
      <c r="AT7" s="90">
        <v>1.56</v>
      </c>
      <c r="AU7" s="81">
        <v>11.9</v>
      </c>
      <c r="AV7" s="81">
        <v>3.22</v>
      </c>
      <c r="AW7" s="81">
        <v>97</v>
      </c>
      <c r="AX7" s="81">
        <v>233</v>
      </c>
      <c r="AY7" s="95">
        <v>12</v>
      </c>
      <c r="AZ7" s="96">
        <v>10</v>
      </c>
    </row>
    <row r="8" spans="1:52" x14ac:dyDescent="0.25">
      <c r="A8" s="233"/>
      <c r="B8" s="80" t="s">
        <v>1103</v>
      </c>
      <c r="C8" s="81" t="s">
        <v>19</v>
      </c>
      <c r="D8" s="81">
        <v>69</v>
      </c>
      <c r="E8" s="82"/>
      <c r="F8" s="81">
        <v>620298</v>
      </c>
      <c r="G8" s="81">
        <v>178</v>
      </c>
      <c r="H8" s="81">
        <v>75</v>
      </c>
      <c r="I8" s="81" t="s">
        <v>159</v>
      </c>
      <c r="J8" s="81" t="s">
        <v>159</v>
      </c>
      <c r="K8" s="81" t="s">
        <v>863</v>
      </c>
      <c r="L8" s="81" t="s">
        <v>161</v>
      </c>
      <c r="M8" s="81" t="s">
        <v>1104</v>
      </c>
      <c r="N8" s="81" t="s">
        <v>1104</v>
      </c>
      <c r="O8" s="81" t="s">
        <v>159</v>
      </c>
      <c r="P8" s="81" t="s">
        <v>253</v>
      </c>
      <c r="Q8" s="81" t="s">
        <v>1105</v>
      </c>
      <c r="R8" s="81">
        <v>1.04</v>
      </c>
      <c r="S8" s="81">
        <v>5.66</v>
      </c>
      <c r="T8" s="81">
        <v>4</v>
      </c>
      <c r="U8" s="81">
        <v>55.8</v>
      </c>
      <c r="V8" s="81">
        <v>3.51</v>
      </c>
      <c r="W8" s="81">
        <v>220</v>
      </c>
      <c r="X8" s="81">
        <v>1.06</v>
      </c>
      <c r="Y8" s="81">
        <v>3.68</v>
      </c>
      <c r="Z8" s="81">
        <v>93</v>
      </c>
      <c r="AA8" s="82"/>
      <c r="AB8" s="82"/>
      <c r="AC8" s="81" t="s">
        <v>159</v>
      </c>
      <c r="AD8" s="82"/>
      <c r="AE8" s="81" t="s">
        <v>1106</v>
      </c>
      <c r="AF8" s="82"/>
      <c r="AG8" s="81" t="s">
        <v>1107</v>
      </c>
      <c r="AH8" s="81">
        <v>5.2999999999999999E-2</v>
      </c>
      <c r="AI8" s="81">
        <v>5.2999999999999999E-2</v>
      </c>
      <c r="AJ8" s="81">
        <v>8.17</v>
      </c>
      <c r="AK8" s="81">
        <v>9.8800000000000008</v>
      </c>
      <c r="AL8" s="81">
        <v>7.15</v>
      </c>
      <c r="AM8" s="81">
        <v>57.56</v>
      </c>
      <c r="AN8" s="81">
        <v>62.65</v>
      </c>
      <c r="AO8" s="81">
        <v>16.190000000000001</v>
      </c>
      <c r="AP8" s="81">
        <v>19</v>
      </c>
      <c r="AQ8" s="81">
        <v>0.72</v>
      </c>
      <c r="AR8" s="81">
        <v>0.7</v>
      </c>
      <c r="AS8" s="81">
        <v>1.59</v>
      </c>
      <c r="AT8" s="90">
        <v>1.44</v>
      </c>
      <c r="AU8" s="81">
        <v>10.1</v>
      </c>
      <c r="AV8" s="81">
        <v>3.16</v>
      </c>
      <c r="AW8" s="81">
        <v>88</v>
      </c>
      <c r="AX8" s="81">
        <v>222</v>
      </c>
      <c r="AY8" s="95">
        <v>63</v>
      </c>
      <c r="AZ8" s="96">
        <v>77</v>
      </c>
    </row>
    <row r="9" spans="1:52" x14ac:dyDescent="0.25">
      <c r="A9" s="233"/>
      <c r="B9" s="80" t="s">
        <v>1108</v>
      </c>
      <c r="C9" s="81" t="s">
        <v>16</v>
      </c>
      <c r="D9" s="81">
        <v>65</v>
      </c>
      <c r="E9" s="82"/>
      <c r="F9" s="81">
        <v>621927</v>
      </c>
      <c r="G9" s="81">
        <v>161</v>
      </c>
      <c r="H9" s="81">
        <v>68</v>
      </c>
      <c r="I9" s="81" t="s">
        <v>159</v>
      </c>
      <c r="J9" s="81" t="s">
        <v>159</v>
      </c>
      <c r="K9" s="81" t="s">
        <v>159</v>
      </c>
      <c r="L9" s="81" t="s">
        <v>165</v>
      </c>
      <c r="M9" s="81" t="s">
        <v>165</v>
      </c>
      <c r="N9" s="81" t="s">
        <v>1109</v>
      </c>
      <c r="O9" s="81" t="s">
        <v>159</v>
      </c>
      <c r="P9" s="81" t="s">
        <v>159</v>
      </c>
      <c r="Q9" s="81" t="s">
        <v>1110</v>
      </c>
      <c r="R9" s="81">
        <v>0.9</v>
      </c>
      <c r="S9" s="81">
        <v>5.42</v>
      </c>
      <c r="T9" s="81">
        <v>4.45</v>
      </c>
      <c r="U9" s="81">
        <v>54.2</v>
      </c>
      <c r="V9" s="81">
        <v>5.8</v>
      </c>
      <c r="W9" s="81">
        <v>196.5</v>
      </c>
      <c r="X9" s="81">
        <v>1.1200000000000001</v>
      </c>
      <c r="Y9" s="81">
        <v>3.29</v>
      </c>
      <c r="Z9" s="81" t="s">
        <v>1111</v>
      </c>
      <c r="AA9" s="82"/>
      <c r="AB9" s="82"/>
      <c r="AC9" s="81" t="s">
        <v>159</v>
      </c>
      <c r="AD9" s="82"/>
      <c r="AE9" s="81" t="s">
        <v>1112</v>
      </c>
      <c r="AF9" s="82"/>
      <c r="AG9" s="81" t="s">
        <v>1113</v>
      </c>
      <c r="AH9" s="81">
        <v>4.5999999999999999E-2</v>
      </c>
      <c r="AI9" s="81">
        <v>5.0999999999999997E-2</v>
      </c>
      <c r="AJ9" s="81">
        <v>4.84</v>
      </c>
      <c r="AK9" s="81">
        <v>10.17</v>
      </c>
      <c r="AL9" s="81">
        <v>7.71</v>
      </c>
      <c r="AM9" s="81">
        <v>72.45</v>
      </c>
      <c r="AN9" s="81">
        <v>61.39</v>
      </c>
      <c r="AO9" s="81">
        <v>24.9</v>
      </c>
      <c r="AP9" s="81">
        <v>24.23</v>
      </c>
      <c r="AQ9" s="81">
        <v>0.66</v>
      </c>
      <c r="AR9" s="81">
        <v>0.67</v>
      </c>
      <c r="AS9" s="81">
        <v>1.21</v>
      </c>
      <c r="AT9" s="90">
        <v>1.21</v>
      </c>
      <c r="AU9" s="81">
        <v>7.4</v>
      </c>
      <c r="AV9" s="81">
        <v>4.5199999999999996</v>
      </c>
      <c r="AW9" s="81">
        <v>133</v>
      </c>
      <c r="AX9" s="81">
        <v>167</v>
      </c>
      <c r="AY9" s="95">
        <v>12</v>
      </c>
      <c r="AZ9" s="96">
        <v>18</v>
      </c>
    </row>
    <row r="10" spans="1:52" x14ac:dyDescent="0.25">
      <c r="A10" s="233"/>
      <c r="B10" s="80" t="s">
        <v>1114</v>
      </c>
      <c r="C10" s="81" t="s">
        <v>19</v>
      </c>
      <c r="D10" s="81">
        <v>60</v>
      </c>
      <c r="E10" s="82"/>
      <c r="F10" s="81">
        <v>622187</v>
      </c>
      <c r="G10" s="81">
        <v>172</v>
      </c>
      <c r="H10" s="81">
        <v>72</v>
      </c>
      <c r="I10" s="81" t="s">
        <v>159</v>
      </c>
      <c r="J10" s="81" t="s">
        <v>159</v>
      </c>
      <c r="K10" s="81" t="s">
        <v>363</v>
      </c>
      <c r="L10" s="81" t="s">
        <v>161</v>
      </c>
      <c r="M10" s="81" t="s">
        <v>535</v>
      </c>
      <c r="N10" s="81" t="s">
        <v>535</v>
      </c>
      <c r="O10" s="81" t="s">
        <v>159</v>
      </c>
      <c r="P10" s="81" t="s">
        <v>1115</v>
      </c>
      <c r="Q10" s="81" t="s">
        <v>1116</v>
      </c>
      <c r="R10" s="81">
        <v>3.33</v>
      </c>
      <c r="S10" s="81">
        <v>4.04</v>
      </c>
      <c r="T10" s="81">
        <v>7.35</v>
      </c>
      <c r="U10" s="81">
        <v>66.599999999999994</v>
      </c>
      <c r="V10" s="81">
        <v>3.97</v>
      </c>
      <c r="W10" s="81">
        <v>154.19999999999999</v>
      </c>
      <c r="X10" s="81">
        <v>0.8</v>
      </c>
      <c r="Y10" s="81">
        <v>2.25</v>
      </c>
      <c r="Z10" s="81">
        <v>6.78</v>
      </c>
      <c r="AA10" s="82"/>
      <c r="AB10" s="82"/>
      <c r="AC10" s="81" t="s">
        <v>159</v>
      </c>
      <c r="AD10" s="82"/>
      <c r="AE10" s="81" t="s">
        <v>1117</v>
      </c>
      <c r="AF10" s="82"/>
      <c r="AG10" s="81" t="s">
        <v>1118</v>
      </c>
      <c r="AH10" s="81">
        <v>6.0999999999999999E-2</v>
      </c>
      <c r="AI10" s="81">
        <v>5.0999999999999997E-2</v>
      </c>
      <c r="AJ10" s="81">
        <v>6.31</v>
      </c>
      <c r="AK10" s="81">
        <v>7.47</v>
      </c>
      <c r="AL10" s="81">
        <v>6.69</v>
      </c>
      <c r="AM10" s="81">
        <v>73.290000000000006</v>
      </c>
      <c r="AN10" s="81">
        <v>73.819999999999993</v>
      </c>
      <c r="AO10" s="81">
        <v>25.46</v>
      </c>
      <c r="AP10" s="81">
        <v>16.309999999999999</v>
      </c>
      <c r="AQ10" s="81">
        <v>0.65</v>
      </c>
      <c r="AR10" s="81">
        <v>0.78</v>
      </c>
      <c r="AS10" s="81">
        <v>0.26</v>
      </c>
      <c r="AT10" s="90">
        <v>1.67</v>
      </c>
      <c r="AU10" s="81">
        <v>5.6</v>
      </c>
      <c r="AV10" s="81">
        <v>4.07</v>
      </c>
      <c r="AW10" s="81">
        <v>116</v>
      </c>
      <c r="AX10" s="81">
        <v>194</v>
      </c>
      <c r="AY10" s="95">
        <v>16</v>
      </c>
      <c r="AZ10" s="96">
        <v>10</v>
      </c>
    </row>
    <row r="11" spans="1:52" x14ac:dyDescent="0.25">
      <c r="A11" s="233"/>
      <c r="B11" s="80" t="s">
        <v>1119</v>
      </c>
      <c r="C11" s="81" t="s">
        <v>16</v>
      </c>
      <c r="D11" s="81">
        <v>80</v>
      </c>
      <c r="E11" s="82"/>
      <c r="F11" s="81">
        <v>622105</v>
      </c>
      <c r="G11" s="81">
        <v>153</v>
      </c>
      <c r="H11" s="81">
        <v>61</v>
      </c>
      <c r="I11" s="81" t="s">
        <v>159</v>
      </c>
      <c r="J11" s="81" t="s">
        <v>159</v>
      </c>
      <c r="K11" s="81" t="s">
        <v>843</v>
      </c>
      <c r="L11" s="81" t="s">
        <v>161</v>
      </c>
      <c r="M11" s="81" t="s">
        <v>1099</v>
      </c>
      <c r="N11" s="81" t="s">
        <v>1120</v>
      </c>
      <c r="O11" s="81" t="s">
        <v>159</v>
      </c>
      <c r="P11" s="81" t="s">
        <v>253</v>
      </c>
      <c r="Q11" s="81" t="s">
        <v>1121</v>
      </c>
      <c r="R11" s="81">
        <v>1.76</v>
      </c>
      <c r="S11" s="81">
        <v>3.69</v>
      </c>
      <c r="T11" s="81">
        <v>4.82</v>
      </c>
      <c r="U11" s="81">
        <v>66</v>
      </c>
      <c r="V11" s="81">
        <v>6.39</v>
      </c>
      <c r="W11" s="81">
        <v>304.7</v>
      </c>
      <c r="X11" s="81">
        <v>1.1599999999999999</v>
      </c>
      <c r="Y11" s="81">
        <v>1.86</v>
      </c>
      <c r="Z11" s="81">
        <v>2.7</v>
      </c>
      <c r="AA11" s="82"/>
      <c r="AB11" s="82"/>
      <c r="AC11" s="81" t="s">
        <v>159</v>
      </c>
      <c r="AD11" s="82"/>
      <c r="AE11" s="81" t="s">
        <v>1122</v>
      </c>
      <c r="AF11" s="82"/>
      <c r="AG11" s="81" t="s">
        <v>1123</v>
      </c>
      <c r="AH11" s="81">
        <v>6.0999999999999999E-2</v>
      </c>
      <c r="AI11" s="81">
        <v>0.08</v>
      </c>
      <c r="AJ11" s="81">
        <v>6.13</v>
      </c>
      <c r="AK11" s="81">
        <v>9.9</v>
      </c>
      <c r="AL11" s="81">
        <v>5.27</v>
      </c>
      <c r="AM11" s="81">
        <v>99.35</v>
      </c>
      <c r="AN11" s="81">
        <v>101.23</v>
      </c>
      <c r="AO11" s="81">
        <v>15.06</v>
      </c>
      <c r="AP11" s="81">
        <v>17.149999999999999</v>
      </c>
      <c r="AQ11" s="81">
        <v>0.85</v>
      </c>
      <c r="AR11" s="81">
        <v>0.83</v>
      </c>
      <c r="AS11" s="81">
        <v>2.29</v>
      </c>
      <c r="AT11" s="90">
        <v>2.04</v>
      </c>
      <c r="AU11" s="81">
        <v>6.66</v>
      </c>
      <c r="AV11" s="81">
        <v>4.2</v>
      </c>
      <c r="AW11" s="81">
        <v>131</v>
      </c>
      <c r="AX11" s="81">
        <v>218</v>
      </c>
      <c r="AY11" s="95">
        <v>16</v>
      </c>
      <c r="AZ11" s="96">
        <v>22</v>
      </c>
    </row>
    <row r="12" spans="1:52" x14ac:dyDescent="0.25">
      <c r="A12" s="233"/>
      <c r="B12" s="80" t="s">
        <v>1124</v>
      </c>
      <c r="C12" s="81" t="s">
        <v>16</v>
      </c>
      <c r="D12" s="81">
        <v>72</v>
      </c>
      <c r="E12" s="82"/>
      <c r="F12" s="81">
        <v>622070</v>
      </c>
      <c r="G12" s="81">
        <v>155</v>
      </c>
      <c r="H12" s="81">
        <v>56</v>
      </c>
      <c r="I12" s="81" t="s">
        <v>159</v>
      </c>
      <c r="J12" s="81" t="s">
        <v>159</v>
      </c>
      <c r="K12" s="81" t="s">
        <v>1125</v>
      </c>
      <c r="L12" s="81" t="s">
        <v>161</v>
      </c>
      <c r="M12" s="81" t="s">
        <v>1126</v>
      </c>
      <c r="N12" s="81" t="s">
        <v>1127</v>
      </c>
      <c r="O12" s="81" t="s">
        <v>159</v>
      </c>
      <c r="P12" s="81" t="s">
        <v>253</v>
      </c>
      <c r="Q12" s="81" t="s">
        <v>1128</v>
      </c>
      <c r="R12" s="81">
        <v>3.08</v>
      </c>
      <c r="S12" s="81">
        <v>3.44</v>
      </c>
      <c r="T12" s="81">
        <v>5.33</v>
      </c>
      <c r="U12" s="81">
        <v>52.7</v>
      </c>
      <c r="V12" s="81">
        <v>3.82</v>
      </c>
      <c r="W12" s="81">
        <v>323.7</v>
      </c>
      <c r="X12" s="81">
        <v>0.76</v>
      </c>
      <c r="Y12" s="81">
        <v>2.0099999999999998</v>
      </c>
      <c r="Z12" s="81">
        <v>1.84</v>
      </c>
      <c r="AA12" s="82"/>
      <c r="AB12" s="82"/>
      <c r="AC12" s="81" t="s">
        <v>159</v>
      </c>
      <c r="AD12" s="82"/>
      <c r="AE12" s="81" t="s">
        <v>1129</v>
      </c>
      <c r="AF12" s="82"/>
      <c r="AG12" s="81" t="s">
        <v>859</v>
      </c>
      <c r="AH12" s="81">
        <v>6.4000000000000001E-2</v>
      </c>
      <c r="AI12" s="81">
        <v>0.08</v>
      </c>
      <c r="AJ12" s="81">
        <v>6.12</v>
      </c>
      <c r="AK12" s="81">
        <v>11.34</v>
      </c>
      <c r="AL12" s="81">
        <v>7.47</v>
      </c>
      <c r="AM12" s="81">
        <v>106.86</v>
      </c>
      <c r="AN12" s="81">
        <v>72.17</v>
      </c>
      <c r="AO12" s="81">
        <v>19.02</v>
      </c>
      <c r="AP12" s="81">
        <v>14.55</v>
      </c>
      <c r="AQ12" s="81">
        <v>0.82</v>
      </c>
      <c r="AR12" s="81">
        <v>0.8</v>
      </c>
      <c r="AS12" s="81">
        <v>2.31</v>
      </c>
      <c r="AT12" s="90">
        <v>1.75</v>
      </c>
      <c r="AU12" s="81">
        <v>6.8</v>
      </c>
      <c r="AV12" s="81">
        <v>4.53</v>
      </c>
      <c r="AW12" s="81">
        <v>106</v>
      </c>
      <c r="AX12" s="81">
        <v>279</v>
      </c>
      <c r="AY12" s="95">
        <v>29</v>
      </c>
      <c r="AZ12" s="96">
        <v>28</v>
      </c>
    </row>
    <row r="13" spans="1:52" x14ac:dyDescent="0.25">
      <c r="A13" s="233"/>
      <c r="B13" s="80" t="s">
        <v>1130</v>
      </c>
      <c r="C13" s="81" t="s">
        <v>16</v>
      </c>
      <c r="D13" s="81">
        <v>55</v>
      </c>
      <c r="E13" s="82"/>
      <c r="F13" s="81">
        <v>625733</v>
      </c>
      <c r="G13" s="81">
        <v>157</v>
      </c>
      <c r="H13" s="81">
        <v>60</v>
      </c>
      <c r="I13" s="81" t="s">
        <v>159</v>
      </c>
      <c r="J13" s="81" t="s">
        <v>159</v>
      </c>
      <c r="K13" s="81" t="s">
        <v>1131</v>
      </c>
      <c r="L13" s="81" t="s">
        <v>161</v>
      </c>
      <c r="M13" s="81" t="s">
        <v>1132</v>
      </c>
      <c r="N13" s="81" t="s">
        <v>1133</v>
      </c>
      <c r="O13" s="81" t="s">
        <v>159</v>
      </c>
      <c r="P13" s="81" t="s">
        <v>253</v>
      </c>
      <c r="Q13" s="81" t="s">
        <v>1134</v>
      </c>
      <c r="R13" s="81">
        <v>5.67</v>
      </c>
      <c r="S13" s="81">
        <v>5.23</v>
      </c>
      <c r="T13" s="81">
        <v>5.63</v>
      </c>
      <c r="U13" s="81">
        <v>62.7</v>
      </c>
      <c r="V13" s="81">
        <v>4.2300000000000004</v>
      </c>
      <c r="W13" s="81">
        <v>323.8</v>
      </c>
      <c r="X13" s="81">
        <v>0.81</v>
      </c>
      <c r="Y13" s="81">
        <v>2.06</v>
      </c>
      <c r="Z13" s="81">
        <v>8</v>
      </c>
      <c r="AA13" s="82"/>
      <c r="AB13" s="82"/>
      <c r="AC13" s="81" t="s">
        <v>159</v>
      </c>
      <c r="AD13" s="82"/>
      <c r="AE13" s="81" t="s">
        <v>1088</v>
      </c>
      <c r="AF13" s="82"/>
      <c r="AG13" s="81" t="s">
        <v>1135</v>
      </c>
      <c r="AH13" s="81">
        <v>6.0999999999999999E-2</v>
      </c>
      <c r="AI13" s="81">
        <v>5.1999999999999998E-2</v>
      </c>
      <c r="AJ13" s="81">
        <v>6.04</v>
      </c>
      <c r="AK13" s="81">
        <v>10.64</v>
      </c>
      <c r="AL13" s="81">
        <v>4.45</v>
      </c>
      <c r="AM13" s="81">
        <v>76.89</v>
      </c>
      <c r="AN13" s="81">
        <v>55.26</v>
      </c>
      <c r="AO13" s="81">
        <v>24.46</v>
      </c>
      <c r="AP13" s="81">
        <v>16.25</v>
      </c>
      <c r="AQ13" s="81">
        <v>0.68</v>
      </c>
      <c r="AR13" s="81">
        <v>0.71</v>
      </c>
      <c r="AS13" s="81"/>
      <c r="AT13" s="90"/>
      <c r="AU13" s="81">
        <v>3.6</v>
      </c>
      <c r="AV13" s="81">
        <v>3.55</v>
      </c>
      <c r="AW13" s="81">
        <v>105</v>
      </c>
      <c r="AX13" s="81">
        <v>188</v>
      </c>
      <c r="AY13" s="95">
        <v>12</v>
      </c>
      <c r="AZ13" s="96">
        <v>34</v>
      </c>
    </row>
    <row r="14" spans="1:52" x14ac:dyDescent="0.25">
      <c r="A14" s="233"/>
      <c r="B14" s="80" t="s">
        <v>1136</v>
      </c>
      <c r="C14" s="81" t="s">
        <v>19</v>
      </c>
      <c r="D14" s="81">
        <v>69</v>
      </c>
      <c r="E14" s="82"/>
      <c r="F14" s="81">
        <v>628550</v>
      </c>
      <c r="G14" s="81">
        <v>172</v>
      </c>
      <c r="H14" s="81">
        <v>65</v>
      </c>
      <c r="I14" s="81" t="s">
        <v>159</v>
      </c>
      <c r="J14" s="81" t="s">
        <v>159</v>
      </c>
      <c r="K14" s="81" t="s">
        <v>188</v>
      </c>
      <c r="L14" s="81" t="s">
        <v>161</v>
      </c>
      <c r="M14" s="81" t="s">
        <v>1104</v>
      </c>
      <c r="N14" s="81" t="s">
        <v>1137</v>
      </c>
      <c r="O14" s="81" t="s">
        <v>159</v>
      </c>
      <c r="P14" s="81" t="s">
        <v>253</v>
      </c>
      <c r="Q14" s="81" t="s">
        <v>1138</v>
      </c>
      <c r="R14" s="81">
        <v>1.02</v>
      </c>
      <c r="S14" s="81">
        <v>4.29</v>
      </c>
      <c r="T14" s="81">
        <v>6.24</v>
      </c>
      <c r="U14" s="81">
        <v>73.8</v>
      </c>
      <c r="V14" s="81">
        <v>6.12</v>
      </c>
      <c r="W14" s="81">
        <v>384.5</v>
      </c>
      <c r="X14" s="81">
        <v>1.59</v>
      </c>
      <c r="Y14" s="81">
        <v>1.99</v>
      </c>
      <c r="Z14" s="81" t="s">
        <v>1111</v>
      </c>
      <c r="AA14" s="82"/>
      <c r="AB14" s="82"/>
      <c r="AC14" s="81" t="s">
        <v>159</v>
      </c>
      <c r="AD14" s="82"/>
      <c r="AE14" s="81" t="s">
        <v>1139</v>
      </c>
      <c r="AF14" s="82"/>
      <c r="AG14" s="81" t="s">
        <v>1140</v>
      </c>
      <c r="AH14" s="81">
        <v>0.08</v>
      </c>
      <c r="AI14" s="81">
        <v>5.8000000000000003E-2</v>
      </c>
      <c r="AJ14" s="81">
        <v>7.91</v>
      </c>
      <c r="AK14" s="81">
        <v>9.9499999999999993</v>
      </c>
      <c r="AL14" s="81">
        <v>6.73</v>
      </c>
      <c r="AM14" s="81">
        <v>72.73</v>
      </c>
      <c r="AN14" s="81">
        <v>80.84</v>
      </c>
      <c r="AO14" s="81">
        <v>22.38</v>
      </c>
      <c r="AP14" s="81">
        <v>23.78</v>
      </c>
      <c r="AQ14" s="81">
        <v>0.69</v>
      </c>
      <c r="AR14" s="81">
        <v>0.71</v>
      </c>
      <c r="AS14" s="81"/>
      <c r="AT14" s="90"/>
      <c r="AU14" s="81">
        <v>6.1</v>
      </c>
      <c r="AV14" s="81">
        <v>4.53</v>
      </c>
      <c r="AW14" s="81">
        <v>149</v>
      </c>
      <c r="AX14" s="81">
        <v>177</v>
      </c>
      <c r="AY14" s="95">
        <v>17</v>
      </c>
      <c r="AZ14" s="96">
        <v>23</v>
      </c>
    </row>
    <row r="15" spans="1:52" x14ac:dyDescent="0.25">
      <c r="A15" s="233"/>
      <c r="B15" s="80" t="s">
        <v>1141</v>
      </c>
      <c r="C15" s="81" t="s">
        <v>16</v>
      </c>
      <c r="D15" s="81">
        <v>64</v>
      </c>
      <c r="E15" s="82"/>
      <c r="F15" s="81">
        <v>631815</v>
      </c>
      <c r="G15" s="81">
        <v>158</v>
      </c>
      <c r="H15" s="81">
        <v>63</v>
      </c>
      <c r="I15" s="81" t="s">
        <v>159</v>
      </c>
      <c r="J15" s="81" t="s">
        <v>159</v>
      </c>
      <c r="K15" s="81" t="s">
        <v>843</v>
      </c>
      <c r="L15" s="81" t="s">
        <v>161</v>
      </c>
      <c r="M15" s="81" t="s">
        <v>1142</v>
      </c>
      <c r="N15" s="82"/>
      <c r="O15" s="81" t="s">
        <v>1143</v>
      </c>
      <c r="P15" s="81" t="s">
        <v>1144</v>
      </c>
      <c r="Q15" s="81" t="s">
        <v>1145</v>
      </c>
      <c r="R15" s="81">
        <v>1.75</v>
      </c>
      <c r="S15" s="81">
        <v>5.08</v>
      </c>
      <c r="T15" s="81">
        <v>4.53</v>
      </c>
      <c r="U15" s="81">
        <v>1089.2</v>
      </c>
      <c r="V15" s="81">
        <v>25.75</v>
      </c>
      <c r="W15" s="81">
        <v>541.29999999999995</v>
      </c>
      <c r="X15" s="81">
        <v>1.18</v>
      </c>
      <c r="Y15" s="81">
        <v>2.79</v>
      </c>
      <c r="Z15" s="81">
        <v>2.15</v>
      </c>
      <c r="AA15" s="82"/>
      <c r="AB15" s="82"/>
      <c r="AC15" s="81" t="s">
        <v>159</v>
      </c>
      <c r="AD15" s="82"/>
      <c r="AE15" s="81" t="s">
        <v>1088</v>
      </c>
      <c r="AF15" s="82"/>
      <c r="AG15" s="81" t="s">
        <v>319</v>
      </c>
      <c r="AH15" s="81">
        <v>5.6000000000000001E-2</v>
      </c>
      <c r="AI15" s="82"/>
      <c r="AJ15" s="81">
        <v>6.83</v>
      </c>
      <c r="AK15" s="81">
        <v>10.9</v>
      </c>
      <c r="AL15" s="81" t="s">
        <v>165</v>
      </c>
      <c r="AM15" s="81">
        <v>75.69</v>
      </c>
      <c r="AN15" s="81"/>
      <c r="AO15" s="82">
        <v>23.03</v>
      </c>
      <c r="AP15" s="81"/>
      <c r="AQ15" s="81">
        <v>0.73</v>
      </c>
      <c r="AR15" s="81"/>
      <c r="AS15" s="81"/>
      <c r="AT15" s="90"/>
      <c r="AU15" s="82">
        <v>8.1</v>
      </c>
      <c r="AV15" s="81">
        <v>3.33</v>
      </c>
      <c r="AW15" s="81">
        <v>108</v>
      </c>
      <c r="AX15" s="81">
        <v>152</v>
      </c>
      <c r="AY15" s="95">
        <v>15</v>
      </c>
      <c r="AZ15" s="96">
        <v>17</v>
      </c>
    </row>
    <row r="16" spans="1:52" x14ac:dyDescent="0.25">
      <c r="A16" s="233"/>
      <c r="B16" s="80" t="s">
        <v>1146</v>
      </c>
      <c r="C16" s="81" t="s">
        <v>16</v>
      </c>
      <c r="D16" s="81">
        <v>62</v>
      </c>
      <c r="E16" s="82"/>
      <c r="F16" s="81">
        <v>633132</v>
      </c>
      <c r="G16" s="81">
        <v>155</v>
      </c>
      <c r="H16" s="81">
        <v>65</v>
      </c>
      <c r="I16" s="81" t="s">
        <v>159</v>
      </c>
      <c r="J16" s="81" t="s">
        <v>159</v>
      </c>
      <c r="K16" s="81" t="s">
        <v>863</v>
      </c>
      <c r="L16" s="81" t="s">
        <v>161</v>
      </c>
      <c r="M16" s="81" t="s">
        <v>1147</v>
      </c>
      <c r="N16" s="81" t="s">
        <v>1148</v>
      </c>
      <c r="O16" s="81" t="s">
        <v>159</v>
      </c>
      <c r="P16" s="81" t="s">
        <v>253</v>
      </c>
      <c r="Q16" s="81" t="s">
        <v>1149</v>
      </c>
      <c r="R16" s="81">
        <v>1.1200000000000001</v>
      </c>
      <c r="S16" s="81">
        <v>5.04</v>
      </c>
      <c r="T16" s="81">
        <v>5.23</v>
      </c>
      <c r="U16" s="81">
        <v>63.2</v>
      </c>
      <c r="V16" s="81">
        <v>6.39</v>
      </c>
      <c r="W16" s="81">
        <v>278.8</v>
      </c>
      <c r="X16" s="81">
        <v>1.22</v>
      </c>
      <c r="Y16" s="81">
        <v>2.99</v>
      </c>
      <c r="Z16" s="81">
        <v>1.61</v>
      </c>
      <c r="AA16" s="82"/>
      <c r="AB16" s="82"/>
      <c r="AC16" s="81" t="s">
        <v>159</v>
      </c>
      <c r="AD16" s="82"/>
      <c r="AE16" s="81" t="s">
        <v>1129</v>
      </c>
      <c r="AF16" s="82"/>
      <c r="AG16" s="81" t="s">
        <v>1150</v>
      </c>
      <c r="AH16" s="81">
        <v>5.6000000000000001E-2</v>
      </c>
      <c r="AI16" s="81">
        <v>5.7000000000000002E-2</v>
      </c>
      <c r="AJ16" s="81">
        <v>6.56</v>
      </c>
      <c r="AK16" s="81">
        <v>9.06</v>
      </c>
      <c r="AL16" s="81">
        <v>6.63</v>
      </c>
      <c r="AM16" s="81">
        <v>90.2</v>
      </c>
      <c r="AN16" s="81">
        <v>61.4</v>
      </c>
      <c r="AO16" s="81">
        <v>32.46</v>
      </c>
      <c r="AP16" s="81">
        <v>19.739999999999998</v>
      </c>
      <c r="AQ16" s="81">
        <v>0.64</v>
      </c>
      <c r="AR16" s="81">
        <v>0.68</v>
      </c>
      <c r="AS16" s="81"/>
      <c r="AT16" s="90"/>
      <c r="AU16" s="81">
        <v>5.5</v>
      </c>
      <c r="AV16" s="81">
        <v>4.34</v>
      </c>
      <c r="AW16" s="81">
        <v>132</v>
      </c>
      <c r="AX16" s="81">
        <v>196</v>
      </c>
      <c r="AY16" s="95">
        <v>63</v>
      </c>
      <c r="AZ16" s="96">
        <v>36</v>
      </c>
    </row>
    <row r="17" spans="1:52" x14ac:dyDescent="0.25">
      <c r="A17" s="233"/>
      <c r="B17" s="80" t="s">
        <v>1151</v>
      </c>
      <c r="C17" s="81" t="s">
        <v>16</v>
      </c>
      <c r="D17" s="81">
        <v>52</v>
      </c>
      <c r="E17" s="82"/>
      <c r="F17" s="81">
        <v>633566</v>
      </c>
      <c r="G17" s="81">
        <v>160</v>
      </c>
      <c r="H17" s="81">
        <v>61</v>
      </c>
      <c r="I17" s="81" t="s">
        <v>159</v>
      </c>
      <c r="J17" s="81" t="s">
        <v>159</v>
      </c>
      <c r="K17" s="81" t="s">
        <v>159</v>
      </c>
      <c r="L17" s="81" t="s">
        <v>165</v>
      </c>
      <c r="M17" s="81" t="s">
        <v>165</v>
      </c>
      <c r="N17" s="81" t="s">
        <v>165</v>
      </c>
      <c r="O17" s="81" t="s">
        <v>159</v>
      </c>
      <c r="P17" s="81" t="s">
        <v>159</v>
      </c>
      <c r="Q17" s="81" t="s">
        <v>1152</v>
      </c>
      <c r="R17" s="81">
        <v>0.8</v>
      </c>
      <c r="S17" s="81">
        <v>5.54</v>
      </c>
      <c r="T17" s="81">
        <v>5.64</v>
      </c>
      <c r="U17" s="81">
        <v>58.6</v>
      </c>
      <c r="V17" s="81">
        <v>4.58</v>
      </c>
      <c r="W17" s="81">
        <v>180.9</v>
      </c>
      <c r="X17" s="81">
        <v>1.74</v>
      </c>
      <c r="Y17" s="81">
        <v>3</v>
      </c>
      <c r="Z17" s="81">
        <v>7.93</v>
      </c>
      <c r="AA17" s="82"/>
      <c r="AB17" s="82"/>
      <c r="AC17" s="81" t="s">
        <v>159</v>
      </c>
      <c r="AD17" s="82"/>
      <c r="AE17" s="81" t="s">
        <v>1153</v>
      </c>
      <c r="AF17" s="82"/>
      <c r="AG17" s="81" t="s">
        <v>866</v>
      </c>
      <c r="AH17" s="81">
        <v>5.0999999999999997E-2</v>
      </c>
      <c r="AI17" s="81">
        <v>0.05</v>
      </c>
      <c r="AJ17" s="81">
        <v>7.45</v>
      </c>
      <c r="AK17" s="81">
        <v>8.19</v>
      </c>
      <c r="AL17" s="81">
        <v>6.36</v>
      </c>
      <c r="AM17" s="81">
        <v>121.41</v>
      </c>
      <c r="AN17" s="81">
        <v>143.51</v>
      </c>
      <c r="AO17" s="81">
        <v>35.53</v>
      </c>
      <c r="AP17" s="81">
        <v>35.81</v>
      </c>
      <c r="AQ17" s="81">
        <v>0.71</v>
      </c>
      <c r="AR17" s="81">
        <v>0.75</v>
      </c>
      <c r="AS17" s="81"/>
      <c r="AT17" s="90"/>
      <c r="AU17" s="81">
        <v>6.7</v>
      </c>
      <c r="AV17" s="81">
        <v>4.57</v>
      </c>
      <c r="AW17" s="81">
        <v>141</v>
      </c>
      <c r="AX17" s="81">
        <v>193</v>
      </c>
      <c r="AY17" s="95">
        <v>16</v>
      </c>
      <c r="AZ17" s="96">
        <v>17</v>
      </c>
    </row>
    <row r="18" spans="1:52" ht="14.5" thickBot="1" x14ac:dyDescent="0.3">
      <c r="A18" s="234"/>
      <c r="B18" s="83" t="s">
        <v>1154</v>
      </c>
      <c r="C18" s="84" t="s">
        <v>19</v>
      </c>
      <c r="D18" s="84">
        <v>59</v>
      </c>
      <c r="E18" s="85"/>
      <c r="F18" s="84">
        <v>638029</v>
      </c>
      <c r="G18" s="84">
        <v>173</v>
      </c>
      <c r="H18" s="84">
        <v>70</v>
      </c>
      <c r="I18" s="84" t="s">
        <v>159</v>
      </c>
      <c r="J18" s="84" t="s">
        <v>159</v>
      </c>
      <c r="K18" s="84" t="s">
        <v>1077</v>
      </c>
      <c r="L18" s="84" t="s">
        <v>161</v>
      </c>
      <c r="M18" s="84" t="s">
        <v>1155</v>
      </c>
      <c r="N18" s="84" t="s">
        <v>1156</v>
      </c>
      <c r="O18" s="84" t="s">
        <v>159</v>
      </c>
      <c r="P18" s="84" t="s">
        <v>1157</v>
      </c>
      <c r="Q18" s="84" t="s">
        <v>1158</v>
      </c>
      <c r="R18" s="84">
        <v>3.2</v>
      </c>
      <c r="S18" s="84">
        <v>5.36</v>
      </c>
      <c r="T18" s="84">
        <v>9.6</v>
      </c>
      <c r="U18" s="84">
        <v>64.5</v>
      </c>
      <c r="V18" s="84">
        <v>6.76</v>
      </c>
      <c r="W18" s="84">
        <v>313.10000000000002</v>
      </c>
      <c r="X18" s="84">
        <v>1.07</v>
      </c>
      <c r="Y18" s="84">
        <v>2.97</v>
      </c>
      <c r="Z18" s="84">
        <v>10</v>
      </c>
      <c r="AA18" s="85"/>
      <c r="AB18" s="85"/>
      <c r="AC18" s="84" t="s">
        <v>159</v>
      </c>
      <c r="AD18" s="85"/>
      <c r="AE18" s="84" t="s">
        <v>1106</v>
      </c>
      <c r="AF18" s="85"/>
      <c r="AG18" s="84" t="s">
        <v>1159</v>
      </c>
      <c r="AH18" s="84">
        <v>9.8000000000000004E-2</v>
      </c>
      <c r="AI18" s="84">
        <v>9.5000000000000001E-2</v>
      </c>
      <c r="AJ18" s="84">
        <v>5.94</v>
      </c>
      <c r="AK18" s="84">
        <v>11.51</v>
      </c>
      <c r="AL18" s="84">
        <v>7.02</v>
      </c>
      <c r="AM18" s="84">
        <v>80.98</v>
      </c>
      <c r="AN18" s="84">
        <v>69.319999999999993</v>
      </c>
      <c r="AO18" s="84">
        <v>21.36</v>
      </c>
      <c r="AP18" s="84">
        <v>25.5</v>
      </c>
      <c r="AQ18" s="84">
        <v>0.74</v>
      </c>
      <c r="AR18" s="84">
        <v>0.63</v>
      </c>
      <c r="AS18" s="84"/>
      <c r="AT18" s="91"/>
      <c r="AU18" s="84">
        <v>5.76</v>
      </c>
      <c r="AV18" s="84">
        <v>5.18</v>
      </c>
      <c r="AW18" s="84">
        <v>147</v>
      </c>
      <c r="AX18" s="84">
        <v>226</v>
      </c>
      <c r="AY18" s="97">
        <v>48</v>
      </c>
      <c r="AZ18" s="98">
        <v>40</v>
      </c>
    </row>
    <row r="19" spans="1:52" ht="14.5" thickTop="1" x14ac:dyDescent="0.25">
      <c r="A19" s="232" t="s">
        <v>18</v>
      </c>
      <c r="B19" s="78" t="s">
        <v>1160</v>
      </c>
      <c r="C19" s="79" t="s">
        <v>16</v>
      </c>
      <c r="D19" s="79">
        <v>77</v>
      </c>
      <c r="E19" s="79" t="s">
        <v>789</v>
      </c>
      <c r="F19" s="79">
        <v>610865</v>
      </c>
      <c r="G19" s="86"/>
      <c r="H19" s="79">
        <v>65.5</v>
      </c>
      <c r="I19" s="79" t="s">
        <v>836</v>
      </c>
      <c r="J19" s="79" t="s">
        <v>836</v>
      </c>
      <c r="K19" s="79" t="s">
        <v>1161</v>
      </c>
      <c r="L19" s="79" t="s">
        <v>161</v>
      </c>
      <c r="M19" s="79" t="s">
        <v>1162</v>
      </c>
      <c r="N19" s="79" t="s">
        <v>1163</v>
      </c>
      <c r="O19" s="79" t="s">
        <v>1164</v>
      </c>
      <c r="P19" s="79" t="s">
        <v>240</v>
      </c>
      <c r="Q19" s="79" t="s">
        <v>1165</v>
      </c>
      <c r="R19" s="79">
        <v>2.02</v>
      </c>
      <c r="S19" s="79">
        <v>4.01</v>
      </c>
      <c r="T19" s="79">
        <v>4.8099999999999996</v>
      </c>
      <c r="U19" s="79">
        <v>61.7</v>
      </c>
      <c r="V19" s="79">
        <v>5.49</v>
      </c>
      <c r="W19" s="79">
        <v>513.1</v>
      </c>
      <c r="X19" s="79">
        <v>0.86</v>
      </c>
      <c r="Y19" s="79">
        <v>2.23</v>
      </c>
      <c r="Z19" s="79">
        <v>9.64</v>
      </c>
      <c r="AA19" s="86"/>
      <c r="AB19" s="86"/>
      <c r="AC19" s="86"/>
      <c r="AD19" s="86"/>
      <c r="AE19" s="79" t="s">
        <v>1166</v>
      </c>
      <c r="AF19" s="79" t="s">
        <v>1167</v>
      </c>
      <c r="AG19" s="79" t="s">
        <v>414</v>
      </c>
      <c r="AH19" s="79">
        <v>4.2999999999999997E-2</v>
      </c>
      <c r="AI19" s="79">
        <v>6.0999999999999999E-2</v>
      </c>
      <c r="AJ19" s="79">
        <v>6.86</v>
      </c>
      <c r="AK19" s="79">
        <v>14.95</v>
      </c>
      <c r="AL19" s="79" t="s">
        <v>165</v>
      </c>
      <c r="AM19" s="79">
        <v>52.24</v>
      </c>
      <c r="AN19" s="79">
        <v>85.84</v>
      </c>
      <c r="AO19" s="79">
        <v>12.45</v>
      </c>
      <c r="AP19" s="79">
        <v>13.53</v>
      </c>
      <c r="AQ19" s="79">
        <v>0.76</v>
      </c>
      <c r="AR19" s="79">
        <v>0.84</v>
      </c>
      <c r="AS19" s="79"/>
      <c r="AT19" s="89"/>
      <c r="AU19" s="79">
        <v>7.3</v>
      </c>
      <c r="AV19" s="79">
        <v>3.84</v>
      </c>
      <c r="AW19" s="79">
        <v>110</v>
      </c>
      <c r="AX19" s="79">
        <v>347</v>
      </c>
      <c r="AY19" s="93">
        <v>16</v>
      </c>
      <c r="AZ19" s="94">
        <v>21</v>
      </c>
    </row>
    <row r="20" spans="1:52" x14ac:dyDescent="0.25">
      <c r="A20" s="233"/>
      <c r="B20" s="80" t="s">
        <v>1168</v>
      </c>
      <c r="C20" s="81" t="s">
        <v>19</v>
      </c>
      <c r="D20" s="81">
        <v>55</v>
      </c>
      <c r="E20" s="82"/>
      <c r="F20" s="81">
        <v>611666</v>
      </c>
      <c r="G20" s="82"/>
      <c r="H20" s="81">
        <v>74</v>
      </c>
      <c r="I20" s="81" t="s">
        <v>836</v>
      </c>
      <c r="J20" s="81" t="s">
        <v>1169</v>
      </c>
      <c r="K20" s="81" t="s">
        <v>663</v>
      </c>
      <c r="L20" s="82"/>
      <c r="M20" s="81" t="s">
        <v>1170</v>
      </c>
      <c r="N20" s="81" t="s">
        <v>1171</v>
      </c>
      <c r="O20" s="82"/>
      <c r="P20" s="81" t="s">
        <v>1172</v>
      </c>
      <c r="Q20" s="81" t="s">
        <v>1173</v>
      </c>
      <c r="R20" s="82"/>
      <c r="S20" s="82"/>
      <c r="T20" s="81">
        <v>4.82</v>
      </c>
      <c r="U20" s="81">
        <v>1294.5999999999999</v>
      </c>
      <c r="V20" s="81">
        <v>45.6</v>
      </c>
      <c r="W20" s="81">
        <v>787</v>
      </c>
      <c r="X20" s="82"/>
      <c r="Y20" s="82"/>
      <c r="Z20" s="81">
        <v>26</v>
      </c>
      <c r="AA20" s="82"/>
      <c r="AB20" s="82"/>
      <c r="AC20" s="82"/>
      <c r="AD20" s="82"/>
      <c r="AE20" s="81" t="s">
        <v>1174</v>
      </c>
      <c r="AF20" s="81" t="s">
        <v>1175</v>
      </c>
      <c r="AG20" s="81" t="s">
        <v>1176</v>
      </c>
      <c r="AH20" s="81">
        <v>7.1999999999999995E-2</v>
      </c>
      <c r="AI20" s="81">
        <v>4.8000000000000001E-2</v>
      </c>
      <c r="AJ20" s="81">
        <v>4.3099999999999996</v>
      </c>
      <c r="AK20" s="81">
        <v>4.68</v>
      </c>
      <c r="AL20" s="81" t="s">
        <v>165</v>
      </c>
      <c r="AM20" s="81">
        <v>91.66</v>
      </c>
      <c r="AN20" s="81">
        <v>54.63</v>
      </c>
      <c r="AO20" s="81">
        <v>25.17</v>
      </c>
      <c r="AP20" s="81">
        <v>16.29</v>
      </c>
      <c r="AQ20" s="81">
        <v>0.72</v>
      </c>
      <c r="AR20" s="81">
        <v>0.7</v>
      </c>
      <c r="AS20" s="81"/>
      <c r="AT20" s="90"/>
      <c r="AU20" s="81">
        <v>6.6</v>
      </c>
      <c r="AV20" s="81">
        <v>2.25</v>
      </c>
      <c r="AW20" s="81">
        <v>67</v>
      </c>
      <c r="AX20" s="81">
        <v>284</v>
      </c>
      <c r="AY20" s="95">
        <v>12</v>
      </c>
      <c r="AZ20" s="96">
        <v>15</v>
      </c>
    </row>
    <row r="21" spans="1:52" x14ac:dyDescent="0.25">
      <c r="A21" s="233"/>
      <c r="B21" s="80" t="s">
        <v>1177</v>
      </c>
      <c r="C21" s="81" t="s">
        <v>16</v>
      </c>
      <c r="D21" s="81">
        <v>32</v>
      </c>
      <c r="E21" s="82"/>
      <c r="F21" s="81">
        <v>611990</v>
      </c>
      <c r="G21" s="81">
        <v>168</v>
      </c>
      <c r="H21" s="81">
        <v>87</v>
      </c>
      <c r="I21" s="81" t="s">
        <v>836</v>
      </c>
      <c r="J21" s="81" t="s">
        <v>836</v>
      </c>
      <c r="K21" s="81" t="s">
        <v>1178</v>
      </c>
      <c r="L21" s="81" t="s">
        <v>161</v>
      </c>
      <c r="M21" s="82"/>
      <c r="N21" s="81" t="s">
        <v>1179</v>
      </c>
      <c r="O21" s="81" t="s">
        <v>836</v>
      </c>
      <c r="P21" s="81" t="s">
        <v>836</v>
      </c>
      <c r="Q21" s="81" t="s">
        <v>1180</v>
      </c>
      <c r="R21" s="81">
        <v>1.46</v>
      </c>
      <c r="S21" s="81">
        <v>4.29</v>
      </c>
      <c r="T21" s="81">
        <v>4.4400000000000004</v>
      </c>
      <c r="U21" s="81">
        <v>72.599999999999994</v>
      </c>
      <c r="V21" s="81">
        <v>2.86</v>
      </c>
      <c r="W21" s="81">
        <v>510.9</v>
      </c>
      <c r="X21" s="81">
        <v>1.04</v>
      </c>
      <c r="Y21" s="81">
        <v>2.71</v>
      </c>
      <c r="Z21" s="81">
        <v>8.4700000000000006</v>
      </c>
      <c r="AA21" s="82"/>
      <c r="AB21" s="82"/>
      <c r="AC21" s="82"/>
      <c r="AD21" s="82"/>
      <c r="AE21" s="81" t="s">
        <v>1181</v>
      </c>
      <c r="AF21" s="82"/>
      <c r="AG21" s="81" t="s">
        <v>1182</v>
      </c>
      <c r="AH21" s="81">
        <v>4.2999999999999997E-2</v>
      </c>
      <c r="AI21" s="81">
        <v>4.2999999999999997E-2</v>
      </c>
      <c r="AJ21" s="81">
        <v>4.09</v>
      </c>
      <c r="AK21" s="81">
        <v>6.73</v>
      </c>
      <c r="AL21" s="81" t="s">
        <v>165</v>
      </c>
      <c r="AM21" s="81">
        <v>73.44</v>
      </c>
      <c r="AN21" s="81">
        <v>60.68</v>
      </c>
      <c r="AO21" s="81">
        <v>25.28</v>
      </c>
      <c r="AP21" s="81">
        <v>27.54</v>
      </c>
      <c r="AQ21" s="81">
        <v>0.66</v>
      </c>
      <c r="AR21" s="81">
        <v>0.66</v>
      </c>
      <c r="AS21" s="81"/>
      <c r="AT21" s="90"/>
      <c r="AU21" s="81">
        <v>10.9</v>
      </c>
      <c r="AV21" s="81">
        <v>4.3899999999999997</v>
      </c>
      <c r="AW21" s="81">
        <v>119</v>
      </c>
      <c r="AX21" s="81">
        <v>386</v>
      </c>
      <c r="AY21" s="95">
        <v>30</v>
      </c>
      <c r="AZ21" s="96">
        <v>69</v>
      </c>
    </row>
    <row r="22" spans="1:52" x14ac:dyDescent="0.25">
      <c r="A22" s="233"/>
      <c r="B22" s="80" t="s">
        <v>1183</v>
      </c>
      <c r="C22" s="81" t="s">
        <v>16</v>
      </c>
      <c r="D22" s="81">
        <v>55</v>
      </c>
      <c r="E22" s="82"/>
      <c r="F22" s="81">
        <v>611796</v>
      </c>
      <c r="G22" s="82"/>
      <c r="H22" s="81">
        <v>87</v>
      </c>
      <c r="I22" s="81" t="s">
        <v>836</v>
      </c>
      <c r="J22" s="81" t="s">
        <v>836</v>
      </c>
      <c r="K22" s="81" t="s">
        <v>263</v>
      </c>
      <c r="L22" s="81" t="s">
        <v>161</v>
      </c>
      <c r="M22" s="81" t="s">
        <v>1184</v>
      </c>
      <c r="N22" s="81" t="s">
        <v>1185</v>
      </c>
      <c r="O22" s="82"/>
      <c r="P22" s="81" t="s">
        <v>836</v>
      </c>
      <c r="Q22" s="81" t="s">
        <v>1186</v>
      </c>
      <c r="R22" s="81">
        <v>1.76</v>
      </c>
      <c r="S22" s="81">
        <v>5.07</v>
      </c>
      <c r="T22" s="81">
        <v>4.57</v>
      </c>
      <c r="U22" s="81">
        <v>65.2</v>
      </c>
      <c r="V22" s="81">
        <v>4.8899999999999997</v>
      </c>
      <c r="W22" s="81">
        <v>285</v>
      </c>
      <c r="X22" s="81">
        <v>1.52</v>
      </c>
      <c r="Y22" s="81">
        <v>2.81</v>
      </c>
      <c r="Z22" s="81">
        <v>5</v>
      </c>
      <c r="AA22" s="82"/>
      <c r="AB22" s="82"/>
      <c r="AC22" s="82"/>
      <c r="AD22" s="82"/>
      <c r="AE22" s="81" t="s">
        <v>1187</v>
      </c>
      <c r="AF22" s="81" t="s">
        <v>1188</v>
      </c>
      <c r="AG22" s="81" t="s">
        <v>1189</v>
      </c>
      <c r="AH22" s="81">
        <v>5.7000000000000002E-2</v>
      </c>
      <c r="AI22" s="81">
        <v>5.7000000000000002E-2</v>
      </c>
      <c r="AJ22" s="81">
        <v>6.44</v>
      </c>
      <c r="AK22" s="81">
        <v>8.36</v>
      </c>
      <c r="AL22" s="81">
        <v>4.8899999999999997</v>
      </c>
      <c r="AM22" s="81">
        <v>65.64</v>
      </c>
      <c r="AN22" s="81">
        <v>48.42</v>
      </c>
      <c r="AO22" s="81">
        <v>17.47</v>
      </c>
      <c r="AP22" s="81">
        <v>10.3</v>
      </c>
      <c r="AQ22" s="81">
        <v>0.73</v>
      </c>
      <c r="AR22" s="81">
        <v>0.79</v>
      </c>
      <c r="AS22" s="81"/>
      <c r="AT22" s="90"/>
      <c r="AU22" s="81">
        <v>10.57</v>
      </c>
      <c r="AV22" s="81">
        <v>4.9800000000000004</v>
      </c>
      <c r="AW22" s="81">
        <v>133</v>
      </c>
      <c r="AX22" s="81">
        <v>285</v>
      </c>
      <c r="AY22" s="95">
        <v>13</v>
      </c>
      <c r="AZ22" s="96">
        <v>16</v>
      </c>
    </row>
    <row r="23" spans="1:52" x14ac:dyDescent="0.25">
      <c r="A23" s="233"/>
      <c r="B23" s="80" t="s">
        <v>1190</v>
      </c>
      <c r="C23" s="81" t="s">
        <v>16</v>
      </c>
      <c r="D23" s="81">
        <v>51</v>
      </c>
      <c r="E23" s="82"/>
      <c r="F23" s="81">
        <v>615541</v>
      </c>
      <c r="G23" s="82"/>
      <c r="H23" s="81">
        <v>74.5</v>
      </c>
      <c r="I23" s="81" t="s">
        <v>836</v>
      </c>
      <c r="J23" s="81" t="s">
        <v>836</v>
      </c>
      <c r="K23" s="81" t="s">
        <v>836</v>
      </c>
      <c r="L23" s="82"/>
      <c r="M23" s="82"/>
      <c r="N23" s="81" t="s">
        <v>1191</v>
      </c>
      <c r="O23" s="82"/>
      <c r="P23" s="81" t="s">
        <v>1192</v>
      </c>
      <c r="Q23" s="81" t="s">
        <v>1193</v>
      </c>
      <c r="R23" s="81">
        <v>10.53</v>
      </c>
      <c r="S23" s="81">
        <v>11.04</v>
      </c>
      <c r="T23" s="81">
        <v>8.4700000000000006</v>
      </c>
      <c r="U23" s="81">
        <v>90.8</v>
      </c>
      <c r="V23" s="81">
        <v>6.11</v>
      </c>
      <c r="W23" s="81">
        <v>321.3</v>
      </c>
      <c r="X23" s="81">
        <v>1.45</v>
      </c>
      <c r="Y23" s="81">
        <v>3.31</v>
      </c>
      <c r="Z23" s="81">
        <v>4</v>
      </c>
      <c r="AA23" s="82"/>
      <c r="AB23" s="82"/>
      <c r="AC23" s="82"/>
      <c r="AD23" s="82"/>
      <c r="AE23" s="81" t="s">
        <v>1194</v>
      </c>
      <c r="AF23" s="81" t="s">
        <v>1195</v>
      </c>
      <c r="AG23" s="81" t="s">
        <v>213</v>
      </c>
      <c r="AH23" s="81">
        <v>4.7E-2</v>
      </c>
      <c r="AI23" s="81">
        <v>4.8000000000000001E-2</v>
      </c>
      <c r="AJ23" s="81">
        <v>5.81</v>
      </c>
      <c r="AK23" s="81">
        <v>8.1300000000000008</v>
      </c>
      <c r="AL23" s="81">
        <v>3.98</v>
      </c>
      <c r="AM23" s="81">
        <v>82.62</v>
      </c>
      <c r="AN23" s="81">
        <v>83.59</v>
      </c>
      <c r="AO23" s="81"/>
      <c r="AP23" s="81">
        <v>19.64</v>
      </c>
      <c r="AQ23" s="81"/>
      <c r="AR23" s="81">
        <v>0.77</v>
      </c>
      <c r="AS23" s="81"/>
      <c r="AT23" s="90">
        <v>1.65</v>
      </c>
      <c r="AU23" s="81">
        <v>4.9000000000000004</v>
      </c>
      <c r="AV23" s="81">
        <v>3.49</v>
      </c>
      <c r="AW23" s="81">
        <v>103</v>
      </c>
      <c r="AX23" s="81">
        <v>185</v>
      </c>
      <c r="AY23" s="95">
        <v>73</v>
      </c>
      <c r="AZ23" s="96">
        <v>87</v>
      </c>
    </row>
    <row r="24" spans="1:52" x14ac:dyDescent="0.25">
      <c r="A24" s="233"/>
      <c r="B24" s="80" t="s">
        <v>1196</v>
      </c>
      <c r="C24" s="81" t="s">
        <v>19</v>
      </c>
      <c r="D24" s="81">
        <v>74</v>
      </c>
      <c r="E24" s="82"/>
      <c r="F24" s="81">
        <v>616802</v>
      </c>
      <c r="G24" s="82"/>
      <c r="H24" s="81">
        <v>62</v>
      </c>
      <c r="I24" s="81" t="s">
        <v>1197</v>
      </c>
      <c r="J24" s="81" t="s">
        <v>1197</v>
      </c>
      <c r="K24" s="81" t="s">
        <v>836</v>
      </c>
      <c r="L24" s="82"/>
      <c r="M24" s="82"/>
      <c r="N24" s="81" t="s">
        <v>1198</v>
      </c>
      <c r="O24" s="82"/>
      <c r="P24" s="81" t="s">
        <v>1199</v>
      </c>
      <c r="Q24" s="81" t="s">
        <v>1200</v>
      </c>
      <c r="R24" s="81">
        <v>0.69</v>
      </c>
      <c r="S24" s="81">
        <v>3.35</v>
      </c>
      <c r="T24" s="81">
        <v>4.8499999999999996</v>
      </c>
      <c r="U24" s="81">
        <v>592</v>
      </c>
      <c r="V24" s="81">
        <v>21.74</v>
      </c>
      <c r="W24" s="81">
        <v>469.2</v>
      </c>
      <c r="X24" s="81">
        <v>1.04</v>
      </c>
      <c r="Y24" s="81">
        <v>1.85</v>
      </c>
      <c r="Z24" s="81">
        <v>4</v>
      </c>
      <c r="AA24" s="82"/>
      <c r="AB24" s="82"/>
      <c r="AC24" s="82"/>
      <c r="AD24" s="82"/>
      <c r="AE24" s="81" t="s">
        <v>1201</v>
      </c>
      <c r="AF24" s="81" t="s">
        <v>1202</v>
      </c>
      <c r="AG24" s="81" t="s">
        <v>1203</v>
      </c>
      <c r="AH24" s="81">
        <v>5.8000000000000003E-2</v>
      </c>
      <c r="AI24" s="81">
        <v>6.3E-2</v>
      </c>
      <c r="AJ24" s="81">
        <v>6.08</v>
      </c>
      <c r="AK24" s="81">
        <v>9.75</v>
      </c>
      <c r="AL24" s="81" t="s">
        <v>165</v>
      </c>
      <c r="AM24" s="81">
        <v>110.43</v>
      </c>
      <c r="AN24" s="81">
        <v>101.24</v>
      </c>
      <c r="AO24" s="81">
        <v>24.47</v>
      </c>
      <c r="AP24" s="81">
        <v>25.46</v>
      </c>
      <c r="AQ24" s="81">
        <v>0.78</v>
      </c>
      <c r="AR24" s="81">
        <v>0.75</v>
      </c>
      <c r="AS24" s="81">
        <v>1.74</v>
      </c>
      <c r="AT24" s="90">
        <v>1.63</v>
      </c>
      <c r="AU24" s="81">
        <v>3.7</v>
      </c>
      <c r="AV24" s="81">
        <v>2.12</v>
      </c>
      <c r="AW24" s="81">
        <v>69</v>
      </c>
      <c r="AX24" s="81">
        <v>77</v>
      </c>
      <c r="AY24" s="95">
        <v>6</v>
      </c>
      <c r="AZ24" s="96">
        <v>10</v>
      </c>
    </row>
    <row r="25" spans="1:52" x14ac:dyDescent="0.25">
      <c r="A25" s="233"/>
      <c r="B25" s="80" t="s">
        <v>1204</v>
      </c>
      <c r="C25" s="81" t="s">
        <v>19</v>
      </c>
      <c r="D25" s="81">
        <v>45</v>
      </c>
      <c r="E25" s="82"/>
      <c r="F25" s="81">
        <v>618064</v>
      </c>
      <c r="G25" s="82"/>
      <c r="H25" s="81">
        <v>50.5</v>
      </c>
      <c r="I25" s="81" t="s">
        <v>836</v>
      </c>
      <c r="J25" s="81" t="s">
        <v>836</v>
      </c>
      <c r="K25" s="81" t="s">
        <v>836</v>
      </c>
      <c r="L25" s="82"/>
      <c r="M25" s="82"/>
      <c r="N25" s="82"/>
      <c r="O25" s="82"/>
      <c r="P25" s="81" t="s">
        <v>1199</v>
      </c>
      <c r="Q25" s="81" t="s">
        <v>1205</v>
      </c>
      <c r="R25" s="81">
        <v>2.36</v>
      </c>
      <c r="S25" s="81">
        <v>0.63</v>
      </c>
      <c r="T25" s="81">
        <v>4.58</v>
      </c>
      <c r="U25" s="81">
        <v>708</v>
      </c>
      <c r="V25" s="81">
        <v>41.2</v>
      </c>
      <c r="W25" s="81">
        <v>521.5</v>
      </c>
      <c r="X25" s="81">
        <v>0.97</v>
      </c>
      <c r="Y25" s="81">
        <v>1.19</v>
      </c>
      <c r="Z25" s="81" t="s">
        <v>308</v>
      </c>
      <c r="AA25" s="82"/>
      <c r="AB25" s="82"/>
      <c r="AC25" s="82"/>
      <c r="AD25" s="82"/>
      <c r="AE25" s="81" t="s">
        <v>1201</v>
      </c>
      <c r="AF25" s="81" t="s">
        <v>1206</v>
      </c>
      <c r="AG25" s="81" t="s">
        <v>406</v>
      </c>
      <c r="AH25" s="81">
        <v>5.1999999999999998E-2</v>
      </c>
      <c r="AI25" s="81">
        <v>4.5999999999999999E-2</v>
      </c>
      <c r="AJ25" s="81">
        <v>7.68</v>
      </c>
      <c r="AK25" s="81">
        <v>8.16</v>
      </c>
      <c r="AL25" s="81">
        <v>3.42</v>
      </c>
      <c r="AM25" s="81">
        <v>83.52</v>
      </c>
      <c r="AN25" s="81">
        <v>63.26</v>
      </c>
      <c r="AO25" s="81">
        <v>28.08</v>
      </c>
      <c r="AP25" s="81">
        <v>18.23</v>
      </c>
      <c r="AQ25" s="81">
        <v>0.66</v>
      </c>
      <c r="AR25" s="81">
        <v>0.71</v>
      </c>
      <c r="AS25" s="81">
        <v>1.25</v>
      </c>
      <c r="AT25" s="90">
        <v>1.39</v>
      </c>
      <c r="AU25" s="81">
        <v>6.3</v>
      </c>
      <c r="AV25" s="81">
        <v>1.97</v>
      </c>
      <c r="AW25" s="81">
        <v>58</v>
      </c>
      <c r="AX25" s="81">
        <v>329</v>
      </c>
      <c r="AY25" s="95">
        <v>27</v>
      </c>
      <c r="AZ25" s="96">
        <v>15</v>
      </c>
    </row>
    <row r="26" spans="1:52" x14ac:dyDescent="0.25">
      <c r="A26" s="233"/>
      <c r="B26" s="80" t="s">
        <v>1207</v>
      </c>
      <c r="C26" s="81" t="s">
        <v>19</v>
      </c>
      <c r="D26" s="81">
        <v>71</v>
      </c>
      <c r="E26" s="82"/>
      <c r="F26" s="81">
        <v>617161</v>
      </c>
      <c r="G26" s="82"/>
      <c r="H26" s="81">
        <v>80</v>
      </c>
      <c r="I26" s="81" t="s">
        <v>836</v>
      </c>
      <c r="J26" s="81" t="s">
        <v>836</v>
      </c>
      <c r="K26" s="81" t="s">
        <v>498</v>
      </c>
      <c r="L26" s="81" t="s">
        <v>161</v>
      </c>
      <c r="M26" s="81" t="s">
        <v>1208</v>
      </c>
      <c r="N26" s="81" t="s">
        <v>1209</v>
      </c>
      <c r="O26" s="82"/>
      <c r="P26" s="81" t="s">
        <v>1210</v>
      </c>
      <c r="Q26" s="81" t="s">
        <v>1211</v>
      </c>
      <c r="R26" s="81">
        <v>1.35</v>
      </c>
      <c r="S26" s="81">
        <v>3.16</v>
      </c>
      <c r="T26" s="81">
        <v>8.1199999999999992</v>
      </c>
      <c r="U26" s="81">
        <v>373.6</v>
      </c>
      <c r="V26" s="81">
        <v>13.32</v>
      </c>
      <c r="W26" s="81">
        <v>476</v>
      </c>
      <c r="X26" s="81">
        <v>0.98</v>
      </c>
      <c r="Y26" s="81">
        <v>1.68</v>
      </c>
      <c r="Z26" s="81">
        <v>5</v>
      </c>
      <c r="AA26" s="82"/>
      <c r="AB26" s="82"/>
      <c r="AC26" s="82"/>
      <c r="AD26" s="82"/>
      <c r="AE26" s="81" t="s">
        <v>1201</v>
      </c>
      <c r="AF26" s="81" t="s">
        <v>1212</v>
      </c>
      <c r="AG26" s="81" t="s">
        <v>1213</v>
      </c>
      <c r="AH26" s="81">
        <v>8.5999999999999993E-2</v>
      </c>
      <c r="AI26" s="81">
        <v>6.4000000000000001E-2</v>
      </c>
      <c r="AJ26" s="81">
        <v>9.0500000000000007</v>
      </c>
      <c r="AK26" s="81">
        <v>12.94</v>
      </c>
      <c r="AL26" s="81">
        <v>6.28</v>
      </c>
      <c r="AM26" s="81">
        <v>68.540000000000006</v>
      </c>
      <c r="AN26" s="81">
        <v>69.38</v>
      </c>
      <c r="AO26" s="81">
        <v>17.34</v>
      </c>
      <c r="AP26" s="81">
        <v>18.18</v>
      </c>
      <c r="AQ26" s="81">
        <v>0.75</v>
      </c>
      <c r="AR26" s="81">
        <v>0.74</v>
      </c>
      <c r="AS26" s="81">
        <v>1.39</v>
      </c>
      <c r="AT26" s="90">
        <v>1.29</v>
      </c>
      <c r="AU26" s="81">
        <v>7.6</v>
      </c>
      <c r="AV26" s="81">
        <v>2.58</v>
      </c>
      <c r="AW26" s="81">
        <v>72</v>
      </c>
      <c r="AX26" s="81">
        <v>197</v>
      </c>
      <c r="AY26" s="95">
        <v>15</v>
      </c>
      <c r="AZ26" s="96">
        <v>23</v>
      </c>
    </row>
    <row r="27" spans="1:52" x14ac:dyDescent="0.25">
      <c r="A27" s="233"/>
      <c r="B27" s="80" t="s">
        <v>1214</v>
      </c>
      <c r="C27" s="81" t="s">
        <v>16</v>
      </c>
      <c r="D27" s="81">
        <v>45</v>
      </c>
      <c r="E27" s="82"/>
      <c r="F27" s="81">
        <v>619342</v>
      </c>
      <c r="G27" s="82"/>
      <c r="H27" s="81">
        <v>52.6</v>
      </c>
      <c r="I27" s="81" t="s">
        <v>836</v>
      </c>
      <c r="J27" s="81" t="s">
        <v>836</v>
      </c>
      <c r="K27" s="81" t="s">
        <v>836</v>
      </c>
      <c r="L27" s="82"/>
      <c r="M27" s="82"/>
      <c r="N27" s="82"/>
      <c r="O27" s="82"/>
      <c r="P27" s="81" t="s">
        <v>1215</v>
      </c>
      <c r="Q27" s="81" t="s">
        <v>1216</v>
      </c>
      <c r="R27" s="81">
        <v>0.86</v>
      </c>
      <c r="S27" s="81">
        <v>3.88</v>
      </c>
      <c r="T27" s="81">
        <v>5.21</v>
      </c>
      <c r="U27" s="81">
        <v>69.2</v>
      </c>
      <c r="V27" s="81">
        <v>5.46</v>
      </c>
      <c r="W27" s="81">
        <v>186.8</v>
      </c>
      <c r="X27" s="81">
        <v>1.25</v>
      </c>
      <c r="Y27" s="81">
        <v>2.09</v>
      </c>
      <c r="Z27" s="81" t="s">
        <v>308</v>
      </c>
      <c r="AA27" s="82"/>
      <c r="AB27" s="82"/>
      <c r="AC27" s="82"/>
      <c r="AD27" s="82"/>
      <c r="AE27" s="81" t="s">
        <v>1217</v>
      </c>
      <c r="AF27" s="81" t="s">
        <v>1218</v>
      </c>
      <c r="AG27" s="81" t="s">
        <v>1219</v>
      </c>
      <c r="AH27" s="81">
        <v>5.8000000000000003E-2</v>
      </c>
      <c r="AI27" s="81">
        <v>4.9000000000000002E-2</v>
      </c>
      <c r="AJ27" s="81" t="s">
        <v>165</v>
      </c>
      <c r="AK27" s="81" t="s">
        <v>165</v>
      </c>
      <c r="AL27" s="81" t="s">
        <v>165</v>
      </c>
      <c r="AM27" s="81">
        <v>62.66</v>
      </c>
      <c r="AN27" s="81">
        <v>66.58</v>
      </c>
      <c r="AO27" s="81">
        <v>25.74</v>
      </c>
      <c r="AP27" s="81">
        <v>25.74</v>
      </c>
      <c r="AQ27" s="81">
        <v>0.59</v>
      </c>
      <c r="AR27" s="81">
        <v>0.61</v>
      </c>
      <c r="AS27" s="81">
        <v>0.94</v>
      </c>
      <c r="AT27" s="90">
        <v>0.99</v>
      </c>
      <c r="AU27" s="81">
        <v>4.9000000000000004</v>
      </c>
      <c r="AV27" s="81">
        <v>4.13</v>
      </c>
      <c r="AW27" s="81">
        <v>129</v>
      </c>
      <c r="AX27" s="81">
        <v>202</v>
      </c>
      <c r="AY27" s="95">
        <v>16</v>
      </c>
      <c r="AZ27" s="96">
        <v>16</v>
      </c>
    </row>
    <row r="28" spans="1:52" ht="14.5" thickBot="1" x14ac:dyDescent="0.3">
      <c r="A28" s="234"/>
      <c r="B28" s="83" t="s">
        <v>1220</v>
      </c>
      <c r="C28" s="84" t="s">
        <v>19</v>
      </c>
      <c r="D28" s="84">
        <v>67</v>
      </c>
      <c r="E28" s="85"/>
      <c r="F28" s="84">
        <v>621006</v>
      </c>
      <c r="G28" s="85"/>
      <c r="H28" s="84">
        <v>68</v>
      </c>
      <c r="I28" s="84" t="s">
        <v>165</v>
      </c>
      <c r="J28" s="84" t="s">
        <v>165</v>
      </c>
      <c r="K28" s="84" t="s">
        <v>1221</v>
      </c>
      <c r="L28" s="84" t="s">
        <v>161</v>
      </c>
      <c r="M28" s="84" t="s">
        <v>1222</v>
      </c>
      <c r="N28" s="84" t="s">
        <v>1223</v>
      </c>
      <c r="O28" s="85"/>
      <c r="P28" s="84" t="s">
        <v>1224</v>
      </c>
      <c r="Q28" s="84" t="s">
        <v>1225</v>
      </c>
      <c r="R28" s="84">
        <v>2.0299999999999998</v>
      </c>
      <c r="S28" s="84">
        <v>4.5999999999999996</v>
      </c>
      <c r="T28" s="84">
        <v>5.24</v>
      </c>
      <c r="U28" s="84">
        <v>152.69999999999999</v>
      </c>
      <c r="V28" s="84">
        <v>22</v>
      </c>
      <c r="W28" s="84">
        <v>584.6</v>
      </c>
      <c r="X28" s="84">
        <v>1.1299999999999999</v>
      </c>
      <c r="Y28" s="84">
        <v>1.96</v>
      </c>
      <c r="Z28" s="84" t="s">
        <v>308</v>
      </c>
      <c r="AA28" s="85"/>
      <c r="AB28" s="85"/>
      <c r="AC28" s="85"/>
      <c r="AD28" s="85"/>
      <c r="AE28" s="84" t="s">
        <v>1201</v>
      </c>
      <c r="AF28" s="85"/>
      <c r="AG28" s="84" t="s">
        <v>1226</v>
      </c>
      <c r="AH28" s="84">
        <v>7.6999999999999999E-2</v>
      </c>
      <c r="AI28" s="84">
        <v>0.107</v>
      </c>
      <c r="AJ28" s="84">
        <v>7.8</v>
      </c>
      <c r="AK28" s="84">
        <v>12.06</v>
      </c>
      <c r="AL28" s="84">
        <v>8.5399999999999991</v>
      </c>
      <c r="AM28" s="84">
        <v>93.7</v>
      </c>
      <c r="AN28" s="84">
        <v>106.46</v>
      </c>
      <c r="AO28" s="84">
        <v>15.9</v>
      </c>
      <c r="AP28" s="84">
        <v>22.8</v>
      </c>
      <c r="AQ28" s="84">
        <v>0.83</v>
      </c>
      <c r="AR28" s="84">
        <v>0.79</v>
      </c>
      <c r="AS28" s="84">
        <v>1.85</v>
      </c>
      <c r="AT28" s="91">
        <v>1.68</v>
      </c>
      <c r="AU28" s="84">
        <v>6.2</v>
      </c>
      <c r="AV28" s="84">
        <v>3.66</v>
      </c>
      <c r="AW28" s="84">
        <v>107</v>
      </c>
      <c r="AX28" s="84">
        <v>134</v>
      </c>
      <c r="AY28" s="97">
        <v>20</v>
      </c>
      <c r="AZ28" s="98">
        <v>24</v>
      </c>
    </row>
    <row r="29" spans="1:52" ht="14.5" thickTop="1" x14ac:dyDescent="0.25">
      <c r="A29" s="232" t="s">
        <v>17</v>
      </c>
      <c r="B29" s="78" t="s">
        <v>1227</v>
      </c>
      <c r="C29" s="79" t="s">
        <v>16</v>
      </c>
      <c r="D29" s="79">
        <v>65</v>
      </c>
      <c r="E29" s="79" t="s">
        <v>789</v>
      </c>
      <c r="F29" s="79">
        <v>618435</v>
      </c>
      <c r="G29" s="86"/>
      <c r="H29" s="79">
        <v>86</v>
      </c>
      <c r="I29" s="79" t="s">
        <v>159</v>
      </c>
      <c r="J29" s="79" t="s">
        <v>159</v>
      </c>
      <c r="K29" s="79" t="s">
        <v>1228</v>
      </c>
      <c r="L29" s="79" t="s">
        <v>1229</v>
      </c>
      <c r="M29" s="79" t="s">
        <v>159</v>
      </c>
      <c r="N29" s="79" t="s">
        <v>1230</v>
      </c>
      <c r="O29" s="79" t="s">
        <v>1231</v>
      </c>
      <c r="P29" s="79" t="s">
        <v>1232</v>
      </c>
      <c r="Q29" s="79" t="s">
        <v>1233</v>
      </c>
      <c r="R29" s="86"/>
      <c r="S29" s="86"/>
      <c r="T29" s="79" t="s">
        <v>1234</v>
      </c>
      <c r="U29" s="86"/>
      <c r="V29" s="86"/>
      <c r="W29" s="86"/>
      <c r="X29" s="86"/>
      <c r="Y29" s="79" t="s">
        <v>1235</v>
      </c>
      <c r="Z29" s="86"/>
      <c r="AA29" s="86"/>
      <c r="AB29" s="86"/>
      <c r="AC29" s="86"/>
      <c r="AD29" s="86"/>
      <c r="AE29" s="79" t="s">
        <v>1236</v>
      </c>
      <c r="AF29" s="79" t="s">
        <v>1237</v>
      </c>
      <c r="AG29" s="79" t="s">
        <v>1238</v>
      </c>
      <c r="AH29" s="79">
        <v>5.2999999999999999E-2</v>
      </c>
      <c r="AI29" s="79">
        <v>5.3999999999999999E-2</v>
      </c>
      <c r="AJ29" s="79">
        <v>5.74</v>
      </c>
      <c r="AK29" s="79">
        <v>9.77</v>
      </c>
      <c r="AL29" s="79">
        <v>5.15</v>
      </c>
      <c r="AM29" s="79">
        <v>66.58</v>
      </c>
      <c r="AN29" s="79">
        <v>54.83</v>
      </c>
      <c r="AO29" s="79">
        <v>22.38</v>
      </c>
      <c r="AP29" s="79">
        <v>19.579999999999998</v>
      </c>
      <c r="AQ29" s="79">
        <v>0.66</v>
      </c>
      <c r="AR29" s="79">
        <v>0.64</v>
      </c>
      <c r="AS29" s="79">
        <v>1.22</v>
      </c>
      <c r="AT29" s="89">
        <v>1.08</v>
      </c>
      <c r="AU29" s="79">
        <v>6.1</v>
      </c>
      <c r="AV29" s="79">
        <v>3.99</v>
      </c>
      <c r="AW29" s="79">
        <v>124</v>
      </c>
      <c r="AX29" s="79">
        <v>207</v>
      </c>
      <c r="AY29" s="93">
        <v>28</v>
      </c>
      <c r="AZ29" s="94">
        <v>21</v>
      </c>
    </row>
    <row r="30" spans="1:52" x14ac:dyDescent="0.25">
      <c r="A30" s="233"/>
      <c r="B30" s="80" t="s">
        <v>1239</v>
      </c>
      <c r="C30" s="81" t="s">
        <v>19</v>
      </c>
      <c r="D30" s="81">
        <v>57</v>
      </c>
      <c r="E30" s="82"/>
      <c r="F30" s="81">
        <v>623821</v>
      </c>
      <c r="G30" s="82"/>
      <c r="H30" s="81">
        <v>71.2</v>
      </c>
      <c r="I30" s="81" t="s">
        <v>159</v>
      </c>
      <c r="J30" s="81" t="s">
        <v>159</v>
      </c>
      <c r="K30" s="81" t="s">
        <v>1240</v>
      </c>
      <c r="L30" s="81" t="s">
        <v>1241</v>
      </c>
      <c r="M30" s="82"/>
      <c r="N30" s="81" t="s">
        <v>1242</v>
      </c>
      <c r="O30" s="82"/>
      <c r="P30" s="81" t="s">
        <v>159</v>
      </c>
      <c r="Q30" s="81" t="s">
        <v>1243</v>
      </c>
      <c r="R30" s="81" t="s">
        <v>1244</v>
      </c>
      <c r="S30" s="82"/>
      <c r="T30" s="82"/>
      <c r="U30" s="81" t="s">
        <v>1245</v>
      </c>
      <c r="V30" s="81" t="s">
        <v>1246</v>
      </c>
      <c r="W30" s="81" t="s">
        <v>1247</v>
      </c>
      <c r="X30" s="82"/>
      <c r="Y30" s="82"/>
      <c r="Z30" s="81" t="s">
        <v>1248</v>
      </c>
      <c r="AA30" s="82"/>
      <c r="AB30" s="82"/>
      <c r="AC30" s="82"/>
      <c r="AD30" s="82"/>
      <c r="AE30" s="81" t="s">
        <v>1249</v>
      </c>
      <c r="AF30" s="81" t="s">
        <v>1188</v>
      </c>
      <c r="AG30" s="81" t="s">
        <v>1250</v>
      </c>
      <c r="AH30" s="81">
        <v>5.6000000000000001E-2</v>
      </c>
      <c r="AI30" s="81">
        <v>6.2E-2</v>
      </c>
      <c r="AJ30" s="81">
        <v>5.21</v>
      </c>
      <c r="AK30" s="81">
        <v>6.12</v>
      </c>
      <c r="AL30" s="81">
        <v>6.62</v>
      </c>
      <c r="AM30" s="81">
        <v>65.040000000000006</v>
      </c>
      <c r="AN30" s="81">
        <v>61.46</v>
      </c>
      <c r="AO30" s="81">
        <v>34.229999999999997</v>
      </c>
      <c r="AP30" s="81">
        <v>26.38</v>
      </c>
      <c r="AQ30" s="81">
        <v>0.47</v>
      </c>
      <c r="AR30" s="81">
        <v>0.56999999999999995</v>
      </c>
      <c r="AS30" s="81"/>
      <c r="AT30" s="90"/>
      <c r="AU30" s="81">
        <v>4.7</v>
      </c>
      <c r="AV30" s="81">
        <v>3.4</v>
      </c>
      <c r="AW30" s="81">
        <v>93</v>
      </c>
      <c r="AX30" s="81">
        <v>208</v>
      </c>
      <c r="AY30" s="95">
        <v>24</v>
      </c>
      <c r="AZ30" s="96">
        <v>20</v>
      </c>
    </row>
    <row r="31" spans="1:52" x14ac:dyDescent="0.25">
      <c r="A31" s="233"/>
      <c r="B31" s="80" t="s">
        <v>1251</v>
      </c>
      <c r="C31" s="81" t="s">
        <v>16</v>
      </c>
      <c r="D31" s="81">
        <v>67</v>
      </c>
      <c r="E31" s="81" t="s">
        <v>789</v>
      </c>
      <c r="F31" s="81">
        <v>623336</v>
      </c>
      <c r="G31" s="82"/>
      <c r="H31" s="81">
        <v>84.2</v>
      </c>
      <c r="I31" s="81" t="s">
        <v>159</v>
      </c>
      <c r="J31" s="81" t="s">
        <v>159</v>
      </c>
      <c r="K31" s="81" t="s">
        <v>1252</v>
      </c>
      <c r="L31" s="81" t="s">
        <v>1253</v>
      </c>
      <c r="M31" s="82"/>
      <c r="N31" s="81" t="s">
        <v>1254</v>
      </c>
      <c r="O31" s="81" t="s">
        <v>159</v>
      </c>
      <c r="P31" s="81" t="s">
        <v>159</v>
      </c>
      <c r="Q31" s="81" t="s">
        <v>1255</v>
      </c>
      <c r="R31" s="81" t="s">
        <v>1256</v>
      </c>
      <c r="S31" s="81" t="s">
        <v>1257</v>
      </c>
      <c r="T31" s="81" t="s">
        <v>1258</v>
      </c>
      <c r="U31" s="81" t="s">
        <v>1259</v>
      </c>
      <c r="V31" s="81" t="s">
        <v>1260</v>
      </c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1" t="s">
        <v>1238</v>
      </c>
      <c r="AH31" s="81">
        <v>5.6000000000000001E-2</v>
      </c>
      <c r="AI31" s="81">
        <v>6.6000000000000003E-2</v>
      </c>
      <c r="AJ31" s="81">
        <v>8.32</v>
      </c>
      <c r="AK31" s="81">
        <v>6.99</v>
      </c>
      <c r="AL31" s="81">
        <v>4.76</v>
      </c>
      <c r="AM31" s="81">
        <v>71.08</v>
      </c>
      <c r="AN31" s="81">
        <v>59.83</v>
      </c>
      <c r="AO31" s="81">
        <v>15.97</v>
      </c>
      <c r="AP31" s="81">
        <v>14.87</v>
      </c>
      <c r="AQ31" s="81">
        <v>0.78</v>
      </c>
      <c r="AR31" s="81">
        <v>0.75</v>
      </c>
      <c r="AS31" s="81"/>
      <c r="AT31" s="90"/>
      <c r="AU31" s="81">
        <v>4.2</v>
      </c>
      <c r="AV31" s="81">
        <v>2.97</v>
      </c>
      <c r="AW31" s="81">
        <v>92</v>
      </c>
      <c r="AX31" s="81">
        <v>71</v>
      </c>
      <c r="AY31" s="95">
        <v>30</v>
      </c>
      <c r="AZ31" s="96">
        <v>34</v>
      </c>
    </row>
    <row r="32" spans="1:52" x14ac:dyDescent="0.25">
      <c r="A32" s="233"/>
      <c r="B32" s="80" t="s">
        <v>1261</v>
      </c>
      <c r="C32" s="81" t="s">
        <v>19</v>
      </c>
      <c r="D32" s="81">
        <v>76</v>
      </c>
      <c r="E32" s="82"/>
      <c r="F32" s="81">
        <v>623365</v>
      </c>
      <c r="G32" s="82"/>
      <c r="H32" s="81">
        <v>83</v>
      </c>
      <c r="I32" s="81" t="s">
        <v>159</v>
      </c>
      <c r="J32" s="81" t="s">
        <v>159</v>
      </c>
      <c r="K32" s="81" t="s">
        <v>1262</v>
      </c>
      <c r="L32" s="81" t="s">
        <v>1263</v>
      </c>
      <c r="M32" s="82"/>
      <c r="N32" s="81" t="s">
        <v>1264</v>
      </c>
      <c r="O32" s="81" t="s">
        <v>1265</v>
      </c>
      <c r="P32" s="81" t="s">
        <v>1266</v>
      </c>
      <c r="Q32" s="82"/>
      <c r="R32" s="81" t="s">
        <v>1244</v>
      </c>
      <c r="S32" s="81" t="s">
        <v>1267</v>
      </c>
      <c r="T32" s="81" t="s">
        <v>1268</v>
      </c>
      <c r="U32" s="81" t="s">
        <v>1269</v>
      </c>
      <c r="V32" s="81" t="s">
        <v>1270</v>
      </c>
      <c r="W32" s="81" t="s">
        <v>1271</v>
      </c>
      <c r="X32" s="82"/>
      <c r="Y32" s="82"/>
      <c r="Z32" s="82"/>
      <c r="AA32" s="82"/>
      <c r="AB32" s="82"/>
      <c r="AC32" s="82"/>
      <c r="AD32" s="82"/>
      <c r="AE32" s="82"/>
      <c r="AF32" s="82"/>
      <c r="AG32" s="81" t="s">
        <v>1272</v>
      </c>
      <c r="AH32" s="81">
        <v>0.09</v>
      </c>
      <c r="AI32" s="81">
        <v>0.06</v>
      </c>
      <c r="AJ32" s="81">
        <v>7.89</v>
      </c>
      <c r="AK32" s="81">
        <v>13.53</v>
      </c>
      <c r="AL32" s="81">
        <v>7.58</v>
      </c>
      <c r="AM32" s="81">
        <v>65.22</v>
      </c>
      <c r="AN32" s="81">
        <v>59.76</v>
      </c>
      <c r="AO32" s="81">
        <v>11.92</v>
      </c>
      <c r="AP32" s="81">
        <v>9.2200000000000006</v>
      </c>
      <c r="AQ32" s="81">
        <v>0.82</v>
      </c>
      <c r="AR32" s="81">
        <v>0.85</v>
      </c>
      <c r="AS32" s="81">
        <v>2.06</v>
      </c>
      <c r="AT32" s="90">
        <v>2.0299999999999998</v>
      </c>
      <c r="AU32" s="81">
        <v>4.2</v>
      </c>
      <c r="AV32" s="81">
        <v>3.64</v>
      </c>
      <c r="AW32" s="81">
        <v>118</v>
      </c>
      <c r="AX32" s="81">
        <v>174</v>
      </c>
      <c r="AY32" s="95">
        <v>23</v>
      </c>
      <c r="AZ32" s="96">
        <v>18</v>
      </c>
    </row>
    <row r="33" spans="1:52" x14ac:dyDescent="0.25">
      <c r="A33" s="233"/>
      <c r="B33" s="80" t="s">
        <v>1273</v>
      </c>
      <c r="C33" s="81" t="s">
        <v>16</v>
      </c>
      <c r="D33" s="81">
        <v>72</v>
      </c>
      <c r="E33" s="81" t="s">
        <v>789</v>
      </c>
      <c r="F33" s="81">
        <v>625685</v>
      </c>
      <c r="G33" s="82"/>
      <c r="H33" s="81">
        <v>68</v>
      </c>
      <c r="I33" s="81" t="s">
        <v>159</v>
      </c>
      <c r="J33" s="81" t="s">
        <v>159</v>
      </c>
      <c r="K33" s="81" t="s">
        <v>1274</v>
      </c>
      <c r="L33" s="81" t="s">
        <v>1275</v>
      </c>
      <c r="M33" s="82"/>
      <c r="N33" s="81" t="s">
        <v>1276</v>
      </c>
      <c r="O33" s="82"/>
      <c r="P33" s="81" t="s">
        <v>1277</v>
      </c>
      <c r="Q33" s="81" t="s">
        <v>1278</v>
      </c>
      <c r="R33" s="81" t="s">
        <v>1279</v>
      </c>
      <c r="S33" s="81" t="s">
        <v>1280</v>
      </c>
      <c r="T33" s="81" t="s">
        <v>1281</v>
      </c>
      <c r="U33" s="81" t="s">
        <v>1282</v>
      </c>
      <c r="V33" s="81" t="s">
        <v>1283</v>
      </c>
      <c r="W33" s="82"/>
      <c r="X33" s="81" t="s">
        <v>1284</v>
      </c>
      <c r="Y33" s="81" t="s">
        <v>1285</v>
      </c>
      <c r="Z33" s="81" t="s">
        <v>1286</v>
      </c>
      <c r="AA33" s="82"/>
      <c r="AB33" s="82"/>
      <c r="AC33" s="82"/>
      <c r="AD33" s="82"/>
      <c r="AE33" s="81" t="s">
        <v>1287</v>
      </c>
      <c r="AF33" s="81" t="s">
        <v>1288</v>
      </c>
      <c r="AG33" s="81" t="s">
        <v>1289</v>
      </c>
      <c r="AH33" s="81">
        <v>6.8000000000000005E-2</v>
      </c>
      <c r="AI33" s="81">
        <v>0.05</v>
      </c>
      <c r="AJ33" s="81">
        <v>8.76</v>
      </c>
      <c r="AK33" s="81">
        <v>12.48</v>
      </c>
      <c r="AL33" s="81">
        <v>7.86</v>
      </c>
      <c r="AM33" s="81">
        <v>51.13</v>
      </c>
      <c r="AN33" s="81">
        <v>38.840000000000003</v>
      </c>
      <c r="AO33" s="81">
        <v>12.11</v>
      </c>
      <c r="AP33" s="81">
        <v>10.99</v>
      </c>
      <c r="AQ33" s="81">
        <v>0.76</v>
      </c>
      <c r="AR33" s="81">
        <v>0.72</v>
      </c>
      <c r="AS33" s="81"/>
      <c r="AT33" s="90"/>
      <c r="AU33" s="81">
        <v>5.9</v>
      </c>
      <c r="AV33" s="81">
        <v>3</v>
      </c>
      <c r="AW33" s="81">
        <v>87</v>
      </c>
      <c r="AX33" s="81">
        <v>238</v>
      </c>
      <c r="AY33" s="95">
        <v>62</v>
      </c>
      <c r="AZ33" s="96">
        <v>53</v>
      </c>
    </row>
    <row r="34" spans="1:52" x14ac:dyDescent="0.25">
      <c r="A34" s="233"/>
      <c r="B34" s="80" t="s">
        <v>1290</v>
      </c>
      <c r="C34" s="81" t="s">
        <v>19</v>
      </c>
      <c r="D34" s="81">
        <v>24</v>
      </c>
      <c r="E34" s="82"/>
      <c r="F34" s="81">
        <v>626028</v>
      </c>
      <c r="G34" s="82"/>
      <c r="H34" s="81">
        <v>71</v>
      </c>
      <c r="I34" s="81" t="s">
        <v>159</v>
      </c>
      <c r="J34" s="81" t="s">
        <v>159</v>
      </c>
      <c r="K34" s="81" t="s">
        <v>159</v>
      </c>
      <c r="L34" s="81" t="s">
        <v>159</v>
      </c>
      <c r="M34" s="81" t="s">
        <v>159</v>
      </c>
      <c r="N34" s="81" t="s">
        <v>159</v>
      </c>
      <c r="O34" s="81" t="s">
        <v>159</v>
      </c>
      <c r="P34" s="81" t="s">
        <v>159</v>
      </c>
      <c r="Q34" s="81" t="s">
        <v>1291</v>
      </c>
      <c r="R34" s="81" t="s">
        <v>1292</v>
      </c>
      <c r="S34" s="81" t="s">
        <v>1293</v>
      </c>
      <c r="T34" s="82"/>
      <c r="U34" s="82"/>
      <c r="V34" s="82"/>
      <c r="W34" s="82"/>
      <c r="X34" s="82"/>
      <c r="Y34" s="81" t="s">
        <v>1294</v>
      </c>
      <c r="Z34" s="82"/>
      <c r="AA34" s="82"/>
      <c r="AB34" s="82"/>
      <c r="AC34" s="82"/>
      <c r="AD34" s="82"/>
      <c r="AE34" s="81" t="s">
        <v>1295</v>
      </c>
      <c r="AF34" s="81" t="s">
        <v>657</v>
      </c>
      <c r="AG34" s="81" t="s">
        <v>1289</v>
      </c>
      <c r="AH34" s="81">
        <v>4.3999999999999997E-2</v>
      </c>
      <c r="AI34" s="81">
        <v>5.0999999999999997E-2</v>
      </c>
      <c r="AJ34" s="81">
        <v>4.41</v>
      </c>
      <c r="AK34" s="81">
        <v>5.62</v>
      </c>
      <c r="AL34" s="81">
        <v>4.4800000000000004</v>
      </c>
      <c r="AM34" s="81">
        <v>105.85</v>
      </c>
      <c r="AN34" s="81">
        <v>86.95</v>
      </c>
      <c r="AO34" s="81">
        <v>26.2</v>
      </c>
      <c r="AP34" s="81">
        <v>22.43</v>
      </c>
      <c r="AQ34" s="81">
        <v>0.75</v>
      </c>
      <c r="AR34" s="81">
        <v>0.74</v>
      </c>
      <c r="AS34" s="81"/>
      <c r="AT34" s="90"/>
      <c r="AU34" s="81">
        <v>8.4</v>
      </c>
      <c r="AV34" s="81">
        <v>4.12</v>
      </c>
      <c r="AW34" s="81">
        <v>129</v>
      </c>
      <c r="AX34" s="81">
        <v>269</v>
      </c>
      <c r="AY34" s="95">
        <v>13</v>
      </c>
      <c r="AZ34" s="96">
        <v>15</v>
      </c>
    </row>
    <row r="35" spans="1:52" x14ac:dyDescent="0.25">
      <c r="A35" s="233"/>
      <c r="B35" s="80" t="s">
        <v>1296</v>
      </c>
      <c r="C35" s="81" t="s">
        <v>16</v>
      </c>
      <c r="D35" s="81">
        <v>53</v>
      </c>
      <c r="E35" s="81" t="s">
        <v>789</v>
      </c>
      <c r="F35" s="81">
        <v>625261</v>
      </c>
      <c r="G35" s="82"/>
      <c r="H35" s="81">
        <v>54</v>
      </c>
      <c r="I35" s="82"/>
      <c r="J35" s="82"/>
      <c r="K35" s="81" t="s">
        <v>1297</v>
      </c>
      <c r="L35" s="81" t="s">
        <v>1298</v>
      </c>
      <c r="M35" s="82"/>
      <c r="N35" s="81" t="s">
        <v>1299</v>
      </c>
      <c r="O35" s="82"/>
      <c r="P35" s="81" t="s">
        <v>1300</v>
      </c>
      <c r="Q35" s="81" t="s">
        <v>1301</v>
      </c>
      <c r="R35" s="81" t="s">
        <v>1302</v>
      </c>
      <c r="S35" s="82"/>
      <c r="T35" s="82"/>
      <c r="U35" s="81" t="s">
        <v>1303</v>
      </c>
      <c r="V35" s="81" t="s">
        <v>1304</v>
      </c>
      <c r="W35" s="81" t="s">
        <v>1305</v>
      </c>
      <c r="X35" s="82"/>
      <c r="Y35" s="82"/>
      <c r="Z35" s="82"/>
      <c r="AA35" s="82"/>
      <c r="AB35" s="82"/>
      <c r="AC35" s="82"/>
      <c r="AD35" s="82"/>
      <c r="AE35" s="81" t="s">
        <v>1306</v>
      </c>
      <c r="AF35" s="81" t="s">
        <v>1218</v>
      </c>
      <c r="AG35" s="81" t="s">
        <v>159</v>
      </c>
      <c r="AH35" s="81">
        <v>0.05</v>
      </c>
      <c r="AI35" s="81">
        <v>0.05</v>
      </c>
      <c r="AJ35" s="81">
        <v>7.85</v>
      </c>
      <c r="AK35" s="81">
        <v>13.03</v>
      </c>
      <c r="AL35" s="81">
        <v>6.76</v>
      </c>
      <c r="AM35" s="81">
        <v>68.23</v>
      </c>
      <c r="AN35" s="81">
        <v>74.06</v>
      </c>
      <c r="AO35" s="81">
        <v>27.7</v>
      </c>
      <c r="AP35" s="81">
        <v>31.93</v>
      </c>
      <c r="AQ35" s="81">
        <v>0.59</v>
      </c>
      <c r="AR35" s="81">
        <v>0.56999999999999995</v>
      </c>
      <c r="AS35" s="81"/>
      <c r="AT35" s="90"/>
      <c r="AU35" s="81">
        <v>4.0999999999999996</v>
      </c>
      <c r="AV35" s="81">
        <v>3</v>
      </c>
      <c r="AW35" s="81">
        <v>91</v>
      </c>
      <c r="AX35" s="81">
        <v>125</v>
      </c>
      <c r="AY35" s="81">
        <v>12</v>
      </c>
      <c r="AZ35" s="90">
        <v>15</v>
      </c>
    </row>
    <row r="36" spans="1:52" x14ac:dyDescent="0.25">
      <c r="A36" s="233"/>
      <c r="B36" s="80" t="s">
        <v>1307</v>
      </c>
      <c r="C36" s="81" t="s">
        <v>19</v>
      </c>
      <c r="D36" s="81">
        <v>65</v>
      </c>
      <c r="E36" s="82"/>
      <c r="F36" s="81">
        <v>627475</v>
      </c>
      <c r="G36" s="82"/>
      <c r="H36" s="81">
        <v>61.3</v>
      </c>
      <c r="I36" s="82"/>
      <c r="J36" s="81" t="s">
        <v>1308</v>
      </c>
      <c r="K36" s="81" t="s">
        <v>1309</v>
      </c>
      <c r="L36" s="81" t="s">
        <v>1310</v>
      </c>
      <c r="M36" s="82"/>
      <c r="N36" s="81" t="s">
        <v>1311</v>
      </c>
      <c r="O36" s="82"/>
      <c r="P36" s="82"/>
      <c r="Q36" s="81" t="s">
        <v>1312</v>
      </c>
      <c r="R36" s="82"/>
      <c r="S36" s="82"/>
      <c r="T36" s="82"/>
      <c r="U36" s="81" t="s">
        <v>1313</v>
      </c>
      <c r="V36" s="81" t="s">
        <v>1314</v>
      </c>
      <c r="W36" s="82"/>
      <c r="X36" s="82"/>
      <c r="Y36" s="82"/>
      <c r="Z36" s="81" t="s">
        <v>1315</v>
      </c>
      <c r="AA36" s="82"/>
      <c r="AB36" s="82"/>
      <c r="AC36" s="82"/>
      <c r="AD36" s="82"/>
      <c r="AE36" s="81" t="s">
        <v>1316</v>
      </c>
      <c r="AF36" s="81" t="s">
        <v>1218</v>
      </c>
      <c r="AG36" s="81" t="s">
        <v>1317</v>
      </c>
      <c r="AH36" s="81">
        <v>0.08</v>
      </c>
      <c r="AI36" s="81">
        <v>5.7000000000000002E-2</v>
      </c>
      <c r="AJ36" s="81">
        <v>9.2200000000000006</v>
      </c>
      <c r="AK36" s="81">
        <v>10.9</v>
      </c>
      <c r="AL36" s="81">
        <v>8.16</v>
      </c>
      <c r="AM36" s="81">
        <v>65.61</v>
      </c>
      <c r="AN36" s="81">
        <v>65.430000000000007</v>
      </c>
      <c r="AO36" s="81">
        <v>22.26</v>
      </c>
      <c r="AP36" s="81">
        <v>20.100000000000001</v>
      </c>
      <c r="AQ36" s="81">
        <v>0.66</v>
      </c>
      <c r="AR36" s="81">
        <v>0.69</v>
      </c>
      <c r="AS36" s="81"/>
      <c r="AT36" s="90"/>
      <c r="AU36" s="81">
        <v>5.73</v>
      </c>
      <c r="AV36" s="81">
        <v>3.28</v>
      </c>
      <c r="AW36" s="81">
        <v>101</v>
      </c>
      <c r="AX36" s="81">
        <v>154</v>
      </c>
      <c r="AY36" s="81">
        <v>9</v>
      </c>
      <c r="AZ36" s="90">
        <v>10</v>
      </c>
    </row>
    <row r="37" spans="1:52" x14ac:dyDescent="0.25">
      <c r="A37" s="233"/>
      <c r="B37" s="80" t="s">
        <v>1318</v>
      </c>
      <c r="C37" s="81" t="s">
        <v>19</v>
      </c>
      <c r="D37" s="81">
        <v>52</v>
      </c>
      <c r="E37" s="82"/>
      <c r="F37" s="81">
        <v>627460</v>
      </c>
      <c r="G37" s="82"/>
      <c r="H37" s="81">
        <v>75</v>
      </c>
      <c r="I37" s="82"/>
      <c r="J37" s="82"/>
      <c r="K37" s="82"/>
      <c r="L37" s="82"/>
      <c r="M37" s="82"/>
      <c r="N37" s="82"/>
      <c r="O37" s="82"/>
      <c r="P37" s="81" t="s">
        <v>1319</v>
      </c>
      <c r="Q37" s="81" t="s">
        <v>1320</v>
      </c>
      <c r="R37" s="81" t="s">
        <v>1321</v>
      </c>
      <c r="S37" s="81" t="s">
        <v>1322</v>
      </c>
      <c r="T37" s="82"/>
      <c r="U37" s="81" t="s">
        <v>1323</v>
      </c>
      <c r="V37" s="88" t="s">
        <v>1324</v>
      </c>
      <c r="W37" s="82"/>
      <c r="X37" s="82"/>
      <c r="Y37" s="82"/>
      <c r="Z37" s="82"/>
      <c r="AA37" s="82"/>
      <c r="AB37" s="82"/>
      <c r="AC37" s="82"/>
      <c r="AD37" s="82"/>
      <c r="AE37" s="81" t="s">
        <v>1325</v>
      </c>
      <c r="AF37" s="81" t="s">
        <v>1326</v>
      </c>
      <c r="AG37" s="82"/>
      <c r="AH37" s="81">
        <v>5.0999999999999997E-2</v>
      </c>
      <c r="AI37" s="81">
        <v>0.06</v>
      </c>
      <c r="AJ37" s="81">
        <v>4.5599999999999996</v>
      </c>
      <c r="AK37" s="81">
        <v>5.85</v>
      </c>
      <c r="AL37" s="81">
        <v>6.16</v>
      </c>
      <c r="AM37" s="82">
        <v>95.32</v>
      </c>
      <c r="AN37" s="81">
        <v>97.76</v>
      </c>
      <c r="AO37" s="81">
        <v>28.17</v>
      </c>
      <c r="AP37" s="81">
        <v>24.32</v>
      </c>
      <c r="AQ37" s="81">
        <v>0.7</v>
      </c>
      <c r="AR37" s="81">
        <v>0.75</v>
      </c>
      <c r="AS37" s="81"/>
      <c r="AT37" s="90"/>
      <c r="AU37" s="81">
        <v>6.8</v>
      </c>
      <c r="AV37" s="81">
        <v>5.78</v>
      </c>
      <c r="AW37" s="81">
        <v>168</v>
      </c>
      <c r="AX37" s="81">
        <v>206</v>
      </c>
      <c r="AY37" s="81">
        <v>23</v>
      </c>
      <c r="AZ37" s="90">
        <v>20</v>
      </c>
    </row>
    <row r="38" spans="1:52" ht="14.5" thickBot="1" x14ac:dyDescent="0.3">
      <c r="A38" s="234"/>
      <c r="B38" s="83" t="s">
        <v>1327</v>
      </c>
      <c r="C38" s="84" t="s">
        <v>16</v>
      </c>
      <c r="D38" s="84">
        <v>51</v>
      </c>
      <c r="E38" s="84" t="s">
        <v>789</v>
      </c>
      <c r="F38" s="84">
        <v>627753</v>
      </c>
      <c r="G38" s="85"/>
      <c r="H38" s="84">
        <v>45</v>
      </c>
      <c r="I38" s="85"/>
      <c r="J38" s="85"/>
      <c r="K38" s="84" t="s">
        <v>1328</v>
      </c>
      <c r="L38" s="84" t="s">
        <v>1329</v>
      </c>
      <c r="M38" s="85"/>
      <c r="N38" s="84" t="s">
        <v>1330</v>
      </c>
      <c r="O38" s="85"/>
      <c r="P38" s="85"/>
      <c r="Q38" s="84" t="s">
        <v>1331</v>
      </c>
      <c r="R38" s="85"/>
      <c r="S38" s="85"/>
      <c r="T38" s="85"/>
      <c r="U38" s="84" t="s">
        <v>1332</v>
      </c>
      <c r="V38" s="84" t="s">
        <v>1333</v>
      </c>
      <c r="W38" s="84" t="s">
        <v>1334</v>
      </c>
      <c r="X38" s="85"/>
      <c r="Y38" s="85"/>
      <c r="Z38" s="85"/>
      <c r="AA38" s="85"/>
      <c r="AB38" s="85"/>
      <c r="AC38" s="85"/>
      <c r="AD38" s="85"/>
      <c r="AE38" s="84" t="s">
        <v>1335</v>
      </c>
      <c r="AF38" s="84" t="s">
        <v>657</v>
      </c>
      <c r="AG38" s="85"/>
      <c r="AH38" s="84">
        <v>4.7E-2</v>
      </c>
      <c r="AI38" s="84">
        <v>0.05</v>
      </c>
      <c r="AJ38" s="84">
        <v>6.59</v>
      </c>
      <c r="AK38" s="84">
        <v>10.28</v>
      </c>
      <c r="AL38" s="84">
        <v>6.09</v>
      </c>
      <c r="AM38" s="85">
        <v>66.069999999999993</v>
      </c>
      <c r="AN38" s="84">
        <v>47.07</v>
      </c>
      <c r="AO38" s="84">
        <v>24.13</v>
      </c>
      <c r="AP38" s="84">
        <v>21.02</v>
      </c>
      <c r="AQ38" s="84">
        <v>0.63</v>
      </c>
      <c r="AR38" s="84">
        <v>0.55000000000000004</v>
      </c>
      <c r="AS38" s="84"/>
      <c r="AT38" s="91"/>
      <c r="AU38" s="84">
        <v>5.67</v>
      </c>
      <c r="AV38" s="84">
        <v>2.72</v>
      </c>
      <c r="AW38" s="84">
        <v>80</v>
      </c>
      <c r="AX38" s="84">
        <v>106</v>
      </c>
      <c r="AY38" s="84">
        <v>6</v>
      </c>
      <c r="AZ38" s="91">
        <v>18</v>
      </c>
    </row>
    <row r="39" spans="1:52" ht="14.5" thickTop="1" x14ac:dyDescent="0.25">
      <c r="A39" s="232" t="s">
        <v>30</v>
      </c>
      <c r="B39" s="78" t="s">
        <v>1336</v>
      </c>
      <c r="C39" s="79" t="s">
        <v>16</v>
      </c>
      <c r="D39" s="79">
        <v>89</v>
      </c>
      <c r="E39" s="79" t="s">
        <v>789</v>
      </c>
      <c r="F39" s="79">
        <v>640903</v>
      </c>
      <c r="G39" s="79">
        <v>155</v>
      </c>
      <c r="H39" s="79">
        <v>57</v>
      </c>
      <c r="I39" s="79" t="s">
        <v>836</v>
      </c>
      <c r="J39" s="79" t="s">
        <v>836</v>
      </c>
      <c r="K39" s="79" t="s">
        <v>1337</v>
      </c>
      <c r="L39" s="79" t="s">
        <v>161</v>
      </c>
      <c r="M39" s="79" t="s">
        <v>1208</v>
      </c>
      <c r="N39" s="79" t="s">
        <v>324</v>
      </c>
      <c r="O39" s="79" t="s">
        <v>1338</v>
      </c>
      <c r="P39" s="79" t="s">
        <v>836</v>
      </c>
      <c r="Q39" s="86"/>
      <c r="R39" s="79">
        <v>2.84</v>
      </c>
      <c r="S39" s="79">
        <v>6.9</v>
      </c>
      <c r="T39" s="79">
        <v>6.31</v>
      </c>
      <c r="U39" s="79">
        <v>172.2</v>
      </c>
      <c r="V39" s="79">
        <v>13.64</v>
      </c>
      <c r="W39" s="79">
        <v>332.8</v>
      </c>
      <c r="X39" s="79">
        <v>1.07</v>
      </c>
      <c r="Y39" s="79">
        <v>3.97</v>
      </c>
      <c r="Z39" s="79">
        <v>10</v>
      </c>
      <c r="AA39" s="86"/>
      <c r="AB39" s="86"/>
      <c r="AC39" s="86"/>
      <c r="AD39" s="79" t="s">
        <v>1339</v>
      </c>
      <c r="AE39" s="79" t="s">
        <v>1340</v>
      </c>
      <c r="AF39" s="79" t="s">
        <v>1341</v>
      </c>
      <c r="AG39" s="79" t="s">
        <v>1342</v>
      </c>
      <c r="AH39" s="79">
        <v>7.8E-2</v>
      </c>
      <c r="AI39" s="79">
        <v>8.6999999999999994E-2</v>
      </c>
      <c r="AJ39" s="79" t="s">
        <v>165</v>
      </c>
      <c r="AK39" s="79" t="s">
        <v>165</v>
      </c>
      <c r="AL39" s="79" t="s">
        <v>165</v>
      </c>
      <c r="AM39" s="79">
        <v>117.09</v>
      </c>
      <c r="AN39" s="79">
        <v>74.180000000000007</v>
      </c>
      <c r="AO39" s="79">
        <v>13.41</v>
      </c>
      <c r="AP39" s="79"/>
      <c r="AQ39" s="79">
        <v>0.89</v>
      </c>
      <c r="AR39" s="79">
        <v>1</v>
      </c>
      <c r="AS39" s="79"/>
      <c r="AT39" s="79"/>
      <c r="AU39" s="79">
        <v>14.68</v>
      </c>
      <c r="AV39" s="79">
        <v>2.29</v>
      </c>
      <c r="AW39" s="79">
        <v>73</v>
      </c>
      <c r="AX39" s="79">
        <v>151</v>
      </c>
      <c r="AY39" s="79">
        <v>2</v>
      </c>
      <c r="AZ39" s="79">
        <v>11</v>
      </c>
    </row>
    <row r="40" spans="1:52" x14ac:dyDescent="0.25">
      <c r="A40" s="233"/>
      <c r="B40" s="80" t="s">
        <v>1343</v>
      </c>
      <c r="C40" s="81" t="s">
        <v>19</v>
      </c>
      <c r="D40" s="81">
        <v>76</v>
      </c>
      <c r="E40" s="82"/>
      <c r="F40" s="81">
        <v>628924</v>
      </c>
      <c r="G40" s="81">
        <v>175</v>
      </c>
      <c r="H40" s="81">
        <v>65</v>
      </c>
      <c r="I40" s="81" t="s">
        <v>836</v>
      </c>
      <c r="J40" s="81" t="s">
        <v>789</v>
      </c>
      <c r="K40" s="81" t="s">
        <v>836</v>
      </c>
      <c r="L40" s="82"/>
      <c r="M40" s="82"/>
      <c r="N40" s="82"/>
      <c r="O40" s="81" t="s">
        <v>836</v>
      </c>
      <c r="P40" s="81" t="s">
        <v>836</v>
      </c>
      <c r="Q40" s="81" t="s">
        <v>1344</v>
      </c>
      <c r="R40" s="81">
        <v>0.91</v>
      </c>
      <c r="S40" s="81">
        <v>3.73</v>
      </c>
      <c r="T40" s="81">
        <v>5.67</v>
      </c>
      <c r="U40" s="81">
        <v>100.9</v>
      </c>
      <c r="V40" s="81">
        <v>6.5</v>
      </c>
      <c r="W40" s="81">
        <v>372</v>
      </c>
      <c r="X40" s="81">
        <v>0.96</v>
      </c>
      <c r="Y40" s="81">
        <v>2.15</v>
      </c>
      <c r="Z40" s="81">
        <v>42</v>
      </c>
      <c r="AA40" s="82"/>
      <c r="AB40" s="82"/>
      <c r="AC40" s="82"/>
      <c r="AD40" s="82"/>
      <c r="AE40" s="81" t="s">
        <v>1344</v>
      </c>
      <c r="AF40" s="81" t="s">
        <v>1345</v>
      </c>
      <c r="AG40" s="81" t="s">
        <v>1346</v>
      </c>
      <c r="AH40" s="81">
        <v>7.5999999999999998E-2</v>
      </c>
      <c r="AI40" s="81">
        <v>7.9000000000000001E-2</v>
      </c>
      <c r="AJ40" s="81">
        <v>4.8899999999999997</v>
      </c>
      <c r="AK40" s="81">
        <v>10.050000000000001</v>
      </c>
      <c r="AL40" s="81" t="s">
        <v>165</v>
      </c>
      <c r="AM40" s="81">
        <v>73.569999999999993</v>
      </c>
      <c r="AN40" s="81">
        <v>100.71</v>
      </c>
      <c r="AO40" s="81">
        <v>2.2400000000000002</v>
      </c>
      <c r="AP40" s="81">
        <v>3.08</v>
      </c>
      <c r="AQ40" s="81">
        <v>0.97</v>
      </c>
      <c r="AR40" s="81">
        <v>0.97</v>
      </c>
      <c r="AS40" s="81"/>
      <c r="AT40" s="90"/>
      <c r="AU40" s="81">
        <v>4.2</v>
      </c>
      <c r="AV40" s="81">
        <v>4.37</v>
      </c>
      <c r="AW40" s="81">
        <v>139</v>
      </c>
      <c r="AX40" s="81">
        <v>156</v>
      </c>
      <c r="AY40" s="81">
        <v>45</v>
      </c>
      <c r="AZ40" s="90">
        <v>33</v>
      </c>
    </row>
    <row r="41" spans="1:52" x14ac:dyDescent="0.25">
      <c r="A41" s="233"/>
      <c r="B41" s="80" t="s">
        <v>1347</v>
      </c>
      <c r="C41" s="81" t="s">
        <v>19</v>
      </c>
      <c r="D41" s="81">
        <v>32</v>
      </c>
      <c r="E41" s="82"/>
      <c r="F41" s="81">
        <v>629330</v>
      </c>
      <c r="G41" s="81">
        <v>175</v>
      </c>
      <c r="H41" s="81">
        <v>70</v>
      </c>
      <c r="I41" s="81" t="s">
        <v>1348</v>
      </c>
      <c r="J41" s="81" t="s">
        <v>1348</v>
      </c>
      <c r="K41" s="81" t="s">
        <v>836</v>
      </c>
      <c r="L41" s="82"/>
      <c r="M41" s="82"/>
      <c r="N41" s="82"/>
      <c r="O41" s="81" t="s">
        <v>836</v>
      </c>
      <c r="P41" s="81" t="s">
        <v>836</v>
      </c>
      <c r="Q41" s="81" t="s">
        <v>1349</v>
      </c>
      <c r="R41" s="81">
        <v>0.8</v>
      </c>
      <c r="S41" s="81">
        <v>4.99</v>
      </c>
      <c r="T41" s="81">
        <v>5.49</v>
      </c>
      <c r="U41" s="81">
        <v>69.400000000000006</v>
      </c>
      <c r="V41" s="81">
        <v>4.62</v>
      </c>
      <c r="W41" s="81">
        <v>215.7</v>
      </c>
      <c r="X41" s="81">
        <v>1.2</v>
      </c>
      <c r="Y41" s="81">
        <v>3.09</v>
      </c>
      <c r="Z41" s="81" t="s">
        <v>308</v>
      </c>
      <c r="AA41" s="82"/>
      <c r="AB41" s="82"/>
      <c r="AC41" s="82"/>
      <c r="AD41" s="82"/>
      <c r="AE41" s="81" t="s">
        <v>1350</v>
      </c>
      <c r="AF41" s="81" t="s">
        <v>1351</v>
      </c>
      <c r="AG41" s="81" t="s">
        <v>214</v>
      </c>
      <c r="AH41" s="81">
        <v>0.06</v>
      </c>
      <c r="AI41" s="81">
        <v>0.06</v>
      </c>
      <c r="AJ41" s="81">
        <v>5.26</v>
      </c>
      <c r="AK41" s="81">
        <v>5.9</v>
      </c>
      <c r="AL41" s="81">
        <v>4.5599999999999996</v>
      </c>
      <c r="AM41" s="81">
        <v>97.8</v>
      </c>
      <c r="AN41" s="81">
        <v>175.3</v>
      </c>
      <c r="AO41" s="81">
        <v>26.7</v>
      </c>
      <c r="AP41" s="81">
        <v>39.5</v>
      </c>
      <c r="AQ41" s="81">
        <v>0.73</v>
      </c>
      <c r="AR41" s="81">
        <v>0.77</v>
      </c>
      <c r="AS41" s="81"/>
      <c r="AT41" s="90"/>
      <c r="AU41" s="81">
        <v>4.9000000000000004</v>
      </c>
      <c r="AV41" s="81">
        <v>5.43</v>
      </c>
      <c r="AW41" s="81">
        <v>156</v>
      </c>
      <c r="AX41" s="81">
        <v>225</v>
      </c>
      <c r="AY41" s="81">
        <v>19</v>
      </c>
      <c r="AZ41" s="90">
        <v>27</v>
      </c>
    </row>
    <row r="42" spans="1:52" x14ac:dyDescent="0.25">
      <c r="A42" s="233"/>
      <c r="B42" s="80" t="s">
        <v>1352</v>
      </c>
      <c r="C42" s="81" t="s">
        <v>19</v>
      </c>
      <c r="D42" s="81">
        <v>40</v>
      </c>
      <c r="E42" s="82"/>
      <c r="F42" s="81">
        <v>630111</v>
      </c>
      <c r="G42" s="81">
        <v>175</v>
      </c>
      <c r="H42" s="81">
        <v>70</v>
      </c>
      <c r="I42" s="81" t="s">
        <v>1353</v>
      </c>
      <c r="J42" s="81" t="s">
        <v>1354</v>
      </c>
      <c r="K42" s="81" t="s">
        <v>836</v>
      </c>
      <c r="L42" s="82"/>
      <c r="M42" s="82"/>
      <c r="N42" s="82"/>
      <c r="O42" s="81" t="s">
        <v>836</v>
      </c>
      <c r="P42" s="81" t="s">
        <v>836</v>
      </c>
      <c r="Q42" s="81" t="s">
        <v>1355</v>
      </c>
      <c r="R42" s="81">
        <v>1.53</v>
      </c>
      <c r="S42" s="81">
        <v>3.92</v>
      </c>
      <c r="T42" s="81">
        <v>5.62</v>
      </c>
      <c r="U42" s="81">
        <v>95.9</v>
      </c>
      <c r="V42" s="81">
        <v>5.25</v>
      </c>
      <c r="W42" s="81">
        <v>284.8</v>
      </c>
      <c r="X42" s="81">
        <v>0.98</v>
      </c>
      <c r="Y42" s="81">
        <v>2.2000000000000002</v>
      </c>
      <c r="Z42" s="81">
        <v>5</v>
      </c>
      <c r="AA42" s="82"/>
      <c r="AB42" s="82"/>
      <c r="AC42" s="82"/>
      <c r="AD42" s="82"/>
      <c r="AE42" s="81" t="s">
        <v>1350</v>
      </c>
      <c r="AF42" s="81" t="s">
        <v>1356</v>
      </c>
      <c r="AG42" s="81" t="s">
        <v>357</v>
      </c>
      <c r="AH42" s="81">
        <v>4.4999999999999998E-2</v>
      </c>
      <c r="AI42" s="81">
        <v>4.2999999999999997E-2</v>
      </c>
      <c r="AJ42" s="81">
        <v>6.07</v>
      </c>
      <c r="AK42" s="81">
        <v>8.8800000000000008</v>
      </c>
      <c r="AL42" s="81">
        <v>6.21</v>
      </c>
      <c r="AM42" s="81">
        <v>104.63</v>
      </c>
      <c r="AN42" s="81">
        <v>100.02</v>
      </c>
      <c r="AO42" s="81">
        <v>26.76</v>
      </c>
      <c r="AP42" s="81">
        <v>25.54</v>
      </c>
      <c r="AQ42" s="81">
        <v>0.74</v>
      </c>
      <c r="AR42" s="81">
        <v>0.74</v>
      </c>
      <c r="AS42" s="81"/>
      <c r="AT42" s="90"/>
      <c r="AU42" s="81">
        <v>5.9</v>
      </c>
      <c r="AV42" s="81">
        <v>4.57</v>
      </c>
      <c r="AW42" s="81">
        <v>144</v>
      </c>
      <c r="AX42" s="81">
        <v>175</v>
      </c>
      <c r="AY42" s="81">
        <v>25</v>
      </c>
      <c r="AZ42" s="90">
        <v>20</v>
      </c>
    </row>
    <row r="43" spans="1:52" x14ac:dyDescent="0.25">
      <c r="A43" s="233"/>
      <c r="B43" s="80" t="s">
        <v>1357</v>
      </c>
      <c r="C43" s="81" t="s">
        <v>16</v>
      </c>
      <c r="D43" s="81">
        <v>80</v>
      </c>
      <c r="E43" s="81" t="s">
        <v>789</v>
      </c>
      <c r="F43" s="81">
        <v>630995</v>
      </c>
      <c r="G43" s="81">
        <v>155</v>
      </c>
      <c r="H43" s="81">
        <v>50</v>
      </c>
      <c r="I43" s="81" t="s">
        <v>836</v>
      </c>
      <c r="J43" s="81" t="s">
        <v>836</v>
      </c>
      <c r="K43" s="81" t="s">
        <v>836</v>
      </c>
      <c r="L43" s="82"/>
      <c r="M43" s="82"/>
      <c r="N43" s="82"/>
      <c r="O43" s="81" t="s">
        <v>836</v>
      </c>
      <c r="P43" s="81" t="s">
        <v>836</v>
      </c>
      <c r="Q43" s="81" t="s">
        <v>1358</v>
      </c>
      <c r="R43" s="81">
        <v>0.71</v>
      </c>
      <c r="S43" s="81">
        <v>3.8</v>
      </c>
      <c r="T43" s="81">
        <v>5.36</v>
      </c>
      <c r="U43" s="81">
        <v>79.900000000000006</v>
      </c>
      <c r="V43" s="81">
        <v>5.19</v>
      </c>
      <c r="W43" s="81">
        <v>170.4</v>
      </c>
      <c r="X43" s="81">
        <v>1.56</v>
      </c>
      <c r="Y43" s="81">
        <v>1.83</v>
      </c>
      <c r="Z43" s="81" t="s">
        <v>1359</v>
      </c>
      <c r="AA43" s="82"/>
      <c r="AB43" s="82"/>
      <c r="AC43" s="82"/>
      <c r="AD43" s="82"/>
      <c r="AE43" s="81" t="s">
        <v>1360</v>
      </c>
      <c r="AF43" s="81" t="s">
        <v>1361</v>
      </c>
      <c r="AG43" s="81" t="s">
        <v>1362</v>
      </c>
      <c r="AH43" s="81">
        <v>8.2000000000000003E-2</v>
      </c>
      <c r="AI43" s="81">
        <v>7.0000000000000007E-2</v>
      </c>
      <c r="AJ43" s="81">
        <v>4.9400000000000004</v>
      </c>
      <c r="AK43" s="81">
        <v>9.5</v>
      </c>
      <c r="AL43" s="81">
        <v>5.25</v>
      </c>
      <c r="AM43" s="81">
        <v>87</v>
      </c>
      <c r="AN43" s="81">
        <v>79.17</v>
      </c>
      <c r="AO43" s="81">
        <v>18.18</v>
      </c>
      <c r="AP43" s="81">
        <v>20.98</v>
      </c>
      <c r="AQ43" s="81">
        <v>0.79</v>
      </c>
      <c r="AR43" s="81">
        <v>0.74</v>
      </c>
      <c r="AS43" s="81"/>
      <c r="AT43" s="90"/>
      <c r="AU43" s="81">
        <v>11.9</v>
      </c>
      <c r="AV43" s="81">
        <v>3.84</v>
      </c>
      <c r="AW43" s="81">
        <v>115</v>
      </c>
      <c r="AX43" s="81">
        <v>176</v>
      </c>
      <c r="AY43" s="81">
        <v>38</v>
      </c>
      <c r="AZ43" s="90">
        <v>36</v>
      </c>
    </row>
    <row r="44" spans="1:52" x14ac:dyDescent="0.25">
      <c r="A44" s="233"/>
      <c r="B44" s="80" t="s">
        <v>1363</v>
      </c>
      <c r="C44" s="81" t="s">
        <v>16</v>
      </c>
      <c r="D44" s="81">
        <v>44</v>
      </c>
      <c r="E44" s="81" t="s">
        <v>836</v>
      </c>
      <c r="F44" s="81">
        <v>632084</v>
      </c>
      <c r="G44" s="81">
        <v>160</v>
      </c>
      <c r="H44" s="81">
        <v>64</v>
      </c>
      <c r="I44" s="81" t="s">
        <v>836</v>
      </c>
      <c r="J44" s="81" t="s">
        <v>836</v>
      </c>
      <c r="K44" s="81" t="s">
        <v>836</v>
      </c>
      <c r="L44" s="82"/>
      <c r="M44" s="82"/>
      <c r="N44" s="82"/>
      <c r="O44" s="81" t="s">
        <v>836</v>
      </c>
      <c r="P44" s="81" t="s">
        <v>836</v>
      </c>
      <c r="Q44" s="81" t="s">
        <v>1349</v>
      </c>
      <c r="R44" s="81">
        <v>0.84</v>
      </c>
      <c r="S44" s="81">
        <v>4.2300000000000004</v>
      </c>
      <c r="T44" s="81">
        <v>5.15</v>
      </c>
      <c r="U44" s="81">
        <v>62</v>
      </c>
      <c r="V44" s="81">
        <v>6.26</v>
      </c>
      <c r="W44" s="81">
        <v>217.7</v>
      </c>
      <c r="X44" s="81">
        <v>1.29</v>
      </c>
      <c r="Y44" s="81">
        <v>2.31</v>
      </c>
      <c r="Z44" s="81">
        <v>5</v>
      </c>
      <c r="AA44" s="82"/>
      <c r="AB44" s="82"/>
      <c r="AC44" s="82"/>
      <c r="AD44" s="82"/>
      <c r="AE44" s="81" t="s">
        <v>1350</v>
      </c>
      <c r="AF44" s="81" t="s">
        <v>1364</v>
      </c>
      <c r="AG44" s="81" t="s">
        <v>1052</v>
      </c>
      <c r="AH44" s="81">
        <v>6.3E-2</v>
      </c>
      <c r="AI44" s="81">
        <v>4.5999999999999999E-2</v>
      </c>
      <c r="AJ44" s="81">
        <v>4.6900000000000004</v>
      </c>
      <c r="AK44" s="81">
        <v>10.02</v>
      </c>
      <c r="AL44" s="81">
        <v>4.62</v>
      </c>
      <c r="AM44" s="81">
        <v>56.99</v>
      </c>
      <c r="AN44" s="81">
        <v>59.99</v>
      </c>
      <c r="AO44" s="81">
        <v>22.02</v>
      </c>
      <c r="AP44" s="81">
        <v>21.45</v>
      </c>
      <c r="AQ44" s="81">
        <v>0.61</v>
      </c>
      <c r="AR44" s="81">
        <v>0.64</v>
      </c>
      <c r="AS44" s="81"/>
      <c r="AT44" s="90"/>
      <c r="AU44" s="81">
        <v>5.2</v>
      </c>
      <c r="AV44" s="81">
        <v>3.99</v>
      </c>
      <c r="AW44" s="81">
        <v>122</v>
      </c>
      <c r="AX44" s="81">
        <v>170</v>
      </c>
      <c r="AY44" s="81">
        <v>22</v>
      </c>
      <c r="AZ44" s="90">
        <v>17</v>
      </c>
    </row>
    <row r="45" spans="1:52" x14ac:dyDescent="0.25">
      <c r="A45" s="233"/>
      <c r="B45" s="80" t="s">
        <v>1365</v>
      </c>
      <c r="C45" s="81" t="s">
        <v>19</v>
      </c>
      <c r="D45" s="81">
        <v>69</v>
      </c>
      <c r="E45" s="82"/>
      <c r="F45" s="81">
        <v>633093</v>
      </c>
      <c r="G45" s="81">
        <v>175</v>
      </c>
      <c r="H45" s="81">
        <v>72</v>
      </c>
      <c r="I45" s="81" t="s">
        <v>836</v>
      </c>
      <c r="J45" s="81" t="s">
        <v>836</v>
      </c>
      <c r="K45" s="81" t="s">
        <v>1337</v>
      </c>
      <c r="L45" s="81" t="s">
        <v>161</v>
      </c>
      <c r="M45" s="81" t="s">
        <v>1366</v>
      </c>
      <c r="N45" s="81" t="s">
        <v>1366</v>
      </c>
      <c r="O45" s="81" t="s">
        <v>1367</v>
      </c>
      <c r="P45" s="81" t="s">
        <v>1368</v>
      </c>
      <c r="Q45" s="81" t="s">
        <v>1199</v>
      </c>
      <c r="R45" s="81">
        <v>1.42</v>
      </c>
      <c r="S45" s="81">
        <v>4.1100000000000003</v>
      </c>
      <c r="T45" s="81">
        <v>5.72</v>
      </c>
      <c r="U45" s="81">
        <v>423.7</v>
      </c>
      <c r="V45" s="81">
        <v>22.29</v>
      </c>
      <c r="W45" s="81">
        <v>421.2</v>
      </c>
      <c r="X45" s="81">
        <v>1.42</v>
      </c>
      <c r="Y45" s="81">
        <v>1.91</v>
      </c>
      <c r="Z45" s="81">
        <v>3</v>
      </c>
      <c r="AA45" s="82"/>
      <c r="AB45" s="82"/>
      <c r="AC45" s="82"/>
      <c r="AD45" s="82"/>
      <c r="AE45" s="81" t="s">
        <v>1340</v>
      </c>
      <c r="AF45" s="81" t="s">
        <v>1369</v>
      </c>
      <c r="AG45" s="81" t="s">
        <v>1370</v>
      </c>
      <c r="AH45" s="81">
        <v>4.5999999999999999E-2</v>
      </c>
      <c r="AI45" s="81">
        <v>5.3999999999999999E-2</v>
      </c>
      <c r="AJ45" s="81">
        <v>4.46</v>
      </c>
      <c r="AK45" s="81">
        <v>11.03</v>
      </c>
      <c r="AL45" s="81">
        <v>6.87</v>
      </c>
      <c r="AM45" s="81">
        <v>77.489999999999995</v>
      </c>
      <c r="AN45" s="81">
        <v>79.45</v>
      </c>
      <c r="AO45" s="81">
        <v>18.18</v>
      </c>
      <c r="AP45" s="81">
        <v>23.5</v>
      </c>
      <c r="AQ45" s="81">
        <v>0.77</v>
      </c>
      <c r="AR45" s="81">
        <v>0.7</v>
      </c>
      <c r="AS45" s="81"/>
      <c r="AT45" s="90"/>
      <c r="AU45" s="81">
        <v>7.2</v>
      </c>
      <c r="AV45" s="81">
        <v>2.48</v>
      </c>
      <c r="AW45" s="81">
        <v>73</v>
      </c>
      <c r="AX45" s="81">
        <v>212</v>
      </c>
      <c r="AY45" s="81">
        <v>11</v>
      </c>
      <c r="AZ45" s="90">
        <v>21</v>
      </c>
    </row>
    <row r="46" spans="1:52" x14ac:dyDescent="0.25">
      <c r="A46" s="233"/>
      <c r="B46" s="80" t="s">
        <v>1371</v>
      </c>
      <c r="C46" s="81" t="s">
        <v>16</v>
      </c>
      <c r="D46" s="81">
        <v>55</v>
      </c>
      <c r="E46" s="81" t="s">
        <v>789</v>
      </c>
      <c r="F46" s="81">
        <v>635998</v>
      </c>
      <c r="G46" s="81">
        <v>160</v>
      </c>
      <c r="H46" s="81">
        <v>76.5</v>
      </c>
      <c r="I46" s="81" t="s">
        <v>836</v>
      </c>
      <c r="J46" s="81" t="s">
        <v>836</v>
      </c>
      <c r="K46" s="81" t="s">
        <v>836</v>
      </c>
      <c r="L46" s="82"/>
      <c r="M46" s="82"/>
      <c r="N46" s="82"/>
      <c r="O46" s="81" t="s">
        <v>836</v>
      </c>
      <c r="P46" s="81" t="s">
        <v>1372</v>
      </c>
      <c r="Q46" s="81" t="s">
        <v>1372</v>
      </c>
      <c r="R46" s="81">
        <v>1.22</v>
      </c>
      <c r="S46" s="81">
        <v>4.82</v>
      </c>
      <c r="T46" s="81">
        <v>5.68</v>
      </c>
      <c r="U46" s="81">
        <v>47</v>
      </c>
      <c r="V46" s="81">
        <v>3.03</v>
      </c>
      <c r="W46" s="81">
        <v>291.89999999999998</v>
      </c>
      <c r="X46" s="81">
        <v>1.47</v>
      </c>
      <c r="Y46" s="81">
        <v>2.58</v>
      </c>
      <c r="Z46" s="81">
        <v>3</v>
      </c>
      <c r="AA46" s="82"/>
      <c r="AB46" s="82"/>
      <c r="AC46" s="82"/>
      <c r="AD46" s="82"/>
      <c r="AE46" s="81" t="s">
        <v>1373</v>
      </c>
      <c r="AF46" s="81" t="s">
        <v>1369</v>
      </c>
      <c r="AG46" s="81" t="s">
        <v>968</v>
      </c>
      <c r="AH46" s="81">
        <v>0.05</v>
      </c>
      <c r="AI46" s="81">
        <v>0.06</v>
      </c>
      <c r="AJ46" s="81" t="s">
        <v>165</v>
      </c>
      <c r="AK46" s="81" t="s">
        <v>165</v>
      </c>
      <c r="AL46" s="81">
        <v>8.5500000000000007</v>
      </c>
      <c r="AM46" s="81">
        <v>74.97</v>
      </c>
      <c r="AN46" s="81">
        <v>62.94</v>
      </c>
      <c r="AO46" s="81">
        <v>22.94</v>
      </c>
      <c r="AP46" s="81">
        <v>19.86</v>
      </c>
      <c r="AQ46" s="81">
        <v>0.69</v>
      </c>
      <c r="AR46" s="81">
        <v>0.68</v>
      </c>
      <c r="AS46" s="81"/>
      <c r="AT46" s="90"/>
      <c r="AU46" s="81">
        <v>7.4</v>
      </c>
      <c r="AV46" s="81">
        <v>4.9400000000000004</v>
      </c>
      <c r="AW46" s="81">
        <v>145</v>
      </c>
      <c r="AX46" s="81">
        <v>256</v>
      </c>
      <c r="AY46" s="81">
        <v>30</v>
      </c>
      <c r="AZ46" s="90">
        <v>23</v>
      </c>
    </row>
    <row r="47" spans="1:52" x14ac:dyDescent="0.25">
      <c r="A47" s="233"/>
      <c r="B47" s="80" t="s">
        <v>1374</v>
      </c>
      <c r="C47" s="81" t="s">
        <v>19</v>
      </c>
      <c r="D47" s="81">
        <v>52</v>
      </c>
      <c r="E47" s="82"/>
      <c r="F47" s="81">
        <v>635953</v>
      </c>
      <c r="G47" s="81">
        <v>175</v>
      </c>
      <c r="H47" s="81">
        <v>75</v>
      </c>
      <c r="I47" s="81" t="s">
        <v>836</v>
      </c>
      <c r="J47" s="81" t="s">
        <v>836</v>
      </c>
      <c r="K47" s="81" t="s">
        <v>1375</v>
      </c>
      <c r="L47" s="81" t="s">
        <v>161</v>
      </c>
      <c r="M47" s="81" t="s">
        <v>410</v>
      </c>
      <c r="N47" s="81" t="s">
        <v>410</v>
      </c>
      <c r="O47" s="81" t="s">
        <v>836</v>
      </c>
      <c r="P47" s="81" t="s">
        <v>1376</v>
      </c>
      <c r="Q47" s="81" t="s">
        <v>1199</v>
      </c>
      <c r="R47" s="81">
        <v>1.38</v>
      </c>
      <c r="S47" s="81">
        <v>4.0199999999999996</v>
      </c>
      <c r="T47" s="81">
        <v>5.63</v>
      </c>
      <c r="U47" s="81">
        <v>327.2</v>
      </c>
      <c r="V47" s="81">
        <v>18.96</v>
      </c>
      <c r="W47" s="81">
        <v>738.5</v>
      </c>
      <c r="X47" s="81">
        <v>0.78</v>
      </c>
      <c r="Y47" s="81">
        <v>2.4900000000000002</v>
      </c>
      <c r="Z47" s="81">
        <v>5</v>
      </c>
      <c r="AA47" s="82"/>
      <c r="AB47" s="82"/>
      <c r="AC47" s="82"/>
      <c r="AD47" s="82"/>
      <c r="AE47" s="81" t="s">
        <v>1340</v>
      </c>
      <c r="AF47" s="81" t="s">
        <v>1341</v>
      </c>
      <c r="AG47" s="81" t="s">
        <v>1377</v>
      </c>
      <c r="AH47" s="81">
        <v>0.08</v>
      </c>
      <c r="AI47" s="81">
        <v>0.08</v>
      </c>
      <c r="AJ47" s="81">
        <v>5.38</v>
      </c>
      <c r="AK47" s="81">
        <v>3.93</v>
      </c>
      <c r="AL47" s="81">
        <v>5.73</v>
      </c>
      <c r="AM47" s="81">
        <v>67.489999999999995</v>
      </c>
      <c r="AN47" s="81">
        <v>73.83</v>
      </c>
      <c r="AO47" s="81">
        <v>16.62</v>
      </c>
      <c r="AP47" s="81">
        <v>20.29</v>
      </c>
      <c r="AQ47" s="81">
        <v>0.75</v>
      </c>
      <c r="AR47" s="81">
        <v>0.73</v>
      </c>
      <c r="AS47" s="81"/>
      <c r="AT47" s="90"/>
      <c r="AU47" s="81">
        <v>8.1</v>
      </c>
      <c r="AV47" s="81">
        <v>4.0999999999999996</v>
      </c>
      <c r="AW47" s="81">
        <v>127</v>
      </c>
      <c r="AX47" s="81">
        <v>132</v>
      </c>
      <c r="AY47" s="81">
        <v>34</v>
      </c>
      <c r="AZ47" s="90">
        <v>24</v>
      </c>
    </row>
    <row r="48" spans="1:52" x14ac:dyDescent="0.25">
      <c r="A48" s="233"/>
      <c r="B48" s="80" t="s">
        <v>1378</v>
      </c>
      <c r="C48" s="81" t="s">
        <v>16</v>
      </c>
      <c r="D48" s="81">
        <v>59</v>
      </c>
      <c r="E48" s="81" t="s">
        <v>789</v>
      </c>
      <c r="F48" s="81">
        <v>639229</v>
      </c>
      <c r="G48" s="81">
        <v>160</v>
      </c>
      <c r="H48" s="81">
        <v>72.599999999999994</v>
      </c>
      <c r="I48" s="81" t="s">
        <v>836</v>
      </c>
      <c r="J48" s="81" t="s">
        <v>836</v>
      </c>
      <c r="K48" s="81" t="s">
        <v>1379</v>
      </c>
      <c r="L48" s="81" t="s">
        <v>161</v>
      </c>
      <c r="M48" s="81" t="s">
        <v>1380</v>
      </c>
      <c r="N48" s="81" t="s">
        <v>1380</v>
      </c>
      <c r="O48" s="81" t="s">
        <v>836</v>
      </c>
      <c r="P48" s="81" t="s">
        <v>1372</v>
      </c>
      <c r="Q48" s="81" t="s">
        <v>1372</v>
      </c>
      <c r="R48" s="81">
        <v>1.26</v>
      </c>
      <c r="S48" s="81">
        <v>7.11</v>
      </c>
      <c r="T48" s="81">
        <v>5.49</v>
      </c>
      <c r="U48" s="81">
        <v>88.4</v>
      </c>
      <c r="V48" s="81">
        <v>10.49</v>
      </c>
      <c r="W48" s="81">
        <v>434.6</v>
      </c>
      <c r="X48" s="81">
        <v>1.26</v>
      </c>
      <c r="Y48" s="81">
        <v>4.59</v>
      </c>
      <c r="Z48" s="81">
        <v>4</v>
      </c>
      <c r="AA48" s="82"/>
      <c r="AB48" s="82"/>
      <c r="AC48" s="82"/>
      <c r="AD48" s="82"/>
      <c r="AE48" s="81" t="s">
        <v>1373</v>
      </c>
      <c r="AF48" s="81" t="s">
        <v>1369</v>
      </c>
      <c r="AG48" s="81" t="s">
        <v>968</v>
      </c>
      <c r="AH48" s="81">
        <v>0.11</v>
      </c>
      <c r="AI48" s="81">
        <v>0.09</v>
      </c>
      <c r="AJ48" s="81">
        <v>9.75</v>
      </c>
      <c r="AK48" s="81">
        <v>7.26</v>
      </c>
      <c r="AL48" s="81">
        <v>8.1300000000000008</v>
      </c>
      <c r="AM48" s="81">
        <v>89.52</v>
      </c>
      <c r="AN48" s="81">
        <v>74.510000000000005</v>
      </c>
      <c r="AO48" s="81">
        <v>16.309999999999999</v>
      </c>
      <c r="AP48" s="81">
        <v>10.09</v>
      </c>
      <c r="AQ48" s="81">
        <v>0.82</v>
      </c>
      <c r="AR48" s="81">
        <v>0.86</v>
      </c>
      <c r="AS48" s="81"/>
      <c r="AT48" s="90"/>
      <c r="AU48" s="81">
        <v>5</v>
      </c>
      <c r="AV48" s="81">
        <v>3.43</v>
      </c>
      <c r="AW48" s="81">
        <v>102</v>
      </c>
      <c r="AX48" s="81">
        <v>182</v>
      </c>
      <c r="AY48" s="81">
        <v>12</v>
      </c>
      <c r="AZ48" s="90">
        <v>17</v>
      </c>
    </row>
    <row r="49" spans="1:52" x14ac:dyDescent="0.25">
      <c r="A49" s="233"/>
      <c r="B49" s="80" t="s">
        <v>1381</v>
      </c>
      <c r="C49" s="81" t="s">
        <v>16</v>
      </c>
      <c r="D49" s="81">
        <v>60</v>
      </c>
      <c r="E49" s="81" t="s">
        <v>789</v>
      </c>
      <c r="F49" s="81">
        <v>639179</v>
      </c>
      <c r="G49" s="81">
        <v>160</v>
      </c>
      <c r="H49" s="81">
        <v>54</v>
      </c>
      <c r="I49" s="81" t="s">
        <v>836</v>
      </c>
      <c r="J49" s="81" t="s">
        <v>836</v>
      </c>
      <c r="K49" s="81" t="s">
        <v>1382</v>
      </c>
      <c r="L49" s="81" t="s">
        <v>161</v>
      </c>
      <c r="M49" s="81" t="s">
        <v>1383</v>
      </c>
      <c r="N49" s="81" t="s">
        <v>1383</v>
      </c>
      <c r="O49" s="81" t="s">
        <v>836</v>
      </c>
      <c r="P49" s="81" t="s">
        <v>1384</v>
      </c>
      <c r="Q49" s="81" t="s">
        <v>1385</v>
      </c>
      <c r="R49" s="81">
        <v>0.64</v>
      </c>
      <c r="S49" s="81">
        <v>4.68</v>
      </c>
      <c r="T49" s="81">
        <v>6.39</v>
      </c>
      <c r="U49" s="81">
        <v>60.4</v>
      </c>
      <c r="V49" s="81">
        <v>5.35</v>
      </c>
      <c r="W49" s="81">
        <v>156.5</v>
      </c>
      <c r="X49" s="81">
        <v>2.12</v>
      </c>
      <c r="Y49" s="81">
        <v>1.96</v>
      </c>
      <c r="Z49" s="81" t="s">
        <v>308</v>
      </c>
      <c r="AA49" s="82"/>
      <c r="AB49" s="82"/>
      <c r="AC49" s="82"/>
      <c r="AD49" s="82"/>
      <c r="AE49" s="81" t="s">
        <v>1385</v>
      </c>
      <c r="AF49" s="81" t="s">
        <v>1386</v>
      </c>
      <c r="AG49" s="81" t="s">
        <v>968</v>
      </c>
      <c r="AH49" s="81">
        <v>5.6000000000000001E-2</v>
      </c>
      <c r="AI49" s="81">
        <v>5.1999999999999998E-2</v>
      </c>
      <c r="AJ49" s="81">
        <v>10.45</v>
      </c>
      <c r="AK49" s="81">
        <v>10.51</v>
      </c>
      <c r="AL49" s="81">
        <v>8.08</v>
      </c>
      <c r="AM49" s="81">
        <v>60.93</v>
      </c>
      <c r="AN49" s="81">
        <v>60.36</v>
      </c>
      <c r="AO49" s="81">
        <v>23.78</v>
      </c>
      <c r="AP49" s="81">
        <v>23.68</v>
      </c>
      <c r="AQ49" s="81">
        <v>0.61</v>
      </c>
      <c r="AR49" s="81">
        <v>0.61</v>
      </c>
      <c r="AS49" s="81"/>
      <c r="AT49" s="90"/>
      <c r="AU49" s="81">
        <v>3.9</v>
      </c>
      <c r="AV49" s="81">
        <v>3.98</v>
      </c>
      <c r="AW49" s="81">
        <v>125</v>
      </c>
      <c r="AX49" s="81">
        <v>194</v>
      </c>
      <c r="AY49" s="81">
        <v>12</v>
      </c>
      <c r="AZ49" s="90">
        <v>14</v>
      </c>
    </row>
    <row r="50" spans="1:52" ht="14.5" thickBot="1" x14ac:dyDescent="0.3">
      <c r="A50" s="234"/>
      <c r="B50" s="83" t="s">
        <v>1387</v>
      </c>
      <c r="C50" s="84" t="s">
        <v>19</v>
      </c>
      <c r="D50" s="84">
        <v>46</v>
      </c>
      <c r="E50" s="85"/>
      <c r="F50" s="84">
        <v>639509</v>
      </c>
      <c r="G50" s="84">
        <v>170</v>
      </c>
      <c r="H50" s="84">
        <v>95.8</v>
      </c>
      <c r="I50" s="84" t="s">
        <v>160</v>
      </c>
      <c r="J50" s="84" t="s">
        <v>836</v>
      </c>
      <c r="K50" s="84" t="s">
        <v>1388</v>
      </c>
      <c r="L50" s="84" t="s">
        <v>161</v>
      </c>
      <c r="M50" s="84" t="s">
        <v>1389</v>
      </c>
      <c r="N50" s="84" t="s">
        <v>1389</v>
      </c>
      <c r="O50" s="84" t="s">
        <v>836</v>
      </c>
      <c r="P50" s="84" t="s">
        <v>1199</v>
      </c>
      <c r="Q50" s="84" t="s">
        <v>1199</v>
      </c>
      <c r="R50" s="84">
        <v>2.0099999999999998</v>
      </c>
      <c r="S50" s="84">
        <v>4.0199999999999996</v>
      </c>
      <c r="T50" s="84">
        <v>5.63</v>
      </c>
      <c r="U50" s="84">
        <v>370.7</v>
      </c>
      <c r="V50" s="84">
        <v>17.010000000000002</v>
      </c>
      <c r="W50" s="84">
        <v>446.9</v>
      </c>
      <c r="X50" s="84">
        <v>0.67</v>
      </c>
      <c r="Y50" s="84">
        <v>2.1</v>
      </c>
      <c r="Z50" s="84">
        <v>10</v>
      </c>
      <c r="AA50" s="85"/>
      <c r="AB50" s="85"/>
      <c r="AC50" s="85"/>
      <c r="AD50" s="85"/>
      <c r="AE50" s="84" t="s">
        <v>1340</v>
      </c>
      <c r="AF50" s="84" t="s">
        <v>1341</v>
      </c>
      <c r="AG50" s="84" t="s">
        <v>1390</v>
      </c>
      <c r="AH50" s="84">
        <v>5.2999999999999999E-2</v>
      </c>
      <c r="AI50" s="84">
        <v>7.1999999999999995E-2</v>
      </c>
      <c r="AJ50" s="84">
        <v>4.99</v>
      </c>
      <c r="AK50" s="84">
        <v>4.12</v>
      </c>
      <c r="AL50" s="84">
        <v>7.98</v>
      </c>
      <c r="AM50" s="84">
        <v>80.75</v>
      </c>
      <c r="AN50" s="84">
        <v>69.650000000000006</v>
      </c>
      <c r="AO50" s="84">
        <v>25.08</v>
      </c>
      <c r="AP50" s="84">
        <v>26.96</v>
      </c>
      <c r="AQ50" s="84">
        <v>0.69</v>
      </c>
      <c r="AR50" s="84">
        <v>0.61</v>
      </c>
      <c r="AS50" s="84"/>
      <c r="AT50" s="91"/>
      <c r="AU50" s="84">
        <v>6.1</v>
      </c>
      <c r="AV50" s="84">
        <v>3.17</v>
      </c>
      <c r="AW50" s="84">
        <v>98</v>
      </c>
      <c r="AX50" s="84">
        <v>169</v>
      </c>
      <c r="AY50" s="84">
        <v>9</v>
      </c>
      <c r="AZ50" s="91">
        <v>13</v>
      </c>
    </row>
    <row r="51" spans="1:52" ht="14.5" thickTop="1" x14ac:dyDescent="0.25">
      <c r="A51" s="87"/>
      <c r="B51" s="79" t="s">
        <v>1391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</row>
  </sheetData>
  <mergeCells count="4">
    <mergeCell ref="A2:A18"/>
    <mergeCell ref="A19:A28"/>
    <mergeCell ref="A29:A38"/>
    <mergeCell ref="A39:A50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03"/>
  <sheetViews>
    <sheetView topLeftCell="A265" workbookViewId="0">
      <selection activeCell="E10" sqref="E10"/>
    </sheetView>
  </sheetViews>
  <sheetFormatPr defaultColWidth="9" defaultRowHeight="14" x14ac:dyDescent="0.25"/>
  <sheetData>
    <row r="1" spans="1:44" ht="28" x14ac:dyDescent="0.25">
      <c r="A1" s="1" t="s">
        <v>1392</v>
      </c>
      <c r="B1" s="2" t="s">
        <v>1</v>
      </c>
      <c r="C1" s="2" t="s">
        <v>2</v>
      </c>
      <c r="D1" s="2" t="s">
        <v>3</v>
      </c>
      <c r="E1" s="2" t="s">
        <v>76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102</v>
      </c>
      <c r="K1" s="2" t="s">
        <v>101</v>
      </c>
      <c r="L1" s="2" t="s">
        <v>89</v>
      </c>
      <c r="M1" s="2" t="s">
        <v>90</v>
      </c>
      <c r="N1" s="2" t="s">
        <v>91</v>
      </c>
      <c r="O1" s="2" t="s">
        <v>94</v>
      </c>
      <c r="P1" s="2" t="s">
        <v>92</v>
      </c>
      <c r="Q1" s="2" t="s">
        <v>93</v>
      </c>
      <c r="R1" s="2" t="s">
        <v>1393</v>
      </c>
      <c r="S1" s="2" t="s">
        <v>1394</v>
      </c>
      <c r="T1" s="2" t="s">
        <v>1395</v>
      </c>
      <c r="U1" s="2" t="s">
        <v>125</v>
      </c>
      <c r="V1" s="2" t="s">
        <v>1396</v>
      </c>
      <c r="W1" s="2" t="s">
        <v>130</v>
      </c>
      <c r="X1" s="2" t="s">
        <v>1397</v>
      </c>
      <c r="Y1" s="2" t="s">
        <v>140</v>
      </c>
      <c r="Z1" s="2" t="s">
        <v>1398</v>
      </c>
      <c r="AA1" s="2" t="s">
        <v>145</v>
      </c>
      <c r="AB1" s="2" t="s">
        <v>8</v>
      </c>
      <c r="AC1" s="2" t="s">
        <v>9</v>
      </c>
      <c r="AD1" s="2" t="s">
        <v>153</v>
      </c>
      <c r="AE1" s="2" t="s">
        <v>154</v>
      </c>
      <c r="AF1" s="2" t="s">
        <v>155</v>
      </c>
      <c r="AG1" s="2" t="s">
        <v>156</v>
      </c>
      <c r="AH1" s="15" t="s">
        <v>1066</v>
      </c>
      <c r="AI1" s="15" t="s">
        <v>86</v>
      </c>
      <c r="AJ1" s="15" t="s">
        <v>82</v>
      </c>
      <c r="AK1" s="15" t="s">
        <v>83</v>
      </c>
      <c r="AL1" s="15" t="s">
        <v>1399</v>
      </c>
      <c r="AM1" s="15" t="s">
        <v>95</v>
      </c>
      <c r="AN1" s="16" t="s">
        <v>96</v>
      </c>
      <c r="AO1" s="18" t="s">
        <v>97</v>
      </c>
      <c r="AP1" s="18" t="s">
        <v>98</v>
      </c>
      <c r="AQ1" s="19" t="s">
        <v>99</v>
      </c>
      <c r="AR1" s="19" t="s">
        <v>100</v>
      </c>
    </row>
    <row r="2" spans="1:44" x14ac:dyDescent="0.25">
      <c r="A2" s="3"/>
      <c r="B2" s="3" t="s">
        <v>1400</v>
      </c>
      <c r="C2" s="3" t="s">
        <v>1401</v>
      </c>
      <c r="D2" s="3">
        <v>33</v>
      </c>
      <c r="E2" s="4"/>
      <c r="F2" s="3">
        <v>160</v>
      </c>
      <c r="G2" s="3">
        <v>50</v>
      </c>
      <c r="H2" s="4"/>
      <c r="I2" s="4"/>
      <c r="J2" s="3">
        <v>2.48</v>
      </c>
      <c r="K2" s="3">
        <v>2.0499999999999998</v>
      </c>
      <c r="L2" s="3">
        <v>0.28999999999999998</v>
      </c>
      <c r="M2" s="3">
        <v>5.0199999999999996</v>
      </c>
      <c r="N2" s="3">
        <v>5.13</v>
      </c>
      <c r="O2" s="3">
        <v>169.4</v>
      </c>
      <c r="P2" s="3">
        <v>48.9</v>
      </c>
      <c r="Q2" s="3">
        <v>6.86</v>
      </c>
      <c r="R2" s="3">
        <v>105</v>
      </c>
      <c r="S2" s="3">
        <v>70</v>
      </c>
      <c r="T2" s="3"/>
      <c r="U2" s="3"/>
      <c r="V2" s="3"/>
      <c r="W2" s="3"/>
      <c r="X2" s="3"/>
      <c r="Y2" s="3"/>
      <c r="Z2" s="3"/>
      <c r="AA2" s="3"/>
      <c r="AB2" s="3">
        <v>4.3999999999999997E-2</v>
      </c>
      <c r="AC2" s="3">
        <v>4.2999999999999997E-2</v>
      </c>
      <c r="AD2" s="3">
        <v>4.17</v>
      </c>
      <c r="AE2" s="3">
        <v>4</v>
      </c>
      <c r="AF2" s="3">
        <v>6.23</v>
      </c>
      <c r="AG2" s="3">
        <v>4.45</v>
      </c>
      <c r="AH2" s="4"/>
      <c r="AI2" s="4"/>
      <c r="AJ2" s="4"/>
      <c r="AK2" s="4"/>
      <c r="AL2" s="4"/>
      <c r="AM2" s="4"/>
      <c r="AN2" s="13"/>
      <c r="AO2" s="13"/>
      <c r="AP2" s="13"/>
      <c r="AQ2" s="13"/>
      <c r="AR2" s="13"/>
    </row>
    <row r="3" spans="1:44" x14ac:dyDescent="0.25">
      <c r="A3" s="3"/>
      <c r="B3" s="3" t="s">
        <v>1402</v>
      </c>
      <c r="C3" s="3" t="s">
        <v>1401</v>
      </c>
      <c r="D3" s="3">
        <v>31</v>
      </c>
      <c r="E3" s="4"/>
      <c r="F3" s="3">
        <v>158</v>
      </c>
      <c r="G3" s="3">
        <v>49</v>
      </c>
      <c r="H3" s="4"/>
      <c r="I3" s="4"/>
      <c r="J3" s="3">
        <v>1.88</v>
      </c>
      <c r="K3" s="3">
        <v>1.8</v>
      </c>
      <c r="L3" s="3">
        <v>0.23</v>
      </c>
      <c r="M3" s="3">
        <v>4.12</v>
      </c>
      <c r="N3" s="3">
        <v>4.74</v>
      </c>
      <c r="O3" s="3">
        <v>213.1</v>
      </c>
      <c r="P3" s="3">
        <v>55.2</v>
      </c>
      <c r="Q3" s="3">
        <v>5.15</v>
      </c>
      <c r="R3" s="3">
        <v>105</v>
      </c>
      <c r="S3" s="3">
        <v>67</v>
      </c>
      <c r="T3" s="3"/>
      <c r="U3" s="3"/>
      <c r="V3" s="3"/>
      <c r="W3" s="3"/>
      <c r="X3" s="3"/>
      <c r="Y3" s="3"/>
      <c r="Z3" s="3"/>
      <c r="AA3" s="3"/>
      <c r="AB3" s="3">
        <v>4.2999999999999997E-2</v>
      </c>
      <c r="AC3" s="3">
        <v>4.2999999999999997E-2</v>
      </c>
      <c r="AD3" s="3">
        <v>4.5</v>
      </c>
      <c r="AE3" s="3">
        <v>5</v>
      </c>
      <c r="AF3" s="3">
        <v>4.6100000000000003</v>
      </c>
      <c r="AG3" s="3">
        <v>5.27</v>
      </c>
      <c r="AH3" s="4"/>
      <c r="AI3" s="4"/>
      <c r="AJ3" s="4"/>
      <c r="AK3" s="4"/>
      <c r="AL3" s="4"/>
      <c r="AM3" s="4"/>
      <c r="AN3" s="13"/>
      <c r="AO3" s="13"/>
      <c r="AP3" s="13"/>
      <c r="AQ3" s="13"/>
      <c r="AR3" s="13"/>
    </row>
    <row r="4" spans="1:44" x14ac:dyDescent="0.25">
      <c r="A4" s="5"/>
      <c r="B4" s="6" t="s">
        <v>18</v>
      </c>
      <c r="C4" s="6" t="s">
        <v>19</v>
      </c>
      <c r="D4" s="6">
        <v>31</v>
      </c>
      <c r="E4" s="5"/>
      <c r="F4" s="6">
        <v>186</v>
      </c>
      <c r="G4" s="6">
        <v>93</v>
      </c>
      <c r="H4" s="5"/>
      <c r="I4" s="5"/>
      <c r="J4" s="6">
        <v>2.48</v>
      </c>
      <c r="K4" s="6">
        <v>0.97</v>
      </c>
      <c r="L4" s="6">
        <v>2.12</v>
      </c>
      <c r="M4" s="6">
        <v>4.16</v>
      </c>
      <c r="N4" s="6">
        <v>5.12</v>
      </c>
      <c r="O4" s="6">
        <v>420.3</v>
      </c>
      <c r="P4" s="6">
        <v>71.099999999999994</v>
      </c>
      <c r="Q4" s="6">
        <v>5.12</v>
      </c>
      <c r="R4" s="6">
        <v>118</v>
      </c>
      <c r="S4" s="6">
        <v>74</v>
      </c>
      <c r="T4" s="5"/>
      <c r="U4" s="5"/>
      <c r="V4" s="5"/>
      <c r="W4" s="5"/>
      <c r="X4" s="5"/>
      <c r="Y4" s="5"/>
      <c r="Z4" s="5"/>
      <c r="AA4" s="5"/>
      <c r="AB4" s="6">
        <v>4.3999999999999997E-2</v>
      </c>
      <c r="AC4" s="6">
        <v>4.5999999999999999E-2</v>
      </c>
      <c r="AD4" s="6">
        <v>5.6</v>
      </c>
      <c r="AE4" s="6">
        <v>5.51</v>
      </c>
      <c r="AF4" s="6">
        <v>4.59</v>
      </c>
      <c r="AG4" s="6">
        <v>4.76</v>
      </c>
      <c r="AH4" s="5"/>
      <c r="AI4" s="5"/>
      <c r="AJ4" s="5"/>
      <c r="AK4" s="5"/>
      <c r="AL4" s="5"/>
      <c r="AM4" s="5"/>
      <c r="AN4" s="13"/>
      <c r="AO4" s="13"/>
      <c r="AP4" s="13"/>
      <c r="AQ4" s="13"/>
      <c r="AR4" s="13"/>
    </row>
    <row r="5" spans="1:44" x14ac:dyDescent="0.25">
      <c r="A5" s="3"/>
      <c r="B5" s="3" t="s">
        <v>1403</v>
      </c>
      <c r="C5" s="3" t="s">
        <v>1401</v>
      </c>
      <c r="D5" s="3">
        <v>37</v>
      </c>
      <c r="E5" s="4"/>
      <c r="F5" s="3">
        <v>167</v>
      </c>
      <c r="G5" s="3">
        <v>60</v>
      </c>
      <c r="H5" s="4"/>
      <c r="I5" s="4"/>
      <c r="J5" s="3">
        <v>1.97</v>
      </c>
      <c r="K5" s="3">
        <v>1.54</v>
      </c>
      <c r="L5" s="3">
        <v>0.54</v>
      </c>
      <c r="M5" s="3">
        <v>3.9</v>
      </c>
      <c r="N5" s="3">
        <v>5.12</v>
      </c>
      <c r="O5" s="3">
        <v>212.1</v>
      </c>
      <c r="P5" s="3">
        <v>54.6</v>
      </c>
      <c r="Q5" s="3">
        <v>4.26</v>
      </c>
      <c r="R5" s="3">
        <v>115</v>
      </c>
      <c r="S5" s="3">
        <v>75</v>
      </c>
      <c r="T5" s="3"/>
      <c r="U5" s="3"/>
      <c r="V5" s="3"/>
      <c r="W5" s="3"/>
      <c r="X5" s="3"/>
      <c r="Y5" s="3"/>
      <c r="Z5" s="3"/>
      <c r="AA5" s="3"/>
      <c r="AB5" s="3">
        <v>0.05</v>
      </c>
      <c r="AC5" s="3">
        <v>4.2999999999999997E-2</v>
      </c>
      <c r="AD5" s="3">
        <v>5.54</v>
      </c>
      <c r="AE5" s="3">
        <v>5.04</v>
      </c>
      <c r="AF5" s="3">
        <v>5.71</v>
      </c>
      <c r="AG5" s="3">
        <v>5.72</v>
      </c>
      <c r="AH5" s="4"/>
      <c r="AI5" s="4"/>
      <c r="AJ5" s="4"/>
      <c r="AK5" s="4"/>
      <c r="AL5" s="4"/>
      <c r="AM5" s="4"/>
      <c r="AN5" s="13"/>
      <c r="AO5" s="13"/>
      <c r="AP5" s="13"/>
      <c r="AQ5" s="13"/>
      <c r="AR5" s="13"/>
    </row>
    <row r="6" spans="1:44" x14ac:dyDescent="0.25">
      <c r="A6" s="3"/>
      <c r="B6" s="3" t="s">
        <v>1404</v>
      </c>
      <c r="C6" s="3" t="s">
        <v>1401</v>
      </c>
      <c r="D6" s="3">
        <v>28</v>
      </c>
      <c r="E6" s="4"/>
      <c r="F6" s="3">
        <v>167</v>
      </c>
      <c r="G6" s="3">
        <v>55</v>
      </c>
      <c r="H6" s="4"/>
      <c r="I6" s="4"/>
      <c r="J6" s="3">
        <v>1.55</v>
      </c>
      <c r="K6" s="3">
        <v>2.14</v>
      </c>
      <c r="L6" s="3">
        <v>0.75</v>
      </c>
      <c r="M6" s="3">
        <v>4.1399999999999997</v>
      </c>
      <c r="N6" s="3">
        <v>4.66</v>
      </c>
      <c r="O6" s="3">
        <v>233.8</v>
      </c>
      <c r="P6" s="3">
        <v>60.1</v>
      </c>
      <c r="Q6" s="3">
        <v>4.3499999999999996</v>
      </c>
      <c r="R6" s="3">
        <v>110</v>
      </c>
      <c r="S6" s="3">
        <v>68</v>
      </c>
      <c r="T6" s="3"/>
      <c r="U6" s="3"/>
      <c r="V6" s="3"/>
      <c r="W6" s="3"/>
      <c r="X6" s="3"/>
      <c r="Y6" s="3"/>
      <c r="Z6" s="3"/>
      <c r="AA6" s="3"/>
      <c r="AB6" s="3">
        <v>4.2999999999999997E-2</v>
      </c>
      <c r="AC6" s="3">
        <v>4.3999999999999997E-2</v>
      </c>
      <c r="AD6" s="3">
        <v>6.89</v>
      </c>
      <c r="AE6" s="3">
        <v>5.98</v>
      </c>
      <c r="AF6" s="3">
        <v>6.04</v>
      </c>
      <c r="AG6" s="3">
        <v>6.64</v>
      </c>
      <c r="AH6" s="4"/>
      <c r="AI6" s="4"/>
      <c r="AJ6" s="4"/>
      <c r="AK6" s="4"/>
      <c r="AL6" s="4"/>
      <c r="AM6" s="4"/>
      <c r="AN6" s="13"/>
      <c r="AO6" s="13"/>
      <c r="AP6" s="13"/>
      <c r="AQ6" s="13"/>
      <c r="AR6" s="13"/>
    </row>
    <row r="7" spans="1:44" x14ac:dyDescent="0.25">
      <c r="A7" s="5"/>
      <c r="B7" s="6" t="s">
        <v>30</v>
      </c>
      <c r="C7" s="6" t="s">
        <v>16</v>
      </c>
      <c r="D7" s="6">
        <v>30</v>
      </c>
      <c r="E7" s="5"/>
      <c r="F7" s="6">
        <v>159</v>
      </c>
      <c r="G7" s="6">
        <v>48</v>
      </c>
      <c r="H7" s="7"/>
      <c r="I7" s="5"/>
      <c r="J7" s="6">
        <v>1.81</v>
      </c>
      <c r="K7" s="6">
        <v>2</v>
      </c>
      <c r="L7" s="6">
        <v>0.46</v>
      </c>
      <c r="M7" s="6">
        <v>4.3899999999999997</v>
      </c>
      <c r="N7" s="6">
        <v>4.62</v>
      </c>
      <c r="O7" s="6">
        <v>311.5</v>
      </c>
      <c r="P7" s="6">
        <v>62.3</v>
      </c>
      <c r="Q7" s="6">
        <v>9.93</v>
      </c>
      <c r="R7" s="5">
        <v>116</v>
      </c>
      <c r="S7" s="5">
        <v>72</v>
      </c>
      <c r="T7" s="5"/>
      <c r="U7" s="5"/>
      <c r="V7" s="5"/>
      <c r="W7" s="5"/>
      <c r="X7" s="5"/>
      <c r="Y7" s="5"/>
      <c r="Z7" s="5"/>
      <c r="AA7" s="5"/>
      <c r="AB7" s="6">
        <v>4.2999999999999997E-2</v>
      </c>
      <c r="AC7" s="6">
        <v>4.3999999999999997E-2</v>
      </c>
      <c r="AD7" s="6">
        <v>4.67</v>
      </c>
      <c r="AE7" s="6">
        <v>4.97</v>
      </c>
      <c r="AF7" s="6">
        <v>3.87</v>
      </c>
      <c r="AG7" s="6">
        <v>4.13</v>
      </c>
      <c r="AH7" s="5"/>
      <c r="AI7" s="5"/>
      <c r="AJ7" s="5"/>
      <c r="AK7" s="5"/>
      <c r="AL7" s="5"/>
      <c r="AM7" s="5"/>
      <c r="AN7" s="13"/>
      <c r="AO7" s="13"/>
      <c r="AP7" s="13"/>
      <c r="AQ7" s="13"/>
      <c r="AR7" s="13"/>
    </row>
    <row r="8" spans="1:44" x14ac:dyDescent="0.25">
      <c r="A8" s="5"/>
      <c r="B8" s="6" t="s">
        <v>31</v>
      </c>
      <c r="C8" s="6" t="s">
        <v>19</v>
      </c>
      <c r="D8" s="6">
        <v>40</v>
      </c>
      <c r="E8" s="7"/>
      <c r="F8" s="6">
        <v>175</v>
      </c>
      <c r="G8" s="6">
        <v>65</v>
      </c>
      <c r="H8" s="5"/>
      <c r="I8" s="5"/>
      <c r="J8" s="6">
        <v>3.21</v>
      </c>
      <c r="K8" s="6">
        <v>3.23</v>
      </c>
      <c r="L8" s="6">
        <v>1.07</v>
      </c>
      <c r="M8" s="6">
        <v>6.37</v>
      </c>
      <c r="N8" s="6">
        <v>5.19</v>
      </c>
      <c r="O8" s="6">
        <v>315.3</v>
      </c>
      <c r="P8" s="6">
        <v>74.400000000000006</v>
      </c>
      <c r="Q8" s="6">
        <v>5.08</v>
      </c>
      <c r="R8" s="6">
        <v>124</v>
      </c>
      <c r="S8" s="6">
        <v>65</v>
      </c>
      <c r="T8" s="5"/>
      <c r="U8" s="5"/>
      <c r="V8" s="5"/>
      <c r="W8" s="5"/>
      <c r="X8" s="5"/>
      <c r="Y8" s="5"/>
      <c r="Z8" s="5"/>
      <c r="AA8" s="5"/>
      <c r="AB8" s="6">
        <v>4.7E-2</v>
      </c>
      <c r="AC8" s="6">
        <v>4.2999999999999997E-2</v>
      </c>
      <c r="AD8" s="6">
        <v>5.25</v>
      </c>
      <c r="AE8" s="6">
        <v>5.32</v>
      </c>
      <c r="AF8" s="6">
        <v>5.08</v>
      </c>
      <c r="AG8" s="6">
        <v>5.35</v>
      </c>
      <c r="AH8" s="5"/>
      <c r="AI8" s="5"/>
      <c r="AJ8" s="5"/>
      <c r="AK8" s="5"/>
      <c r="AL8" s="5"/>
      <c r="AM8" s="5"/>
      <c r="AN8" s="13"/>
      <c r="AO8" s="13"/>
      <c r="AP8" s="13"/>
      <c r="AQ8" s="13"/>
      <c r="AR8" s="13"/>
    </row>
    <row r="9" spans="1:44" x14ac:dyDescent="0.25">
      <c r="A9" s="5"/>
      <c r="B9" s="6" t="s">
        <v>7</v>
      </c>
      <c r="C9" s="6" t="s">
        <v>19</v>
      </c>
      <c r="D9" s="6">
        <v>36</v>
      </c>
      <c r="E9" s="5"/>
      <c r="F9" s="6">
        <v>180</v>
      </c>
      <c r="G9" s="6">
        <v>77</v>
      </c>
      <c r="H9" s="5"/>
      <c r="I9" s="5"/>
      <c r="J9" s="6">
        <v>4.5999999999999996</v>
      </c>
      <c r="K9" s="6">
        <v>1.03</v>
      </c>
      <c r="L9" s="6">
        <v>2.34</v>
      </c>
      <c r="M9" s="6">
        <v>7.31</v>
      </c>
      <c r="N9" s="6">
        <v>4.8600000000000003</v>
      </c>
      <c r="O9" s="6">
        <v>484.3</v>
      </c>
      <c r="P9" s="6">
        <v>85.5</v>
      </c>
      <c r="Q9" s="6">
        <v>5.15</v>
      </c>
      <c r="R9" s="6">
        <v>134</v>
      </c>
      <c r="S9" s="6">
        <v>86</v>
      </c>
      <c r="T9" s="5"/>
      <c r="U9" s="5"/>
      <c r="V9" s="5"/>
      <c r="W9" s="5"/>
      <c r="X9" s="5"/>
      <c r="Y9" s="5"/>
      <c r="Z9" s="5"/>
      <c r="AA9" s="5"/>
      <c r="AB9" s="6">
        <v>4.2999999999999997E-2</v>
      </c>
      <c r="AC9" s="6">
        <v>4.2999999999999997E-2</v>
      </c>
      <c r="AD9" s="6">
        <v>5.56</v>
      </c>
      <c r="AE9" s="6">
        <v>5.05</v>
      </c>
      <c r="AF9" s="6">
        <v>4.8600000000000003</v>
      </c>
      <c r="AG9" s="6">
        <v>6.22</v>
      </c>
      <c r="AH9" s="5"/>
      <c r="AI9" s="5"/>
      <c r="AJ9" s="5"/>
      <c r="AK9" s="5"/>
      <c r="AL9" s="5"/>
      <c r="AM9" s="5"/>
      <c r="AN9" s="13"/>
      <c r="AO9" s="13"/>
      <c r="AP9" s="13"/>
      <c r="AQ9" s="13"/>
      <c r="AR9" s="13"/>
    </row>
    <row r="10" spans="1:44" x14ac:dyDescent="0.25">
      <c r="A10" s="3"/>
      <c r="B10" s="3" t="s">
        <v>1405</v>
      </c>
      <c r="C10" s="3" t="s">
        <v>1401</v>
      </c>
      <c r="D10" s="3">
        <v>37</v>
      </c>
      <c r="E10" s="4"/>
      <c r="F10" s="3">
        <v>164</v>
      </c>
      <c r="G10" s="3">
        <v>64</v>
      </c>
      <c r="H10" s="4"/>
      <c r="I10" s="4"/>
      <c r="J10" s="3">
        <v>2.62</v>
      </c>
      <c r="K10" s="3">
        <v>1.67</v>
      </c>
      <c r="L10" s="3">
        <v>0.79</v>
      </c>
      <c r="M10" s="3">
        <v>4.87</v>
      </c>
      <c r="N10" s="3">
        <v>4.74</v>
      </c>
      <c r="O10" s="3">
        <v>209.1</v>
      </c>
      <c r="P10" s="3">
        <v>54.6</v>
      </c>
      <c r="Q10" s="3">
        <v>6.02</v>
      </c>
      <c r="R10" s="3">
        <v>125</v>
      </c>
      <c r="S10" s="3">
        <v>70</v>
      </c>
      <c r="T10" s="3"/>
      <c r="U10" s="3"/>
      <c r="V10" s="3"/>
      <c r="W10" s="3"/>
      <c r="X10" s="3"/>
      <c r="Y10" s="3"/>
      <c r="Z10" s="3"/>
      <c r="AA10" s="3"/>
      <c r="AB10" s="3">
        <v>4.4999999999999998E-2</v>
      </c>
      <c r="AC10" s="3">
        <v>4.3999999999999997E-2</v>
      </c>
      <c r="AD10" s="3">
        <v>7.76</v>
      </c>
      <c r="AE10" s="3">
        <v>7.76</v>
      </c>
      <c r="AF10" s="3">
        <v>4.26</v>
      </c>
      <c r="AG10" s="3">
        <v>7.26</v>
      </c>
      <c r="AH10" s="4"/>
      <c r="AI10" s="4"/>
      <c r="AJ10" s="4"/>
      <c r="AK10" s="4"/>
      <c r="AL10" s="4"/>
      <c r="AM10" s="4"/>
      <c r="AN10" s="13"/>
      <c r="AO10" s="13"/>
      <c r="AP10" s="13"/>
      <c r="AQ10" s="13"/>
      <c r="AR10" s="13"/>
    </row>
    <row r="11" spans="1:44" x14ac:dyDescent="0.25">
      <c r="A11" s="3"/>
      <c r="B11" s="3" t="s">
        <v>1406</v>
      </c>
      <c r="C11" s="3" t="s">
        <v>1401</v>
      </c>
      <c r="D11" s="3">
        <v>35</v>
      </c>
      <c r="E11" s="4"/>
      <c r="F11" s="3">
        <v>160</v>
      </c>
      <c r="G11" s="3">
        <v>53</v>
      </c>
      <c r="H11" s="4"/>
      <c r="I11" s="4"/>
      <c r="J11" s="3">
        <v>1.68</v>
      </c>
      <c r="K11" s="3">
        <v>2.0699999999999998</v>
      </c>
      <c r="L11" s="3">
        <v>0.37</v>
      </c>
      <c r="M11" s="3">
        <v>4.0999999999999996</v>
      </c>
      <c r="N11" s="3">
        <v>4.6399999999999997</v>
      </c>
      <c r="O11" s="3">
        <v>162</v>
      </c>
      <c r="P11" s="3">
        <v>62.9</v>
      </c>
      <c r="Q11" s="3">
        <v>5.49</v>
      </c>
      <c r="R11" s="3">
        <v>120</v>
      </c>
      <c r="S11" s="3">
        <v>61</v>
      </c>
      <c r="T11" s="3"/>
      <c r="U11" s="3"/>
      <c r="V11" s="3"/>
      <c r="W11" s="3"/>
      <c r="X11" s="3"/>
      <c r="Y11" s="3"/>
      <c r="Z11" s="3"/>
      <c r="AA11" s="3"/>
      <c r="AB11" s="3">
        <v>4.2999999999999997E-2</v>
      </c>
      <c r="AC11" s="3">
        <v>4.2999999999999997E-2</v>
      </c>
      <c r="AD11" s="3">
        <v>7.51</v>
      </c>
      <c r="AE11" s="3">
        <v>5.17</v>
      </c>
      <c r="AF11" s="3">
        <v>7.43</v>
      </c>
      <c r="AG11" s="3">
        <v>5.13</v>
      </c>
      <c r="AH11" s="4"/>
      <c r="AI11" s="4"/>
      <c r="AJ11" s="4"/>
      <c r="AK11" s="4"/>
      <c r="AL11" s="4"/>
      <c r="AM11" s="4"/>
      <c r="AN11" s="13"/>
      <c r="AO11" s="13"/>
      <c r="AP11" s="13"/>
      <c r="AQ11" s="13"/>
      <c r="AR11" s="13"/>
    </row>
    <row r="12" spans="1:44" x14ac:dyDescent="0.25">
      <c r="A12" s="3"/>
      <c r="B12" s="3" t="s">
        <v>1407</v>
      </c>
      <c r="C12" s="3" t="s">
        <v>1408</v>
      </c>
      <c r="D12" s="3">
        <v>37</v>
      </c>
      <c r="E12" s="4"/>
      <c r="F12" s="3">
        <v>175</v>
      </c>
      <c r="G12" s="3">
        <v>68</v>
      </c>
      <c r="H12" s="4"/>
      <c r="I12" s="4"/>
      <c r="J12" s="3">
        <v>2.25</v>
      </c>
      <c r="K12" s="3">
        <v>1.43</v>
      </c>
      <c r="L12" s="3">
        <v>1.3</v>
      </c>
      <c r="M12" s="3">
        <v>4.32</v>
      </c>
      <c r="N12" s="3">
        <v>5.24</v>
      </c>
      <c r="O12" s="3">
        <v>317.5</v>
      </c>
      <c r="P12" s="3">
        <v>75.7</v>
      </c>
      <c r="Q12" s="3">
        <v>4.63</v>
      </c>
      <c r="R12" s="3">
        <v>111</v>
      </c>
      <c r="S12" s="3">
        <v>69</v>
      </c>
      <c r="T12" s="3"/>
      <c r="U12" s="3"/>
      <c r="V12" s="3"/>
      <c r="W12" s="3"/>
      <c r="X12" s="3"/>
      <c r="Y12" s="3"/>
      <c r="Z12" s="3"/>
      <c r="AA12" s="3"/>
      <c r="AB12" s="3">
        <v>4.2999999999999997E-2</v>
      </c>
      <c r="AC12" s="3">
        <v>4.4999999999999998E-2</v>
      </c>
      <c r="AD12" s="3">
        <v>6.51</v>
      </c>
      <c r="AE12" s="3">
        <v>7.06</v>
      </c>
      <c r="AF12" s="3">
        <v>5.13</v>
      </c>
      <c r="AG12" s="3">
        <v>6.57</v>
      </c>
      <c r="AH12" s="4"/>
      <c r="AI12" s="4"/>
      <c r="AJ12" s="4"/>
      <c r="AK12" s="4"/>
      <c r="AL12" s="4"/>
      <c r="AM12" s="4"/>
      <c r="AN12" s="13"/>
      <c r="AO12" s="13"/>
      <c r="AP12" s="13"/>
      <c r="AQ12" s="13"/>
      <c r="AR12" s="13"/>
    </row>
    <row r="13" spans="1:44" x14ac:dyDescent="0.25">
      <c r="A13" s="5"/>
      <c r="B13" s="6" t="s">
        <v>38</v>
      </c>
      <c r="C13" s="6" t="s">
        <v>16</v>
      </c>
      <c r="D13" s="6">
        <v>51</v>
      </c>
      <c r="E13" s="5"/>
      <c r="F13" s="6">
        <v>157</v>
      </c>
      <c r="G13" s="6">
        <v>65</v>
      </c>
      <c r="H13" s="5"/>
      <c r="I13" s="5"/>
      <c r="J13" s="6">
        <v>2.58</v>
      </c>
      <c r="K13" s="6">
        <v>1.78</v>
      </c>
      <c r="L13" s="6">
        <v>1.51</v>
      </c>
      <c r="M13" s="6">
        <v>5.35</v>
      </c>
      <c r="N13" s="6">
        <v>6.61</v>
      </c>
      <c r="O13" s="6">
        <v>181.6</v>
      </c>
      <c r="P13" s="6">
        <v>48.3</v>
      </c>
      <c r="Q13" s="6">
        <v>6.46</v>
      </c>
      <c r="R13" s="6">
        <v>144</v>
      </c>
      <c r="S13" s="6">
        <v>94</v>
      </c>
      <c r="T13" s="5"/>
      <c r="U13" s="5"/>
      <c r="V13" s="5"/>
      <c r="W13" s="5"/>
      <c r="X13" s="5"/>
      <c r="Y13" s="5"/>
      <c r="Z13" s="5"/>
      <c r="AA13" s="5"/>
      <c r="AB13" s="6">
        <v>5.0999999999999997E-2</v>
      </c>
      <c r="AC13" s="6">
        <v>5.0999999999999997E-2</v>
      </c>
      <c r="AD13" s="6">
        <v>6.67</v>
      </c>
      <c r="AE13" s="6">
        <v>10.52</v>
      </c>
      <c r="AF13" s="6">
        <v>8.25</v>
      </c>
      <c r="AG13" s="6">
        <v>11.59</v>
      </c>
      <c r="AH13" s="5"/>
      <c r="AI13" s="5"/>
      <c r="AJ13" s="5"/>
      <c r="AK13" s="5"/>
      <c r="AL13" s="5"/>
      <c r="AM13" s="5"/>
      <c r="AN13" s="13"/>
      <c r="AO13" s="13"/>
      <c r="AP13" s="13"/>
      <c r="AQ13" s="13"/>
      <c r="AR13" s="13"/>
    </row>
    <row r="14" spans="1:44" x14ac:dyDescent="0.25">
      <c r="A14" s="3"/>
      <c r="B14" s="3" t="s">
        <v>1409</v>
      </c>
      <c r="C14" s="3" t="s">
        <v>1401</v>
      </c>
      <c r="D14" s="3">
        <v>28</v>
      </c>
      <c r="E14" s="4"/>
      <c r="F14" s="3">
        <v>160</v>
      </c>
      <c r="G14" s="3">
        <v>50</v>
      </c>
      <c r="H14" s="4"/>
      <c r="I14" s="4"/>
      <c r="J14" s="3">
        <v>2.5499999999999998</v>
      </c>
      <c r="K14" s="3">
        <v>1.95</v>
      </c>
      <c r="L14" s="3">
        <v>0.71</v>
      </c>
      <c r="M14" s="3">
        <v>5.13</v>
      </c>
      <c r="N14" s="3">
        <v>4.6500000000000004</v>
      </c>
      <c r="O14" s="3">
        <v>210.6</v>
      </c>
      <c r="P14" s="3">
        <v>56.3</v>
      </c>
      <c r="Q14" s="3">
        <v>3.82</v>
      </c>
      <c r="R14" s="3">
        <v>115</v>
      </c>
      <c r="S14" s="3">
        <v>72</v>
      </c>
      <c r="T14" s="3"/>
      <c r="U14" s="3"/>
      <c r="V14" s="3"/>
      <c r="W14" s="3"/>
      <c r="X14" s="3"/>
      <c r="Y14" s="3"/>
      <c r="Z14" s="3"/>
      <c r="AA14" s="3"/>
      <c r="AB14" s="3">
        <v>4.4999999999999998E-2</v>
      </c>
      <c r="AC14" s="3">
        <v>4.3999999999999997E-2</v>
      </c>
      <c r="AD14" s="3">
        <v>5.4</v>
      </c>
      <c r="AE14" s="3">
        <v>5.09</v>
      </c>
      <c r="AF14" s="3">
        <v>5.87</v>
      </c>
      <c r="AG14" s="3">
        <v>4.7</v>
      </c>
      <c r="AH14" s="4"/>
      <c r="AI14" s="4"/>
      <c r="AJ14" s="4"/>
      <c r="AK14" s="4"/>
      <c r="AL14" s="4"/>
      <c r="AM14" s="4"/>
      <c r="AN14" s="13"/>
      <c r="AO14" s="13"/>
      <c r="AP14" s="13"/>
      <c r="AQ14" s="13"/>
      <c r="AR14" s="13"/>
    </row>
    <row r="15" spans="1:44" x14ac:dyDescent="0.25">
      <c r="A15" s="3"/>
      <c r="B15" s="3" t="s">
        <v>1410</v>
      </c>
      <c r="C15" s="3" t="s">
        <v>1401</v>
      </c>
      <c r="D15" s="3">
        <v>24</v>
      </c>
      <c r="E15" s="4"/>
      <c r="F15" s="3">
        <v>167</v>
      </c>
      <c r="G15" s="3">
        <v>54</v>
      </c>
      <c r="H15" s="4"/>
      <c r="I15" s="4"/>
      <c r="J15" s="3">
        <v>2.68</v>
      </c>
      <c r="K15" s="3">
        <v>1.44</v>
      </c>
      <c r="L15" s="3">
        <v>1.2</v>
      </c>
      <c r="M15" s="3">
        <v>4.66</v>
      </c>
      <c r="N15" s="3">
        <v>5.29</v>
      </c>
      <c r="O15" s="3">
        <v>247.7</v>
      </c>
      <c r="P15" s="3">
        <v>63.8</v>
      </c>
      <c r="Q15" s="3">
        <v>4.95</v>
      </c>
      <c r="R15" s="3">
        <v>110</v>
      </c>
      <c r="S15" s="3">
        <v>68</v>
      </c>
      <c r="T15" s="3"/>
      <c r="U15" s="3"/>
      <c r="V15" s="3"/>
      <c r="W15" s="3"/>
      <c r="X15" s="3"/>
      <c r="Y15" s="3"/>
      <c r="Z15" s="3"/>
      <c r="AA15" s="3"/>
      <c r="AB15" s="3">
        <v>4.2999999999999997E-2</v>
      </c>
      <c r="AC15" s="3">
        <v>4.2999999999999997E-2</v>
      </c>
      <c r="AD15" s="3">
        <v>3.47</v>
      </c>
      <c r="AE15" s="3">
        <v>5.31</v>
      </c>
      <c r="AF15" s="3">
        <v>3.26</v>
      </c>
      <c r="AG15" s="3">
        <v>4.72</v>
      </c>
      <c r="AH15" s="4"/>
      <c r="AI15" s="4"/>
      <c r="AJ15" s="4"/>
      <c r="AK15" s="4"/>
      <c r="AL15" s="4"/>
      <c r="AM15" s="4"/>
      <c r="AN15" s="13"/>
      <c r="AO15" s="13"/>
      <c r="AP15" s="13"/>
      <c r="AQ15" s="13"/>
      <c r="AR15" s="13"/>
    </row>
    <row r="16" spans="1:44" x14ac:dyDescent="0.25">
      <c r="A16" s="8">
        <v>3.22</v>
      </c>
      <c r="B16" s="8" t="s">
        <v>1411</v>
      </c>
      <c r="C16" s="8" t="s">
        <v>16</v>
      </c>
      <c r="D16" s="8">
        <v>53</v>
      </c>
      <c r="E16" s="9"/>
      <c r="F16" s="8">
        <v>169</v>
      </c>
      <c r="G16" s="8">
        <v>65</v>
      </c>
      <c r="H16" s="9"/>
      <c r="I16" s="9"/>
      <c r="J16" s="8">
        <v>3.36</v>
      </c>
      <c r="K16" s="8">
        <v>2.04</v>
      </c>
      <c r="L16" s="8">
        <v>0.81</v>
      </c>
      <c r="M16" s="8">
        <v>6.49</v>
      </c>
      <c r="N16" s="8">
        <v>5.54</v>
      </c>
      <c r="O16" s="8">
        <v>261.10000000000002</v>
      </c>
      <c r="P16" s="8">
        <v>76</v>
      </c>
      <c r="Q16" s="8">
        <v>5.55</v>
      </c>
      <c r="R16" s="8">
        <v>107</v>
      </c>
      <c r="S16" s="8">
        <v>63</v>
      </c>
      <c r="T16" s="8">
        <v>87.3</v>
      </c>
      <c r="U16" s="8">
        <v>0.72</v>
      </c>
      <c r="V16" s="8">
        <v>89.8</v>
      </c>
      <c r="W16" s="8">
        <v>0.54</v>
      </c>
      <c r="X16" s="8">
        <v>81.400000000000006</v>
      </c>
      <c r="Y16" s="8">
        <v>0.7</v>
      </c>
      <c r="Z16" s="8">
        <v>86.2</v>
      </c>
      <c r="AA16" s="8">
        <v>0.54</v>
      </c>
      <c r="AB16" s="8">
        <v>5.6000000000000001E-2</v>
      </c>
      <c r="AC16" s="8">
        <v>5.8000000000000003E-2</v>
      </c>
      <c r="AD16" s="8">
        <v>7.34</v>
      </c>
      <c r="AE16" s="8">
        <v>9.2799999999999994</v>
      </c>
      <c r="AF16" s="8">
        <v>6.62</v>
      </c>
      <c r="AG16" s="8">
        <v>7.71</v>
      </c>
      <c r="AH16" s="12"/>
      <c r="AI16" s="12"/>
      <c r="AJ16" s="12"/>
      <c r="AK16" s="12"/>
      <c r="AL16" s="12"/>
      <c r="AM16" s="12">
        <v>137</v>
      </c>
      <c r="AN16" s="13"/>
      <c r="AO16" s="13"/>
      <c r="AP16" s="13"/>
      <c r="AQ16" s="13"/>
      <c r="AR16" s="13"/>
    </row>
    <row r="17" spans="1:44" x14ac:dyDescent="0.25">
      <c r="A17" s="3">
        <v>3.22</v>
      </c>
      <c r="B17" s="3" t="s">
        <v>1412</v>
      </c>
      <c r="C17" s="3" t="s">
        <v>16</v>
      </c>
      <c r="D17" s="3">
        <v>43</v>
      </c>
      <c r="E17" s="4"/>
      <c r="F17" s="3">
        <v>162</v>
      </c>
      <c r="G17" s="3">
        <v>54</v>
      </c>
      <c r="H17" s="4"/>
      <c r="I17" s="4"/>
      <c r="J17" s="3">
        <v>2.59</v>
      </c>
      <c r="K17" s="3">
        <v>1.28</v>
      </c>
      <c r="L17" s="3">
        <v>0.81</v>
      </c>
      <c r="M17" s="3">
        <v>4.59</v>
      </c>
      <c r="N17" s="3">
        <v>4.41</v>
      </c>
      <c r="O17" s="3">
        <v>347.2</v>
      </c>
      <c r="P17" s="3">
        <v>58.6</v>
      </c>
      <c r="Q17" s="3">
        <v>3.89</v>
      </c>
      <c r="R17" s="3">
        <v>101</v>
      </c>
      <c r="S17" s="3">
        <v>63</v>
      </c>
      <c r="T17" s="3">
        <v>102.1</v>
      </c>
      <c r="U17" s="3">
        <v>0.68</v>
      </c>
      <c r="V17" s="3">
        <v>90.6</v>
      </c>
      <c r="W17" s="3">
        <v>0.6</v>
      </c>
      <c r="X17" s="3">
        <v>70.5</v>
      </c>
      <c r="Y17" s="3">
        <v>0.74</v>
      </c>
      <c r="Z17" s="3">
        <v>108.5</v>
      </c>
      <c r="AA17" s="3">
        <v>0.62</v>
      </c>
      <c r="AB17" s="3">
        <v>4.7E-2</v>
      </c>
      <c r="AC17" s="3">
        <v>4.2999999999999997E-2</v>
      </c>
      <c r="AD17" s="3">
        <v>6.64</v>
      </c>
      <c r="AE17" s="3">
        <v>6.51</v>
      </c>
      <c r="AF17" s="3">
        <v>5.27</v>
      </c>
      <c r="AG17" s="3">
        <v>7.66</v>
      </c>
      <c r="AH17" s="4"/>
      <c r="AI17" s="4"/>
      <c r="AJ17" s="4"/>
      <c r="AK17" s="4"/>
      <c r="AL17" s="4"/>
      <c r="AM17" s="4">
        <v>126</v>
      </c>
      <c r="AN17" s="13"/>
      <c r="AO17" s="13"/>
      <c r="AP17" s="13"/>
      <c r="AQ17" s="13"/>
      <c r="AR17" s="13"/>
    </row>
    <row r="18" spans="1:44" x14ac:dyDescent="0.25">
      <c r="A18" s="3">
        <v>3.22</v>
      </c>
      <c r="B18" s="3" t="s">
        <v>1413</v>
      </c>
      <c r="C18" s="3" t="s">
        <v>16</v>
      </c>
      <c r="D18" s="3">
        <v>46</v>
      </c>
      <c r="E18" s="4"/>
      <c r="F18" s="3">
        <v>165</v>
      </c>
      <c r="G18" s="3">
        <v>63</v>
      </c>
      <c r="H18" s="4"/>
      <c r="I18" s="4"/>
      <c r="J18" s="3">
        <v>2.91</v>
      </c>
      <c r="K18" s="3">
        <v>2.0299999999999998</v>
      </c>
      <c r="L18" s="3">
        <v>1.1100000000000001</v>
      </c>
      <c r="M18" s="3">
        <v>5.25</v>
      </c>
      <c r="N18" s="3">
        <v>4.9400000000000004</v>
      </c>
      <c r="O18" s="3">
        <v>264.7</v>
      </c>
      <c r="P18" s="3">
        <v>61</v>
      </c>
      <c r="Q18" s="3">
        <v>3.61</v>
      </c>
      <c r="R18" s="3">
        <v>144</v>
      </c>
      <c r="S18" s="3">
        <v>83</v>
      </c>
      <c r="T18" s="3">
        <v>69.099999999999994</v>
      </c>
      <c r="U18" s="3">
        <v>0.66</v>
      </c>
      <c r="V18" s="3">
        <v>87</v>
      </c>
      <c r="W18" s="3">
        <v>0.52</v>
      </c>
      <c r="X18" s="3">
        <v>92</v>
      </c>
      <c r="Y18" s="3">
        <v>0.7</v>
      </c>
      <c r="Z18" s="3">
        <v>74.099999999999994</v>
      </c>
      <c r="AA18" s="3">
        <v>0.63</v>
      </c>
      <c r="AB18" s="3">
        <v>5.0999999999999997E-2</v>
      </c>
      <c r="AC18" s="3">
        <v>4.7E-2</v>
      </c>
      <c r="AD18" s="3">
        <v>3.73</v>
      </c>
      <c r="AE18" s="3">
        <v>7.1</v>
      </c>
      <c r="AF18" s="3">
        <v>5.51</v>
      </c>
      <c r="AG18" s="3">
        <v>6.01</v>
      </c>
      <c r="AH18" s="4"/>
      <c r="AI18" s="4"/>
      <c r="AJ18" s="4"/>
      <c r="AK18" s="4"/>
      <c r="AL18" s="4"/>
      <c r="AM18" s="4">
        <v>118</v>
      </c>
      <c r="AN18" s="13"/>
      <c r="AO18" s="13"/>
      <c r="AP18" s="13"/>
      <c r="AQ18" s="13"/>
      <c r="AR18" s="13"/>
    </row>
    <row r="19" spans="1:44" x14ac:dyDescent="0.25">
      <c r="A19" s="3">
        <v>3.28</v>
      </c>
      <c r="B19" s="3" t="s">
        <v>1414</v>
      </c>
      <c r="C19" s="3" t="s">
        <v>16</v>
      </c>
      <c r="D19" s="3">
        <v>54</v>
      </c>
      <c r="E19" s="4"/>
      <c r="F19" s="3">
        <v>162</v>
      </c>
      <c r="G19" s="3">
        <v>63</v>
      </c>
      <c r="H19" s="4"/>
      <c r="I19" s="4"/>
      <c r="J19" s="3">
        <v>2.65</v>
      </c>
      <c r="K19" s="3">
        <v>1.62</v>
      </c>
      <c r="L19" s="3">
        <v>0.71</v>
      </c>
      <c r="M19" s="3">
        <v>5.0199999999999996</v>
      </c>
      <c r="N19" s="3">
        <v>4.67</v>
      </c>
      <c r="O19" s="3">
        <v>174.2</v>
      </c>
      <c r="P19" s="3">
        <v>57</v>
      </c>
      <c r="Q19" s="3">
        <v>4.1399999999999997</v>
      </c>
      <c r="R19" s="3">
        <v>114</v>
      </c>
      <c r="S19" s="3">
        <v>78</v>
      </c>
      <c r="T19" s="3">
        <v>57.1</v>
      </c>
      <c r="U19" s="3">
        <v>0.52</v>
      </c>
      <c r="V19" s="4"/>
      <c r="W19" s="4"/>
      <c r="X19" s="3">
        <v>76.099999999999994</v>
      </c>
      <c r="Y19" s="3">
        <v>0.51</v>
      </c>
      <c r="Z19" s="4"/>
      <c r="AA19" s="4"/>
      <c r="AB19" s="3">
        <v>5.0999999999999997E-2</v>
      </c>
      <c r="AC19" s="3">
        <v>5.8000000000000003E-2</v>
      </c>
      <c r="AD19" s="3">
        <v>4.28</v>
      </c>
      <c r="AE19" s="3">
        <v>6.28</v>
      </c>
      <c r="AF19" s="3">
        <v>5.61</v>
      </c>
      <c r="AG19" s="3">
        <v>6.72</v>
      </c>
      <c r="AH19" s="4"/>
      <c r="AI19" s="4"/>
      <c r="AJ19" s="4"/>
      <c r="AK19" s="4"/>
      <c r="AL19" s="4"/>
      <c r="AM19" s="4">
        <v>137</v>
      </c>
      <c r="AN19" s="13"/>
      <c r="AO19" s="13"/>
      <c r="AP19" s="13"/>
      <c r="AQ19" s="13"/>
      <c r="AR19" s="13"/>
    </row>
    <row r="20" spans="1:44" x14ac:dyDescent="0.25">
      <c r="A20" s="3">
        <v>3.28</v>
      </c>
      <c r="B20" s="3" t="s">
        <v>1415</v>
      </c>
      <c r="C20" s="3" t="s">
        <v>16</v>
      </c>
      <c r="D20" s="3">
        <v>41</v>
      </c>
      <c r="E20" s="4"/>
      <c r="F20" s="3">
        <v>162</v>
      </c>
      <c r="G20" s="3">
        <v>63</v>
      </c>
      <c r="H20" s="4"/>
      <c r="I20" s="4"/>
      <c r="J20" s="3">
        <v>2.3199999999999998</v>
      </c>
      <c r="K20" s="3">
        <v>1.23</v>
      </c>
      <c r="L20" s="3">
        <v>0.64</v>
      </c>
      <c r="M20" s="3">
        <v>4.03</v>
      </c>
      <c r="N20" s="3">
        <v>5.28</v>
      </c>
      <c r="O20" s="3">
        <v>183.6</v>
      </c>
      <c r="P20" s="3">
        <v>49.9</v>
      </c>
      <c r="Q20" s="3">
        <v>3.51</v>
      </c>
      <c r="R20" s="3">
        <v>125</v>
      </c>
      <c r="S20" s="3">
        <v>53</v>
      </c>
      <c r="T20" s="3">
        <v>120</v>
      </c>
      <c r="U20" s="3">
        <v>0.69</v>
      </c>
      <c r="V20" s="4"/>
      <c r="W20" s="4"/>
      <c r="X20" s="3">
        <v>106</v>
      </c>
      <c r="Y20" s="3">
        <v>0.56999999999999995</v>
      </c>
      <c r="Z20" s="4"/>
      <c r="AA20" s="4"/>
      <c r="AB20" s="3">
        <v>4.5999999999999999E-2</v>
      </c>
      <c r="AC20" s="3">
        <v>4.8000000000000001E-2</v>
      </c>
      <c r="AD20" s="3">
        <v>5.48</v>
      </c>
      <c r="AE20" s="3">
        <v>6.39</v>
      </c>
      <c r="AF20" s="3">
        <v>6.67</v>
      </c>
      <c r="AG20" s="3">
        <v>7.49</v>
      </c>
      <c r="AH20" s="4"/>
      <c r="AI20" s="4"/>
      <c r="AJ20" s="4"/>
      <c r="AK20" s="4"/>
      <c r="AL20" s="4"/>
      <c r="AM20" s="4">
        <v>104</v>
      </c>
      <c r="AN20" s="13"/>
      <c r="AO20" s="13"/>
      <c r="AP20" s="13"/>
      <c r="AQ20" s="13"/>
      <c r="AR20" s="13"/>
    </row>
    <row r="21" spans="1:44" x14ac:dyDescent="0.25">
      <c r="A21" s="3">
        <v>3.24</v>
      </c>
      <c r="B21" s="3" t="s">
        <v>1416</v>
      </c>
      <c r="C21" s="3" t="s">
        <v>16</v>
      </c>
      <c r="D21" s="3">
        <v>53</v>
      </c>
      <c r="E21" s="4"/>
      <c r="F21" s="3">
        <v>161</v>
      </c>
      <c r="G21" s="3">
        <v>56</v>
      </c>
      <c r="H21" s="4"/>
      <c r="I21" s="4"/>
      <c r="J21" s="3">
        <v>2.85</v>
      </c>
      <c r="K21" s="3">
        <v>2.0499999999999998</v>
      </c>
      <c r="L21" s="3">
        <v>1.01</v>
      </c>
      <c r="M21" s="3">
        <v>5.78</v>
      </c>
      <c r="N21" s="3">
        <v>4.78</v>
      </c>
      <c r="O21" s="3">
        <v>278.39999999999998</v>
      </c>
      <c r="P21" s="3">
        <v>53</v>
      </c>
      <c r="Q21" s="3">
        <v>4.3</v>
      </c>
      <c r="R21" s="3">
        <v>114</v>
      </c>
      <c r="S21" s="3">
        <v>65</v>
      </c>
      <c r="T21" s="3">
        <v>118.3</v>
      </c>
      <c r="U21" s="3">
        <v>0.71</v>
      </c>
      <c r="V21" s="3">
        <v>81.599999999999994</v>
      </c>
      <c r="W21" s="3">
        <v>0.57999999999999996</v>
      </c>
      <c r="X21" s="3">
        <v>106.8</v>
      </c>
      <c r="Y21" s="3">
        <v>0.65</v>
      </c>
      <c r="Z21" s="3">
        <v>112.1</v>
      </c>
      <c r="AA21" s="3">
        <v>0.62</v>
      </c>
      <c r="AB21" s="3">
        <v>4.2999999999999997E-2</v>
      </c>
      <c r="AC21" s="3">
        <v>0.05</v>
      </c>
      <c r="AD21" s="3">
        <v>6.1</v>
      </c>
      <c r="AE21" s="3">
        <v>8.7799999999999994</v>
      </c>
      <c r="AF21" s="3">
        <v>7.17</v>
      </c>
      <c r="AG21" s="3">
        <v>7.06</v>
      </c>
      <c r="AH21" s="4"/>
      <c r="AI21" s="4"/>
      <c r="AJ21" s="4"/>
      <c r="AK21" s="4"/>
      <c r="AL21" s="4"/>
      <c r="AM21" s="4">
        <v>145</v>
      </c>
      <c r="AN21" s="13"/>
      <c r="AO21" s="13"/>
      <c r="AP21" s="13"/>
      <c r="AQ21" s="13"/>
      <c r="AR21" s="13"/>
    </row>
    <row r="22" spans="1:44" x14ac:dyDescent="0.25">
      <c r="A22" s="3">
        <v>3.24</v>
      </c>
      <c r="B22" s="3" t="s">
        <v>1417</v>
      </c>
      <c r="C22" s="3" t="s">
        <v>19</v>
      </c>
      <c r="D22" s="3">
        <v>59</v>
      </c>
      <c r="E22" s="4"/>
      <c r="F22" s="3">
        <v>175</v>
      </c>
      <c r="G22" s="3">
        <v>88</v>
      </c>
      <c r="H22" s="4"/>
      <c r="I22" s="4"/>
      <c r="J22" s="3">
        <v>2.08</v>
      </c>
      <c r="K22" s="3">
        <v>1.36</v>
      </c>
      <c r="L22" s="3">
        <v>0.99</v>
      </c>
      <c r="M22" s="3">
        <v>4</v>
      </c>
      <c r="N22" s="3">
        <v>5.58</v>
      </c>
      <c r="O22" s="3">
        <v>411.4</v>
      </c>
      <c r="P22" s="3">
        <v>74.400000000000006</v>
      </c>
      <c r="Q22" s="3">
        <v>5.0199999999999996</v>
      </c>
      <c r="R22" s="3">
        <v>118</v>
      </c>
      <c r="S22" s="3">
        <v>80</v>
      </c>
      <c r="T22" s="3">
        <v>110.7</v>
      </c>
      <c r="U22" s="3">
        <v>0.76</v>
      </c>
      <c r="V22" s="3">
        <v>73</v>
      </c>
      <c r="W22" s="3">
        <v>0.51</v>
      </c>
      <c r="X22" s="3">
        <v>106.8</v>
      </c>
      <c r="Y22" s="3">
        <v>0.63</v>
      </c>
      <c r="Z22" s="3">
        <v>104.9</v>
      </c>
      <c r="AA22" s="3">
        <v>0.79</v>
      </c>
      <c r="AB22" s="3">
        <v>7.0000000000000007E-2</v>
      </c>
      <c r="AC22" s="3">
        <v>5.8999999999999997E-2</v>
      </c>
      <c r="AD22" s="3">
        <v>6.51</v>
      </c>
      <c r="AE22" s="3">
        <v>4.49</v>
      </c>
      <c r="AF22" s="3">
        <v>7.61</v>
      </c>
      <c r="AG22" s="3">
        <v>8.07</v>
      </c>
      <c r="AH22" s="4"/>
      <c r="AI22" s="4"/>
      <c r="AJ22" s="4"/>
      <c r="AK22" s="4"/>
      <c r="AL22" s="4"/>
      <c r="AM22" s="4">
        <v>156</v>
      </c>
      <c r="AN22" s="13"/>
      <c r="AO22" s="13"/>
      <c r="AP22" s="13"/>
      <c r="AQ22" s="13"/>
      <c r="AR22" s="13"/>
    </row>
    <row r="23" spans="1:44" x14ac:dyDescent="0.25">
      <c r="A23" s="10">
        <v>3.24</v>
      </c>
      <c r="B23" s="10" t="s">
        <v>1418</v>
      </c>
      <c r="C23" s="10" t="s">
        <v>16</v>
      </c>
      <c r="D23" s="10">
        <v>51</v>
      </c>
      <c r="E23" s="11"/>
      <c r="F23" s="10">
        <v>169</v>
      </c>
      <c r="G23" s="10">
        <v>60</v>
      </c>
      <c r="H23" s="11"/>
      <c r="I23" s="11"/>
      <c r="J23" s="10">
        <v>2.4900000000000002</v>
      </c>
      <c r="K23" s="10">
        <v>2.62</v>
      </c>
      <c r="L23" s="10">
        <v>0.86</v>
      </c>
      <c r="M23" s="10">
        <v>6.02</v>
      </c>
      <c r="N23" s="10">
        <v>5.73</v>
      </c>
      <c r="O23" s="10">
        <v>237.4</v>
      </c>
      <c r="P23" s="10">
        <v>58.6</v>
      </c>
      <c r="Q23" s="10">
        <v>6.81</v>
      </c>
      <c r="R23" s="10">
        <v>113</v>
      </c>
      <c r="S23" s="10">
        <v>66</v>
      </c>
      <c r="T23" s="10">
        <v>126.9</v>
      </c>
      <c r="U23" s="10">
        <v>0.74</v>
      </c>
      <c r="V23" s="10">
        <v>81.8</v>
      </c>
      <c r="W23" s="10">
        <v>0.57999999999999996</v>
      </c>
      <c r="X23" s="10">
        <v>110.7</v>
      </c>
      <c r="Y23" s="10">
        <v>0.79</v>
      </c>
      <c r="Z23" s="10">
        <v>80</v>
      </c>
      <c r="AA23" s="10">
        <v>0.65</v>
      </c>
      <c r="AB23" s="10">
        <v>0.05</v>
      </c>
      <c r="AC23" s="10">
        <v>4.5999999999999999E-2</v>
      </c>
      <c r="AD23" s="10">
        <v>9.41</v>
      </c>
      <c r="AE23" s="10">
        <v>8.11</v>
      </c>
      <c r="AF23" s="10">
        <v>6.12</v>
      </c>
      <c r="AG23" s="10">
        <v>8.07</v>
      </c>
      <c r="AH23" s="11"/>
      <c r="AI23" s="11"/>
      <c r="AJ23" s="11"/>
      <c r="AK23" s="11"/>
      <c r="AL23" s="11"/>
      <c r="AM23" s="11">
        <v>127</v>
      </c>
      <c r="AN23" s="13"/>
      <c r="AO23" s="13"/>
      <c r="AP23" s="13"/>
      <c r="AQ23" s="13"/>
      <c r="AR23" s="13"/>
    </row>
    <row r="24" spans="1:44" x14ac:dyDescent="0.25">
      <c r="A24" s="6">
        <v>3.25</v>
      </c>
      <c r="B24" s="6" t="s">
        <v>1419</v>
      </c>
      <c r="C24" s="6" t="s">
        <v>16</v>
      </c>
      <c r="D24" s="6">
        <v>44</v>
      </c>
      <c r="E24" s="5"/>
      <c r="F24" s="6">
        <v>160</v>
      </c>
      <c r="G24" s="6">
        <v>61</v>
      </c>
      <c r="H24" s="5"/>
      <c r="I24" s="5"/>
      <c r="J24" s="6">
        <v>3.01</v>
      </c>
      <c r="K24" s="6">
        <v>1.84</v>
      </c>
      <c r="L24" s="6">
        <v>1.56</v>
      </c>
      <c r="M24" s="6">
        <v>5.98</v>
      </c>
      <c r="N24" s="6">
        <v>5.21</v>
      </c>
      <c r="O24" s="6">
        <v>226.7</v>
      </c>
      <c r="P24" s="6">
        <v>53.3</v>
      </c>
      <c r="Q24" s="6">
        <v>4.67</v>
      </c>
      <c r="R24" s="6">
        <v>126</v>
      </c>
      <c r="S24" s="6">
        <v>75</v>
      </c>
      <c r="T24" s="6">
        <v>105.7</v>
      </c>
      <c r="U24" s="6">
        <v>0.54</v>
      </c>
      <c r="V24" s="5"/>
      <c r="W24" s="5"/>
      <c r="X24" s="6">
        <v>88.8</v>
      </c>
      <c r="Y24" s="6">
        <v>0.67</v>
      </c>
      <c r="Z24" s="5"/>
      <c r="AA24" s="5"/>
      <c r="AB24" s="6">
        <v>7.0000000000000007E-2</v>
      </c>
      <c r="AC24" s="6">
        <v>7.0000000000000007E-2</v>
      </c>
      <c r="AD24" s="6">
        <v>4.75</v>
      </c>
      <c r="AE24" s="6">
        <v>7.37</v>
      </c>
      <c r="AF24" s="6">
        <v>3.48</v>
      </c>
      <c r="AG24" s="6">
        <v>7.15</v>
      </c>
      <c r="AH24" s="5"/>
      <c r="AI24" s="5"/>
      <c r="AJ24" s="5"/>
      <c r="AK24" s="5"/>
      <c r="AL24" s="5"/>
      <c r="AM24" s="5">
        <v>112</v>
      </c>
      <c r="AN24" s="13"/>
      <c r="AO24" s="13"/>
      <c r="AP24" s="13"/>
      <c r="AQ24" s="13"/>
      <c r="AR24" s="13"/>
    </row>
    <row r="25" spans="1:44" x14ac:dyDescent="0.25">
      <c r="A25" s="8">
        <v>3.26</v>
      </c>
      <c r="B25" s="8" t="s">
        <v>1420</v>
      </c>
      <c r="C25" s="8" t="s">
        <v>16</v>
      </c>
      <c r="D25" s="8">
        <v>50</v>
      </c>
      <c r="E25" s="12"/>
      <c r="F25" s="8">
        <v>154</v>
      </c>
      <c r="G25" s="8">
        <v>54</v>
      </c>
      <c r="H25" s="12"/>
      <c r="I25" s="12"/>
      <c r="J25" s="8">
        <v>3.48</v>
      </c>
      <c r="K25" s="8">
        <v>1.95</v>
      </c>
      <c r="L25" s="8">
        <v>0.54</v>
      </c>
      <c r="M25" s="8">
        <v>6.33</v>
      </c>
      <c r="N25" s="8">
        <v>4.2300000000000004</v>
      </c>
      <c r="O25" s="8">
        <v>221.7</v>
      </c>
      <c r="P25" s="8">
        <v>55.7</v>
      </c>
      <c r="Q25" s="8">
        <v>5.89</v>
      </c>
      <c r="R25" s="8">
        <v>126</v>
      </c>
      <c r="S25" s="8">
        <v>87</v>
      </c>
      <c r="T25" s="8">
        <v>77.599999999999994</v>
      </c>
      <c r="U25" s="8">
        <v>0.59</v>
      </c>
      <c r="V25" s="12"/>
      <c r="W25" s="12"/>
      <c r="X25" s="8">
        <v>74.7</v>
      </c>
      <c r="Y25" s="8">
        <v>0.52</v>
      </c>
      <c r="Z25" s="12"/>
      <c r="AA25" s="12"/>
      <c r="AB25" s="8">
        <v>7.0000000000000007E-2</v>
      </c>
      <c r="AC25" s="8">
        <v>7.0000000000000007E-2</v>
      </c>
      <c r="AD25" s="8">
        <v>6.04</v>
      </c>
      <c r="AE25" s="8">
        <v>8.7799999999999994</v>
      </c>
      <c r="AF25" s="8">
        <v>5.8</v>
      </c>
      <c r="AG25" s="8">
        <v>7.57</v>
      </c>
      <c r="AH25" s="12"/>
      <c r="AI25" s="12"/>
      <c r="AJ25" s="12"/>
      <c r="AK25" s="12"/>
      <c r="AL25" s="12"/>
      <c r="AM25" s="12">
        <v>140</v>
      </c>
      <c r="AN25" s="13"/>
      <c r="AO25" s="13"/>
      <c r="AP25" s="13"/>
      <c r="AQ25" s="13"/>
      <c r="AR25" s="13"/>
    </row>
    <row r="26" spans="1:44" x14ac:dyDescent="0.25">
      <c r="A26" s="3">
        <v>3.28</v>
      </c>
      <c r="B26" s="3" t="s">
        <v>1421</v>
      </c>
      <c r="C26" s="3" t="s">
        <v>16</v>
      </c>
      <c r="D26" s="3">
        <v>40</v>
      </c>
      <c r="E26" s="4"/>
      <c r="F26" s="3">
        <v>168</v>
      </c>
      <c r="G26" s="3">
        <v>53</v>
      </c>
      <c r="H26" s="4"/>
      <c r="I26" s="4"/>
      <c r="J26" s="3">
        <v>1.33</v>
      </c>
      <c r="K26" s="3">
        <v>1.44</v>
      </c>
      <c r="L26" s="3">
        <v>1.33</v>
      </c>
      <c r="M26" s="3">
        <v>3.44</v>
      </c>
      <c r="N26" s="3">
        <v>4.37</v>
      </c>
      <c r="O26" s="3">
        <v>206.4</v>
      </c>
      <c r="P26" s="3">
        <v>60.4</v>
      </c>
      <c r="Q26" s="3">
        <v>4.3600000000000003</v>
      </c>
      <c r="R26" s="3">
        <v>114</v>
      </c>
      <c r="S26" s="3">
        <v>70</v>
      </c>
      <c r="T26" s="3">
        <v>126.2</v>
      </c>
      <c r="U26" s="3">
        <v>0.71</v>
      </c>
      <c r="V26" s="3">
        <v>118.1</v>
      </c>
      <c r="W26" s="3">
        <v>0.74</v>
      </c>
      <c r="X26" s="3">
        <v>115.8</v>
      </c>
      <c r="Y26" s="3">
        <v>0.79</v>
      </c>
      <c r="Z26" s="3">
        <v>150.19999999999999</v>
      </c>
      <c r="AA26" s="3">
        <v>0.7</v>
      </c>
      <c r="AB26" s="3">
        <v>4.2999999999999997E-2</v>
      </c>
      <c r="AC26" s="3">
        <v>4.8000000000000001E-2</v>
      </c>
      <c r="AD26" s="3">
        <v>5.05</v>
      </c>
      <c r="AE26" s="3">
        <v>5.31</v>
      </c>
      <c r="AF26" s="3">
        <v>5.14</v>
      </c>
      <c r="AG26" s="3">
        <v>5.18</v>
      </c>
      <c r="AH26" s="4"/>
      <c r="AI26" s="4"/>
      <c r="AJ26" s="4"/>
      <c r="AK26" s="4"/>
      <c r="AL26" s="4"/>
      <c r="AM26" s="4">
        <v>140</v>
      </c>
      <c r="AN26" s="13"/>
      <c r="AO26" s="13"/>
      <c r="AP26" s="13"/>
      <c r="AQ26" s="13"/>
      <c r="AR26" s="13"/>
    </row>
    <row r="27" spans="1:44" x14ac:dyDescent="0.25">
      <c r="A27" s="13">
        <v>3.28</v>
      </c>
      <c r="B27" s="13" t="s">
        <v>1422</v>
      </c>
      <c r="C27" s="13" t="s">
        <v>19</v>
      </c>
      <c r="D27" s="13">
        <v>76</v>
      </c>
      <c r="E27" s="14"/>
      <c r="F27" s="13">
        <v>174</v>
      </c>
      <c r="G27" s="13">
        <v>75</v>
      </c>
      <c r="H27" s="14"/>
      <c r="I27" s="14"/>
      <c r="J27" s="13">
        <v>2.64</v>
      </c>
      <c r="K27" s="13">
        <v>0.97</v>
      </c>
      <c r="L27" s="13">
        <v>0.71</v>
      </c>
      <c r="M27" s="13">
        <v>4.3499999999999996</v>
      </c>
      <c r="N27" s="13">
        <v>5.49</v>
      </c>
      <c r="O27" s="13">
        <v>242.4</v>
      </c>
      <c r="P27" s="13">
        <v>80.599999999999994</v>
      </c>
      <c r="Q27" s="13">
        <v>5.57</v>
      </c>
      <c r="R27" s="13">
        <v>144</v>
      </c>
      <c r="S27" s="13">
        <v>84</v>
      </c>
      <c r="T27" s="13">
        <v>96</v>
      </c>
      <c r="U27" s="13">
        <v>0.7</v>
      </c>
      <c r="V27" s="13">
        <v>104.1</v>
      </c>
      <c r="W27" s="13">
        <v>0.62</v>
      </c>
      <c r="X27" s="13">
        <v>87</v>
      </c>
      <c r="Y27" s="13">
        <v>0.69</v>
      </c>
      <c r="Z27" s="13">
        <v>112.7</v>
      </c>
      <c r="AA27" s="13">
        <v>0.59</v>
      </c>
      <c r="AB27" s="13">
        <v>5.6000000000000001E-2</v>
      </c>
      <c r="AC27" s="13">
        <v>5.1999999999999998E-2</v>
      </c>
      <c r="AD27" s="13">
        <v>10.199999999999999</v>
      </c>
      <c r="AE27" s="13">
        <v>11.39</v>
      </c>
      <c r="AF27" s="13">
        <v>8.66</v>
      </c>
      <c r="AG27" s="13">
        <v>6.18</v>
      </c>
      <c r="AH27" s="14"/>
      <c r="AI27" s="14"/>
      <c r="AJ27" s="14"/>
      <c r="AK27" s="14"/>
      <c r="AL27" s="14"/>
      <c r="AM27" s="14">
        <v>153</v>
      </c>
      <c r="AN27" s="13"/>
      <c r="AO27" s="13"/>
      <c r="AP27" s="13"/>
      <c r="AQ27" s="13"/>
      <c r="AR27" s="13"/>
    </row>
    <row r="28" spans="1:44" x14ac:dyDescent="0.25">
      <c r="A28" s="3">
        <v>3.25</v>
      </c>
      <c r="B28" s="3" t="s">
        <v>1423</v>
      </c>
      <c r="C28" s="3" t="s">
        <v>19</v>
      </c>
      <c r="D28" s="3">
        <v>40</v>
      </c>
      <c r="E28" s="4"/>
      <c r="F28" s="3">
        <v>172</v>
      </c>
      <c r="G28" s="3">
        <v>67</v>
      </c>
      <c r="H28" s="4"/>
      <c r="I28" s="4"/>
      <c r="J28" s="3">
        <v>2.8</v>
      </c>
      <c r="K28" s="3">
        <v>1.48</v>
      </c>
      <c r="L28" s="3">
        <v>1.88</v>
      </c>
      <c r="M28" s="3">
        <v>5.26</v>
      </c>
      <c r="N28" s="3">
        <v>5.34</v>
      </c>
      <c r="O28" s="3">
        <v>291</v>
      </c>
      <c r="P28" s="3">
        <v>89.6</v>
      </c>
      <c r="Q28" s="3">
        <v>6.14</v>
      </c>
      <c r="R28" s="3">
        <v>110</v>
      </c>
      <c r="S28" s="3">
        <v>55</v>
      </c>
      <c r="T28" s="3">
        <v>112.7</v>
      </c>
      <c r="U28" s="3">
        <v>0.68</v>
      </c>
      <c r="V28" s="3">
        <v>116.9</v>
      </c>
      <c r="W28" s="3">
        <v>0.63</v>
      </c>
      <c r="X28" s="3">
        <v>108.3</v>
      </c>
      <c r="Y28" s="3">
        <v>0.74</v>
      </c>
      <c r="Z28" s="3">
        <v>101.1</v>
      </c>
      <c r="AA28" s="3">
        <v>0.65</v>
      </c>
      <c r="AB28" s="3">
        <v>4.2999999999999997E-2</v>
      </c>
      <c r="AC28" s="3">
        <v>4.2999999999999997E-2</v>
      </c>
      <c r="AD28" s="3">
        <v>6.83</v>
      </c>
      <c r="AE28" s="3">
        <v>7.57</v>
      </c>
      <c r="AF28" s="3">
        <v>8.8000000000000007</v>
      </c>
      <c r="AG28" s="3">
        <v>7.26</v>
      </c>
      <c r="AH28" s="4"/>
      <c r="AI28" s="4"/>
      <c r="AJ28" s="4"/>
      <c r="AK28" s="4"/>
      <c r="AL28" s="4"/>
      <c r="AM28" s="4">
        <v>152</v>
      </c>
      <c r="AN28" s="13"/>
      <c r="AO28" s="13"/>
      <c r="AP28" s="13"/>
      <c r="AQ28" s="13"/>
      <c r="AR28" s="13"/>
    </row>
    <row r="29" spans="1:44" x14ac:dyDescent="0.25">
      <c r="A29" s="3">
        <v>3.28</v>
      </c>
      <c r="B29" s="3" t="s">
        <v>1424</v>
      </c>
      <c r="C29" s="3" t="s">
        <v>16</v>
      </c>
      <c r="D29" s="3">
        <v>37</v>
      </c>
      <c r="E29" s="4"/>
      <c r="F29" s="3">
        <v>168</v>
      </c>
      <c r="G29" s="3">
        <v>58</v>
      </c>
      <c r="H29" s="4"/>
      <c r="I29" s="4"/>
      <c r="J29" s="3">
        <v>2.0299999999999998</v>
      </c>
      <c r="K29" s="3">
        <v>1.93</v>
      </c>
      <c r="L29" s="3">
        <v>0.4</v>
      </c>
      <c r="M29" s="3">
        <v>4.58</v>
      </c>
      <c r="N29" s="3">
        <v>5.09</v>
      </c>
      <c r="O29" s="3">
        <v>223.9</v>
      </c>
      <c r="P29" s="3">
        <v>62.5</v>
      </c>
      <c r="Q29" s="3">
        <v>5.08</v>
      </c>
      <c r="R29" s="3">
        <v>118</v>
      </c>
      <c r="S29" s="3">
        <v>71</v>
      </c>
      <c r="T29" s="3">
        <v>90.4</v>
      </c>
      <c r="U29" s="3">
        <v>0.68</v>
      </c>
      <c r="V29" s="3">
        <v>80.3</v>
      </c>
      <c r="W29" s="3">
        <v>0.55000000000000004</v>
      </c>
      <c r="X29" s="3">
        <v>89.24</v>
      </c>
      <c r="Y29" s="3">
        <v>0.72</v>
      </c>
      <c r="Z29" s="3">
        <v>85.3</v>
      </c>
      <c r="AA29" s="3">
        <v>0.45</v>
      </c>
      <c r="AB29" s="3">
        <v>4.7E-2</v>
      </c>
      <c r="AC29" s="3">
        <v>4.2999999999999997E-2</v>
      </c>
      <c r="AD29" s="3">
        <v>9.52</v>
      </c>
      <c r="AE29" s="3">
        <v>6.86</v>
      </c>
      <c r="AF29" s="3">
        <v>10.029999999999999</v>
      </c>
      <c r="AG29" s="3">
        <v>8.3800000000000008</v>
      </c>
      <c r="AH29" s="4"/>
      <c r="AI29" s="4"/>
      <c r="AJ29" s="4"/>
      <c r="AK29" s="4"/>
      <c r="AL29" s="4"/>
      <c r="AM29" s="4">
        <v>145</v>
      </c>
      <c r="AN29" s="13"/>
      <c r="AO29" s="13"/>
      <c r="AP29" s="13"/>
      <c r="AQ29" s="13"/>
      <c r="AR29" s="13"/>
    </row>
    <row r="30" spans="1:44" x14ac:dyDescent="0.25">
      <c r="A30" s="3">
        <v>3.29</v>
      </c>
      <c r="B30" s="3" t="s">
        <v>1425</v>
      </c>
      <c r="C30" s="3" t="s">
        <v>16</v>
      </c>
      <c r="D30" s="3">
        <v>49</v>
      </c>
      <c r="E30" s="4"/>
      <c r="F30" s="3">
        <v>160</v>
      </c>
      <c r="G30" s="3">
        <v>54</v>
      </c>
      <c r="H30" s="4"/>
      <c r="I30" s="4"/>
      <c r="J30" s="3">
        <v>2.99</v>
      </c>
      <c r="K30" s="3">
        <v>1.55</v>
      </c>
      <c r="L30" s="3">
        <v>1.19</v>
      </c>
      <c r="M30" s="3">
        <v>5.47</v>
      </c>
      <c r="N30" s="3">
        <v>4.95</v>
      </c>
      <c r="O30" s="3">
        <v>223.3</v>
      </c>
      <c r="P30" s="3">
        <v>52.9</v>
      </c>
      <c r="Q30" s="3">
        <v>6.22</v>
      </c>
      <c r="R30" s="3">
        <v>122</v>
      </c>
      <c r="S30" s="3">
        <v>67</v>
      </c>
      <c r="T30" s="3">
        <v>84.6</v>
      </c>
      <c r="U30" s="3">
        <v>0.66</v>
      </c>
      <c r="V30" s="4"/>
      <c r="W30" s="4"/>
      <c r="X30" s="3">
        <v>84.7</v>
      </c>
      <c r="Y30" s="3">
        <v>0.62</v>
      </c>
      <c r="Z30" s="4"/>
      <c r="AA30" s="4"/>
      <c r="AB30" s="3">
        <v>4.2999999999999997E-2</v>
      </c>
      <c r="AC30" s="3">
        <v>4.2999999999999997E-2</v>
      </c>
      <c r="AD30" s="3">
        <v>5.26</v>
      </c>
      <c r="AE30" s="3">
        <v>7.43</v>
      </c>
      <c r="AF30" s="3">
        <v>6.68</v>
      </c>
      <c r="AG30" s="3">
        <v>7.03</v>
      </c>
      <c r="AH30" s="4"/>
      <c r="AI30" s="4"/>
      <c r="AJ30" s="4"/>
      <c r="AK30" s="4"/>
      <c r="AL30" s="4"/>
      <c r="AM30" s="4">
        <v>118</v>
      </c>
      <c r="AN30" s="13"/>
      <c r="AO30" s="13"/>
      <c r="AP30" s="13"/>
      <c r="AQ30" s="13"/>
      <c r="AR30" s="13"/>
    </row>
    <row r="31" spans="1:44" x14ac:dyDescent="0.25">
      <c r="A31" s="13">
        <v>3.31</v>
      </c>
      <c r="B31" s="13" t="s">
        <v>1426</v>
      </c>
      <c r="C31" s="13" t="s">
        <v>16</v>
      </c>
      <c r="D31" s="13">
        <v>42</v>
      </c>
      <c r="E31" s="14"/>
      <c r="F31" s="13">
        <v>170</v>
      </c>
      <c r="G31" s="13">
        <v>61</v>
      </c>
      <c r="H31" s="14"/>
      <c r="I31" s="14"/>
      <c r="J31" s="13">
        <v>2.84</v>
      </c>
      <c r="K31" s="13">
        <v>2.61</v>
      </c>
      <c r="L31" s="13">
        <v>0.33</v>
      </c>
      <c r="M31" s="13">
        <v>6.59</v>
      </c>
      <c r="N31" s="13">
        <v>4.03</v>
      </c>
      <c r="O31" s="13">
        <v>278</v>
      </c>
      <c r="P31" s="13">
        <v>75.900000000000006</v>
      </c>
      <c r="Q31" s="13">
        <v>6.58</v>
      </c>
      <c r="R31" s="13">
        <v>97</v>
      </c>
      <c r="S31" s="13">
        <v>58</v>
      </c>
      <c r="T31" s="13">
        <v>118.6</v>
      </c>
      <c r="U31" s="13">
        <v>0.74</v>
      </c>
      <c r="V31" s="13">
        <v>115.3</v>
      </c>
      <c r="W31" s="13">
        <v>0.6</v>
      </c>
      <c r="X31" s="13">
        <v>99.9</v>
      </c>
      <c r="Y31" s="13">
        <v>0.69</v>
      </c>
      <c r="Z31" s="13">
        <v>122</v>
      </c>
      <c r="AA31" s="13">
        <v>0.61</v>
      </c>
      <c r="AB31" s="13">
        <v>5.1999999999999998E-2</v>
      </c>
      <c r="AC31" s="13">
        <v>4.4999999999999998E-2</v>
      </c>
      <c r="AD31" s="13">
        <v>8.6</v>
      </c>
      <c r="AE31" s="13">
        <v>6.4</v>
      </c>
      <c r="AF31" s="13">
        <v>5.96</v>
      </c>
      <c r="AG31" s="13">
        <v>4.05</v>
      </c>
      <c r="AH31" s="14"/>
      <c r="AI31" s="14"/>
      <c r="AJ31" s="14"/>
      <c r="AK31" s="14"/>
      <c r="AL31" s="14"/>
      <c r="AM31" s="14">
        <v>122</v>
      </c>
      <c r="AN31" s="13"/>
      <c r="AO31" s="13"/>
      <c r="AP31" s="13"/>
      <c r="AQ31" s="13"/>
      <c r="AR31" s="13"/>
    </row>
    <row r="32" spans="1:44" x14ac:dyDescent="0.25">
      <c r="A32" s="3">
        <v>4.0999999999999996</v>
      </c>
      <c r="B32" s="3" t="s">
        <v>1427</v>
      </c>
      <c r="C32" s="3" t="s">
        <v>19</v>
      </c>
      <c r="D32" s="3">
        <v>51</v>
      </c>
      <c r="E32" s="4"/>
      <c r="F32" s="3">
        <v>173</v>
      </c>
      <c r="G32" s="3">
        <v>66</v>
      </c>
      <c r="H32" s="4"/>
      <c r="I32" s="4"/>
      <c r="J32" s="3">
        <v>3.14</v>
      </c>
      <c r="K32" s="3">
        <v>1.29</v>
      </c>
      <c r="L32" s="3">
        <v>0.83</v>
      </c>
      <c r="M32" s="3">
        <v>5.46</v>
      </c>
      <c r="N32" s="3">
        <v>5.16</v>
      </c>
      <c r="O32" s="3">
        <v>302.89999999999998</v>
      </c>
      <c r="P32" s="3">
        <v>75.8</v>
      </c>
      <c r="Q32" s="3">
        <v>5.78</v>
      </c>
      <c r="R32" s="3">
        <v>110</v>
      </c>
      <c r="S32" s="3">
        <v>63</v>
      </c>
      <c r="T32" s="4"/>
      <c r="U32" s="4"/>
      <c r="V32" s="4"/>
      <c r="W32" s="4"/>
      <c r="X32" s="4"/>
      <c r="Y32" s="4"/>
      <c r="Z32" s="4"/>
      <c r="AA32" s="4"/>
      <c r="AB32" s="3">
        <v>4.2999999999999997E-2</v>
      </c>
      <c r="AC32" s="3">
        <v>5.8999999999999997E-2</v>
      </c>
      <c r="AD32" s="3">
        <v>6.24</v>
      </c>
      <c r="AE32" s="3">
        <v>7.21</v>
      </c>
      <c r="AF32" s="3">
        <v>4.49</v>
      </c>
      <c r="AG32" s="3">
        <v>7.01</v>
      </c>
      <c r="AH32" s="4"/>
      <c r="AI32" s="4"/>
      <c r="AJ32" s="4"/>
      <c r="AK32" s="4"/>
      <c r="AL32" s="4"/>
      <c r="AM32" s="4">
        <v>150</v>
      </c>
      <c r="AN32" s="13"/>
      <c r="AO32" s="13"/>
      <c r="AP32" s="13"/>
      <c r="AQ32" s="13"/>
      <c r="AR32" s="13"/>
    </row>
    <row r="33" spans="1:44" x14ac:dyDescent="0.25">
      <c r="A33" s="13">
        <v>4.0999999999999996</v>
      </c>
      <c r="B33" s="13" t="s">
        <v>1428</v>
      </c>
      <c r="C33" s="13" t="s">
        <v>16</v>
      </c>
      <c r="D33" s="13">
        <v>34</v>
      </c>
      <c r="E33" s="14"/>
      <c r="F33" s="13">
        <v>156</v>
      </c>
      <c r="G33" s="13">
        <v>56</v>
      </c>
      <c r="H33" s="14"/>
      <c r="I33" s="14"/>
      <c r="J33" s="13">
        <v>2.5499999999999998</v>
      </c>
      <c r="K33" s="13">
        <v>2.17</v>
      </c>
      <c r="L33" s="13">
        <v>1</v>
      </c>
      <c r="M33" s="13">
        <v>5.77</v>
      </c>
      <c r="N33" s="13">
        <v>4.49</v>
      </c>
      <c r="O33" s="13">
        <v>273</v>
      </c>
      <c r="P33" s="13">
        <v>53.6</v>
      </c>
      <c r="Q33" s="13">
        <v>4.66</v>
      </c>
      <c r="R33" s="13">
        <v>118</v>
      </c>
      <c r="S33" s="13">
        <v>81</v>
      </c>
      <c r="T33" s="13">
        <v>106.6</v>
      </c>
      <c r="U33" s="13">
        <v>0.7</v>
      </c>
      <c r="V33" s="13">
        <v>96.1</v>
      </c>
      <c r="W33" s="13">
        <v>0.69</v>
      </c>
      <c r="X33" s="13">
        <v>112.5</v>
      </c>
      <c r="Y33" s="13">
        <v>0.72</v>
      </c>
      <c r="Z33" s="13">
        <v>96.8</v>
      </c>
      <c r="AA33" s="13">
        <v>0.51</v>
      </c>
      <c r="AB33" s="13">
        <v>4.2999999999999997E-2</v>
      </c>
      <c r="AC33" s="13">
        <v>4.3999999999999997E-2</v>
      </c>
      <c r="AD33" s="13">
        <v>5.53</v>
      </c>
      <c r="AE33" s="13">
        <v>8.91</v>
      </c>
      <c r="AF33" s="13">
        <v>5.1100000000000003</v>
      </c>
      <c r="AG33" s="13">
        <v>7.44</v>
      </c>
      <c r="AH33" s="14"/>
      <c r="AI33" s="14"/>
      <c r="AJ33" s="14"/>
      <c r="AK33" s="14"/>
      <c r="AL33" s="14"/>
      <c r="AM33" s="14">
        <v>137</v>
      </c>
      <c r="AN33" s="13"/>
      <c r="AO33" s="13"/>
      <c r="AP33" s="13"/>
      <c r="AQ33" s="13"/>
      <c r="AR33" s="13"/>
    </row>
    <row r="34" spans="1:44" x14ac:dyDescent="0.25">
      <c r="A34" s="3">
        <v>4.5</v>
      </c>
      <c r="B34" s="3" t="s">
        <v>1429</v>
      </c>
      <c r="C34" s="3" t="s">
        <v>16</v>
      </c>
      <c r="D34" s="3">
        <v>48</v>
      </c>
      <c r="E34" s="4"/>
      <c r="F34" s="3">
        <v>167</v>
      </c>
      <c r="G34" s="3">
        <v>55</v>
      </c>
      <c r="H34" s="4"/>
      <c r="I34" s="4"/>
      <c r="J34" s="3">
        <v>2.62</v>
      </c>
      <c r="K34" s="3">
        <v>1.95</v>
      </c>
      <c r="L34" s="3">
        <v>0.54</v>
      </c>
      <c r="M34" s="3">
        <v>4.3600000000000003</v>
      </c>
      <c r="N34" s="3">
        <v>5.04</v>
      </c>
      <c r="O34" s="3">
        <v>156.4</v>
      </c>
      <c r="P34" s="3">
        <v>66.7</v>
      </c>
      <c r="Q34" s="3">
        <v>5.07</v>
      </c>
      <c r="R34" s="3">
        <v>113</v>
      </c>
      <c r="S34" s="3">
        <v>67</v>
      </c>
      <c r="T34" s="3">
        <v>98.7</v>
      </c>
      <c r="U34" s="3">
        <v>0.66</v>
      </c>
      <c r="V34" s="3">
        <v>86</v>
      </c>
      <c r="W34" s="3">
        <v>0.64</v>
      </c>
      <c r="X34" s="3">
        <v>95.1</v>
      </c>
      <c r="Y34" s="3">
        <v>0.62</v>
      </c>
      <c r="Z34" s="3">
        <v>111.3</v>
      </c>
      <c r="AA34" s="3">
        <v>0.75</v>
      </c>
      <c r="AB34" s="3">
        <v>4.2999999999999997E-2</v>
      </c>
      <c r="AC34" s="3">
        <v>4.3999999999999997E-2</v>
      </c>
      <c r="AD34" s="3">
        <v>5.86</v>
      </c>
      <c r="AE34" s="3">
        <v>7.03</v>
      </c>
      <c r="AF34" s="3">
        <v>4.6500000000000004</v>
      </c>
      <c r="AG34" s="3">
        <v>6.69</v>
      </c>
      <c r="AH34" s="4"/>
      <c r="AI34" s="4"/>
      <c r="AJ34" s="4"/>
      <c r="AK34" s="4"/>
      <c r="AL34" s="4"/>
      <c r="AM34" s="4">
        <v>120</v>
      </c>
      <c r="AN34" s="13"/>
      <c r="AO34" s="13"/>
      <c r="AP34" s="13"/>
      <c r="AQ34" s="13"/>
      <c r="AR34" s="13"/>
    </row>
    <row r="35" spans="1:44" x14ac:dyDescent="0.25">
      <c r="A35" s="10">
        <v>4.7</v>
      </c>
      <c r="B35" s="10" t="s">
        <v>1430</v>
      </c>
      <c r="C35" s="10" t="s">
        <v>16</v>
      </c>
      <c r="D35" s="10">
        <v>61</v>
      </c>
      <c r="E35" s="11"/>
      <c r="F35" s="10">
        <v>168</v>
      </c>
      <c r="G35" s="10">
        <v>58</v>
      </c>
      <c r="H35" s="11"/>
      <c r="I35" s="11"/>
      <c r="J35" s="10">
        <v>3.47</v>
      </c>
      <c r="K35" s="10">
        <v>1.8</v>
      </c>
      <c r="L35" s="10">
        <v>1.19</v>
      </c>
      <c r="M35" s="10">
        <v>6.99</v>
      </c>
      <c r="N35" s="10">
        <v>4.5</v>
      </c>
      <c r="O35" s="10">
        <v>219.3</v>
      </c>
      <c r="P35" s="10">
        <v>57.6</v>
      </c>
      <c r="Q35" s="10">
        <v>4.8499999999999996</v>
      </c>
      <c r="R35" s="10">
        <v>142</v>
      </c>
      <c r="S35" s="10">
        <v>75</v>
      </c>
      <c r="T35" s="10">
        <v>74.099999999999994</v>
      </c>
      <c r="U35" s="10">
        <v>0.7</v>
      </c>
      <c r="V35" s="10">
        <v>75.3</v>
      </c>
      <c r="W35" s="10">
        <v>0.62</v>
      </c>
      <c r="X35" s="10">
        <v>81.400000000000006</v>
      </c>
      <c r="Y35" s="10">
        <v>0.71</v>
      </c>
      <c r="Z35" s="10">
        <v>75.5</v>
      </c>
      <c r="AA35" s="10">
        <v>0.56999999999999995</v>
      </c>
      <c r="AB35" s="10">
        <v>7.0999999999999994E-2</v>
      </c>
      <c r="AC35" s="10">
        <v>6.0999999999999999E-2</v>
      </c>
      <c r="AD35" s="10">
        <v>6.81</v>
      </c>
      <c r="AE35" s="10">
        <v>8.91</v>
      </c>
      <c r="AF35" s="10">
        <v>7.38</v>
      </c>
      <c r="AG35" s="10">
        <v>8.82</v>
      </c>
      <c r="AH35" s="11"/>
      <c r="AI35" s="11"/>
      <c r="AJ35" s="11"/>
      <c r="AK35" s="11"/>
      <c r="AL35" s="11"/>
      <c r="AM35" s="11">
        <v>140</v>
      </c>
      <c r="AN35" s="13"/>
      <c r="AO35" s="13"/>
      <c r="AP35" s="13"/>
      <c r="AQ35" s="13"/>
      <c r="AR35" s="13"/>
    </row>
    <row r="36" spans="1:44" x14ac:dyDescent="0.25">
      <c r="A36" s="8">
        <v>4.7</v>
      </c>
      <c r="B36" s="8" t="s">
        <v>1431</v>
      </c>
      <c r="C36" s="8" t="s">
        <v>16</v>
      </c>
      <c r="D36" s="8">
        <v>59</v>
      </c>
      <c r="E36" s="12"/>
      <c r="F36" s="8">
        <v>166</v>
      </c>
      <c r="G36" s="8">
        <v>70</v>
      </c>
      <c r="H36" s="12"/>
      <c r="I36" s="12"/>
      <c r="J36" s="8">
        <v>3.18</v>
      </c>
      <c r="K36" s="8">
        <v>1.85</v>
      </c>
      <c r="L36" s="8">
        <v>1.01</v>
      </c>
      <c r="M36" s="8">
        <v>6.48</v>
      </c>
      <c r="N36" s="8">
        <v>4.37</v>
      </c>
      <c r="O36" s="8">
        <v>283.39999999999998</v>
      </c>
      <c r="P36" s="8">
        <v>68.7</v>
      </c>
      <c r="Q36" s="8">
        <v>4.21</v>
      </c>
      <c r="R36" s="8">
        <v>135</v>
      </c>
      <c r="S36" s="8">
        <v>83</v>
      </c>
      <c r="T36" s="8">
        <v>83.9</v>
      </c>
      <c r="U36" s="8">
        <v>0.7</v>
      </c>
      <c r="V36" s="8">
        <v>87.1</v>
      </c>
      <c r="W36" s="8">
        <v>0.57999999999999996</v>
      </c>
      <c r="X36" s="8">
        <v>93.4</v>
      </c>
      <c r="Y36" s="8">
        <v>0.72</v>
      </c>
      <c r="Z36" s="8">
        <v>67</v>
      </c>
      <c r="AA36" s="8">
        <v>0.7</v>
      </c>
      <c r="AB36" s="8">
        <v>6.2E-2</v>
      </c>
      <c r="AC36" s="8">
        <v>6.0999999999999999E-2</v>
      </c>
      <c r="AD36" s="8">
        <v>7.42</v>
      </c>
      <c r="AE36" s="8">
        <v>8.85</v>
      </c>
      <c r="AF36" s="8">
        <v>4.67</v>
      </c>
      <c r="AG36" s="8">
        <v>8.2200000000000006</v>
      </c>
      <c r="AH36" s="12"/>
      <c r="AI36" s="12"/>
      <c r="AJ36" s="12"/>
      <c r="AK36" s="12"/>
      <c r="AL36" s="12"/>
      <c r="AM36" s="12">
        <v>137</v>
      </c>
      <c r="AN36" s="13"/>
      <c r="AO36" s="13"/>
      <c r="AP36" s="13"/>
      <c r="AQ36" s="13"/>
      <c r="AR36" s="13"/>
    </row>
    <row r="37" spans="1:44" x14ac:dyDescent="0.25">
      <c r="A37" s="3">
        <v>4.7</v>
      </c>
      <c r="B37" s="3" t="s">
        <v>1432</v>
      </c>
      <c r="C37" s="3" t="s">
        <v>16</v>
      </c>
      <c r="D37" s="3">
        <v>63</v>
      </c>
      <c r="E37" s="4"/>
      <c r="F37" s="3">
        <v>160</v>
      </c>
      <c r="G37" s="3">
        <v>66</v>
      </c>
      <c r="H37" s="4"/>
      <c r="I37" s="4"/>
      <c r="J37" s="3">
        <v>2.29</v>
      </c>
      <c r="K37" s="3">
        <v>1.88</v>
      </c>
      <c r="L37" s="3">
        <v>0.84</v>
      </c>
      <c r="M37" s="3">
        <v>5.47</v>
      </c>
      <c r="N37" s="3">
        <v>4.47</v>
      </c>
      <c r="O37" s="3">
        <v>262.8</v>
      </c>
      <c r="P37" s="3">
        <v>51.2</v>
      </c>
      <c r="Q37" s="3">
        <v>5.54</v>
      </c>
      <c r="R37" s="3">
        <v>116</v>
      </c>
      <c r="S37" s="3">
        <v>74</v>
      </c>
      <c r="T37" s="3">
        <v>73.5</v>
      </c>
      <c r="U37" s="3">
        <v>0.63</v>
      </c>
      <c r="V37" s="3">
        <v>66</v>
      </c>
      <c r="W37" s="3">
        <v>0.59</v>
      </c>
      <c r="X37" s="3">
        <v>66.5</v>
      </c>
      <c r="Y37" s="3">
        <v>0.61</v>
      </c>
      <c r="Z37" s="3">
        <v>56.3</v>
      </c>
      <c r="AA37" s="3">
        <v>0.56999999999999995</v>
      </c>
      <c r="AB37" s="3">
        <v>4.5999999999999999E-2</v>
      </c>
      <c r="AC37" s="3">
        <v>4.4999999999999998E-2</v>
      </c>
      <c r="AD37" s="3">
        <v>6.91</v>
      </c>
      <c r="AE37" s="3">
        <v>9.36</v>
      </c>
      <c r="AF37" s="3">
        <v>5.7</v>
      </c>
      <c r="AG37" s="3">
        <v>8.26</v>
      </c>
      <c r="AH37" s="4"/>
      <c r="AI37" s="4"/>
      <c r="AJ37" s="4"/>
      <c r="AK37" s="4"/>
      <c r="AL37" s="4"/>
      <c r="AM37" s="4">
        <v>138</v>
      </c>
      <c r="AN37" s="13"/>
      <c r="AO37" s="13"/>
      <c r="AP37" s="13"/>
      <c r="AQ37" s="13"/>
      <c r="AR37" s="13"/>
    </row>
    <row r="38" spans="1:44" x14ac:dyDescent="0.25">
      <c r="A38" s="13">
        <v>4.7</v>
      </c>
      <c r="B38" s="13" t="s">
        <v>1433</v>
      </c>
      <c r="C38" s="13" t="s">
        <v>16</v>
      </c>
      <c r="D38" s="13">
        <v>65</v>
      </c>
      <c r="E38" s="14"/>
      <c r="F38" s="13">
        <v>162</v>
      </c>
      <c r="G38" s="13">
        <v>56</v>
      </c>
      <c r="H38" s="14"/>
      <c r="I38" s="14"/>
      <c r="J38" s="13">
        <v>2.9</v>
      </c>
      <c r="K38" s="13">
        <v>1.68</v>
      </c>
      <c r="L38" s="13">
        <v>1.04</v>
      </c>
      <c r="M38" s="13">
        <v>6.01</v>
      </c>
      <c r="N38" s="13">
        <v>4.82</v>
      </c>
      <c r="O38" s="13">
        <v>214.8</v>
      </c>
      <c r="P38" s="13">
        <v>52</v>
      </c>
      <c r="Q38" s="13">
        <v>4.88</v>
      </c>
      <c r="R38" s="13">
        <v>124</v>
      </c>
      <c r="S38" s="13">
        <v>77</v>
      </c>
      <c r="T38" s="13">
        <v>93.4</v>
      </c>
      <c r="U38" s="13">
        <v>0.67</v>
      </c>
      <c r="V38" s="13">
        <v>83</v>
      </c>
      <c r="W38" s="13">
        <v>0.6</v>
      </c>
      <c r="X38" s="13">
        <v>83.9</v>
      </c>
      <c r="Y38" s="13">
        <v>0.66</v>
      </c>
      <c r="Z38" s="13">
        <v>74.599999999999994</v>
      </c>
      <c r="AA38" s="13">
        <v>0.6</v>
      </c>
      <c r="AB38" s="13">
        <v>4.7E-2</v>
      </c>
      <c r="AC38" s="13">
        <v>0.05</v>
      </c>
      <c r="AD38" s="13">
        <v>6.45</v>
      </c>
      <c r="AE38" s="13">
        <v>8.3699999999999992</v>
      </c>
      <c r="AF38" s="13">
        <v>7.24</v>
      </c>
      <c r="AG38" s="13">
        <v>7.4</v>
      </c>
      <c r="AH38" s="14"/>
      <c r="AI38" s="14"/>
      <c r="AJ38" s="14"/>
      <c r="AK38" s="14"/>
      <c r="AL38" s="14"/>
      <c r="AM38" s="14">
        <v>128</v>
      </c>
      <c r="AN38" s="13"/>
      <c r="AO38" s="13"/>
      <c r="AP38" s="13"/>
      <c r="AQ38" s="13"/>
      <c r="AR38" s="13"/>
    </row>
    <row r="39" spans="1:44" x14ac:dyDescent="0.25">
      <c r="A39" s="3">
        <v>4.8</v>
      </c>
      <c r="B39" s="3" t="s">
        <v>1434</v>
      </c>
      <c r="C39" s="3" t="s">
        <v>16</v>
      </c>
      <c r="D39" s="3">
        <v>33</v>
      </c>
      <c r="E39" s="4"/>
      <c r="F39" s="3">
        <v>162</v>
      </c>
      <c r="G39" s="3">
        <v>61</v>
      </c>
      <c r="H39" s="4"/>
      <c r="I39" s="4"/>
      <c r="J39" s="3">
        <v>2.0699999999999998</v>
      </c>
      <c r="K39" s="3">
        <v>0.96</v>
      </c>
      <c r="L39" s="3">
        <v>1.5</v>
      </c>
      <c r="M39" s="3">
        <v>3.9</v>
      </c>
      <c r="N39" s="3">
        <v>4.6900000000000004</v>
      </c>
      <c r="O39" s="3">
        <v>282</v>
      </c>
      <c r="P39" s="3">
        <v>52.8</v>
      </c>
      <c r="Q39" s="3">
        <v>3.92</v>
      </c>
      <c r="R39" s="3">
        <v>113</v>
      </c>
      <c r="S39" s="3">
        <v>73</v>
      </c>
      <c r="T39" s="3">
        <v>106.6</v>
      </c>
      <c r="U39" s="3">
        <v>0.66</v>
      </c>
      <c r="V39" s="3">
        <v>85.4</v>
      </c>
      <c r="W39" s="3">
        <v>0.54</v>
      </c>
      <c r="X39" s="3">
        <v>99.8</v>
      </c>
      <c r="Y39" s="3">
        <v>0.67</v>
      </c>
      <c r="Z39" s="3">
        <v>90.9</v>
      </c>
      <c r="AA39" s="3">
        <v>0.51</v>
      </c>
      <c r="AB39" s="3">
        <v>4.2999999999999997E-2</v>
      </c>
      <c r="AC39" s="3">
        <v>4.2999999999999997E-2</v>
      </c>
      <c r="AD39" s="3">
        <v>5.21</v>
      </c>
      <c r="AE39" s="3">
        <v>7.52</v>
      </c>
      <c r="AF39" s="3">
        <v>4.9000000000000004</v>
      </c>
      <c r="AG39" s="3">
        <v>6.4</v>
      </c>
      <c r="AH39" s="4"/>
      <c r="AI39" s="4"/>
      <c r="AJ39" s="4"/>
      <c r="AK39" s="4"/>
      <c r="AL39" s="4"/>
      <c r="AM39" s="4">
        <v>135</v>
      </c>
      <c r="AN39" s="13"/>
      <c r="AO39" s="13"/>
      <c r="AP39" s="13"/>
      <c r="AQ39" s="13"/>
      <c r="AR39" s="13"/>
    </row>
    <row r="40" spans="1:44" x14ac:dyDescent="0.25">
      <c r="A40" s="3">
        <v>4.12</v>
      </c>
      <c r="B40" s="3" t="s">
        <v>1435</v>
      </c>
      <c r="C40" s="3" t="s">
        <v>16</v>
      </c>
      <c r="D40" s="3">
        <v>43</v>
      </c>
      <c r="E40" s="4"/>
      <c r="F40" s="3">
        <v>166</v>
      </c>
      <c r="G40" s="3">
        <v>57</v>
      </c>
      <c r="H40" s="4"/>
      <c r="I40" s="4"/>
      <c r="J40" s="3">
        <v>1.57</v>
      </c>
      <c r="K40" s="3">
        <v>1.98</v>
      </c>
      <c r="L40" s="3">
        <v>0.43</v>
      </c>
      <c r="M40" s="3">
        <v>4.26</v>
      </c>
      <c r="N40" s="3">
        <v>4.68</v>
      </c>
      <c r="O40" s="3">
        <v>191.4</v>
      </c>
      <c r="P40" s="3">
        <v>54.5</v>
      </c>
      <c r="Q40" s="3">
        <v>5.83</v>
      </c>
      <c r="R40" s="3">
        <v>111</v>
      </c>
      <c r="S40" s="3">
        <v>73</v>
      </c>
      <c r="T40" s="3">
        <v>81.400000000000006</v>
      </c>
      <c r="U40" s="3">
        <v>0.65</v>
      </c>
      <c r="V40" s="3">
        <v>67.7</v>
      </c>
      <c r="W40" s="3">
        <v>0.51</v>
      </c>
      <c r="X40" s="3">
        <v>66.5</v>
      </c>
      <c r="Y40" s="3">
        <v>0.67</v>
      </c>
      <c r="Z40" s="3">
        <v>66.3</v>
      </c>
      <c r="AA40" s="3">
        <v>0.47</v>
      </c>
      <c r="AB40" s="3">
        <v>6.2E-2</v>
      </c>
      <c r="AC40" s="3">
        <v>5.5E-2</v>
      </c>
      <c r="AD40" s="3">
        <v>6.33</v>
      </c>
      <c r="AE40" s="3">
        <v>8.0399999999999991</v>
      </c>
      <c r="AF40" s="3">
        <v>6.37</v>
      </c>
      <c r="AG40" s="3">
        <v>5.09</v>
      </c>
      <c r="AH40" s="4"/>
      <c r="AI40" s="4"/>
      <c r="AJ40" s="4"/>
      <c r="AK40" s="4"/>
      <c r="AL40" s="4"/>
      <c r="AM40" s="4">
        <v>133</v>
      </c>
      <c r="AN40" s="13"/>
      <c r="AO40" s="13"/>
      <c r="AP40" s="13"/>
      <c r="AQ40" s="13"/>
      <c r="AR40" s="13"/>
    </row>
    <row r="41" spans="1:44" x14ac:dyDescent="0.25">
      <c r="A41" s="3">
        <v>4.12</v>
      </c>
      <c r="B41" s="3" t="s">
        <v>1436</v>
      </c>
      <c r="C41" s="3" t="s">
        <v>16</v>
      </c>
      <c r="D41" s="3">
        <v>40</v>
      </c>
      <c r="E41" s="4"/>
      <c r="F41" s="3">
        <v>160</v>
      </c>
      <c r="G41" s="3">
        <v>63</v>
      </c>
      <c r="H41" s="4"/>
      <c r="I41" s="4"/>
      <c r="J41" s="3">
        <v>2.09</v>
      </c>
      <c r="K41" s="3">
        <v>1.4</v>
      </c>
      <c r="L41" s="3">
        <v>0.59</v>
      </c>
      <c r="M41" s="3">
        <v>4.16</v>
      </c>
      <c r="N41" s="3">
        <v>4.95</v>
      </c>
      <c r="O41" s="3">
        <v>209.9</v>
      </c>
      <c r="P41" s="3">
        <v>61.7</v>
      </c>
      <c r="Q41" s="3">
        <v>4.01</v>
      </c>
      <c r="R41" s="3">
        <v>98</v>
      </c>
      <c r="S41" s="3">
        <v>48</v>
      </c>
      <c r="T41" s="3">
        <v>113.3</v>
      </c>
      <c r="U41" s="3">
        <v>0.66</v>
      </c>
      <c r="V41" s="3">
        <v>77.099999999999994</v>
      </c>
      <c r="W41" s="3">
        <v>0.61</v>
      </c>
      <c r="X41" s="3">
        <v>98.6</v>
      </c>
      <c r="Y41" s="3">
        <v>0.68</v>
      </c>
      <c r="Z41" s="3">
        <v>84.3</v>
      </c>
      <c r="AA41" s="3">
        <v>0.54</v>
      </c>
      <c r="AB41" s="3">
        <v>4.2999999999999997E-2</v>
      </c>
      <c r="AC41" s="3">
        <v>4.2999999999999997E-2</v>
      </c>
      <c r="AD41" s="3">
        <v>4.7699999999999996</v>
      </c>
      <c r="AE41" s="3">
        <v>7.91</v>
      </c>
      <c r="AF41" s="3">
        <v>5.5</v>
      </c>
      <c r="AG41" s="3">
        <v>8.65</v>
      </c>
      <c r="AH41" s="4"/>
      <c r="AI41" s="4"/>
      <c r="AJ41" s="4"/>
      <c r="AK41" s="4"/>
      <c r="AL41" s="4"/>
      <c r="AM41" s="4">
        <v>93</v>
      </c>
      <c r="AN41" s="13"/>
      <c r="AO41" s="13"/>
      <c r="AP41" s="13"/>
      <c r="AQ41" s="13"/>
      <c r="AR41" s="13"/>
    </row>
    <row r="42" spans="1:44" x14ac:dyDescent="0.25">
      <c r="A42" s="3">
        <v>4.12</v>
      </c>
      <c r="B42" s="3" t="s">
        <v>1437</v>
      </c>
      <c r="C42" s="3" t="s">
        <v>16</v>
      </c>
      <c r="D42" s="3">
        <v>22</v>
      </c>
      <c r="E42" s="4"/>
      <c r="F42" s="3"/>
      <c r="G42" s="3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  <c r="AI42" s="4"/>
      <c r="AJ42" s="4"/>
      <c r="AK42" s="4"/>
      <c r="AL42" s="4"/>
      <c r="AM42" s="4">
        <v>131</v>
      </c>
      <c r="AN42" s="13"/>
      <c r="AO42" s="13"/>
      <c r="AP42" s="13"/>
      <c r="AQ42" s="13"/>
      <c r="AR42" s="13"/>
    </row>
    <row r="43" spans="1:44" x14ac:dyDescent="0.25">
      <c r="A43" s="3">
        <v>4.12</v>
      </c>
      <c r="B43" s="3" t="s">
        <v>1438</v>
      </c>
      <c r="C43" s="3" t="s">
        <v>16</v>
      </c>
      <c r="D43" s="3">
        <v>39</v>
      </c>
      <c r="E43" s="4"/>
      <c r="F43" s="3">
        <v>153</v>
      </c>
      <c r="G43" s="3">
        <v>49</v>
      </c>
      <c r="H43" s="4"/>
      <c r="I43" s="4"/>
      <c r="J43" s="3">
        <v>1.56</v>
      </c>
      <c r="K43" s="3">
        <v>1.32</v>
      </c>
      <c r="L43" s="3">
        <v>0.5</v>
      </c>
      <c r="M43" s="3">
        <v>2.87</v>
      </c>
      <c r="N43" s="3">
        <v>5.1100000000000003</v>
      </c>
      <c r="O43" s="3">
        <v>133.5</v>
      </c>
      <c r="P43" s="3">
        <v>48.4</v>
      </c>
      <c r="Q43" s="3">
        <v>2.73</v>
      </c>
      <c r="R43" s="3">
        <v>109</v>
      </c>
      <c r="S43" s="3">
        <v>58</v>
      </c>
      <c r="T43" s="3">
        <v>109.9</v>
      </c>
      <c r="U43" s="3">
        <v>0.66</v>
      </c>
      <c r="V43" s="3">
        <v>87.1</v>
      </c>
      <c r="W43" s="3">
        <v>0.59</v>
      </c>
      <c r="X43" s="3">
        <v>116.9</v>
      </c>
      <c r="Y43" s="3">
        <v>0.74</v>
      </c>
      <c r="Z43" s="3">
        <v>86.4</v>
      </c>
      <c r="AA43" s="3">
        <v>0.57999999999999996</v>
      </c>
      <c r="AB43" s="3">
        <v>4.3999999999999997E-2</v>
      </c>
      <c r="AC43" s="3">
        <v>4.8000000000000001E-2</v>
      </c>
      <c r="AD43" s="3">
        <v>5.04</v>
      </c>
      <c r="AE43" s="3">
        <v>5.78</v>
      </c>
      <c r="AF43" s="3">
        <v>4.6399999999999997</v>
      </c>
      <c r="AG43" s="3">
        <v>7.17</v>
      </c>
      <c r="AH43" s="4"/>
      <c r="AI43" s="4"/>
      <c r="AJ43" s="4"/>
      <c r="AK43" s="4"/>
      <c r="AL43" s="4"/>
      <c r="AM43" s="4">
        <v>140</v>
      </c>
      <c r="AN43" s="13"/>
      <c r="AO43" s="13"/>
      <c r="AP43" s="13"/>
      <c r="AQ43" s="13"/>
      <c r="AR43" s="13"/>
    </row>
    <row r="44" spans="1:44" x14ac:dyDescent="0.25">
      <c r="A44" s="3">
        <v>4.13</v>
      </c>
      <c r="B44" s="3" t="s">
        <v>1439</v>
      </c>
      <c r="C44" s="3" t="s">
        <v>16</v>
      </c>
      <c r="D44" s="3">
        <v>25</v>
      </c>
      <c r="E44" s="4"/>
      <c r="F44" s="3">
        <v>159</v>
      </c>
      <c r="G44" s="3">
        <v>51</v>
      </c>
      <c r="H44" s="4"/>
      <c r="I44" s="4"/>
      <c r="J44" s="3">
        <v>2.54</v>
      </c>
      <c r="K44" s="3">
        <v>1.1000000000000001</v>
      </c>
      <c r="L44" s="3">
        <v>0.73</v>
      </c>
      <c r="M44" s="3">
        <v>4.4000000000000004</v>
      </c>
      <c r="N44" s="3">
        <v>4.1900000000000004</v>
      </c>
      <c r="O44" s="3">
        <v>186.5</v>
      </c>
      <c r="P44" s="3">
        <v>59.4</v>
      </c>
      <c r="Q44" s="3">
        <v>3.22</v>
      </c>
      <c r="R44" s="3">
        <v>100</v>
      </c>
      <c r="S44" s="3">
        <v>60</v>
      </c>
      <c r="T44" s="3">
        <v>116.7</v>
      </c>
      <c r="U44" s="3">
        <v>0.72</v>
      </c>
      <c r="V44" s="3">
        <v>84.1</v>
      </c>
      <c r="W44" s="3">
        <v>0.53</v>
      </c>
      <c r="X44" s="3">
        <v>94.6</v>
      </c>
      <c r="Y44" s="3">
        <v>0.71</v>
      </c>
      <c r="Z44" s="3">
        <v>80.8</v>
      </c>
      <c r="AA44" s="3">
        <v>0.56000000000000005</v>
      </c>
      <c r="AB44" s="3">
        <v>4.2999999999999997E-2</v>
      </c>
      <c r="AC44" s="3">
        <v>4.2999999999999997E-2</v>
      </c>
      <c r="AD44" s="3">
        <v>5.23</v>
      </c>
      <c r="AE44" s="3">
        <v>4.63</v>
      </c>
      <c r="AF44" s="3">
        <v>3.34</v>
      </c>
      <c r="AG44" s="3">
        <v>4.8499999999999996</v>
      </c>
      <c r="AH44" s="4"/>
      <c r="AI44" s="4"/>
      <c r="AJ44" s="4"/>
      <c r="AK44" s="4"/>
      <c r="AL44" s="4"/>
      <c r="AM44" s="4">
        <v>128</v>
      </c>
      <c r="AN44" s="13"/>
      <c r="AO44" s="13"/>
      <c r="AP44" s="13"/>
      <c r="AQ44" s="13"/>
      <c r="AR44" s="13"/>
    </row>
    <row r="45" spans="1:44" x14ac:dyDescent="0.25">
      <c r="A45" s="3">
        <v>4.13</v>
      </c>
      <c r="B45" s="3" t="s">
        <v>1440</v>
      </c>
      <c r="C45" s="3" t="s">
        <v>16</v>
      </c>
      <c r="D45" s="3">
        <v>46</v>
      </c>
      <c r="E45" s="4"/>
      <c r="F45" s="3">
        <v>161</v>
      </c>
      <c r="G45" s="3">
        <v>55</v>
      </c>
      <c r="H45" s="4"/>
      <c r="I45" s="4"/>
      <c r="J45" s="3">
        <v>2.52</v>
      </c>
      <c r="K45" s="3">
        <v>1.7</v>
      </c>
      <c r="L45" s="3">
        <v>0.72</v>
      </c>
      <c r="M45" s="3">
        <v>5.07</v>
      </c>
      <c r="N45" s="3">
        <v>5.73</v>
      </c>
      <c r="O45" s="3">
        <v>178.8</v>
      </c>
      <c r="P45" s="3">
        <v>41.2</v>
      </c>
      <c r="Q45" s="3">
        <v>4.4000000000000004</v>
      </c>
      <c r="R45" s="3">
        <v>102</v>
      </c>
      <c r="S45" s="3">
        <v>64</v>
      </c>
      <c r="T45" s="3">
        <v>108.3</v>
      </c>
      <c r="U45" s="3">
        <v>0.7</v>
      </c>
      <c r="V45" s="3">
        <v>101.2</v>
      </c>
      <c r="W45" s="3">
        <v>0.44</v>
      </c>
      <c r="X45" s="3">
        <v>94.3</v>
      </c>
      <c r="Y45" s="3">
        <v>0.66</v>
      </c>
      <c r="Z45" s="3">
        <v>93.2</v>
      </c>
      <c r="AA45" s="3">
        <v>0.5</v>
      </c>
      <c r="AB45" s="3">
        <v>0.05</v>
      </c>
      <c r="AC45" s="3">
        <v>4.3999999999999997E-2</v>
      </c>
      <c r="AD45" s="3">
        <v>6.07</v>
      </c>
      <c r="AE45" s="3">
        <v>7.06</v>
      </c>
      <c r="AF45" s="3">
        <v>6.84</v>
      </c>
      <c r="AG45" s="3">
        <v>10.050000000000001</v>
      </c>
      <c r="AH45" s="4"/>
      <c r="AI45" s="4"/>
      <c r="AJ45" s="4"/>
      <c r="AK45" s="4"/>
      <c r="AL45" s="4"/>
      <c r="AM45" s="4">
        <v>138</v>
      </c>
      <c r="AN45" s="13"/>
      <c r="AO45" s="13"/>
      <c r="AP45" s="13"/>
      <c r="AQ45" s="13"/>
      <c r="AR45" s="13"/>
    </row>
    <row r="46" spans="1:44" x14ac:dyDescent="0.25">
      <c r="A46" s="3">
        <v>4.13</v>
      </c>
      <c r="B46" s="3" t="s">
        <v>1441</v>
      </c>
      <c r="C46" s="3" t="s">
        <v>16</v>
      </c>
      <c r="D46" s="3">
        <v>40</v>
      </c>
      <c r="E46" s="4"/>
      <c r="F46" s="3">
        <v>160</v>
      </c>
      <c r="G46" s="3">
        <v>53</v>
      </c>
      <c r="H46" s="4"/>
      <c r="I46" s="4"/>
      <c r="J46" s="3">
        <v>2.56</v>
      </c>
      <c r="K46" s="3">
        <v>1.88</v>
      </c>
      <c r="L46" s="3">
        <v>0.48</v>
      </c>
      <c r="M46" s="3">
        <v>5.25</v>
      </c>
      <c r="N46" s="3">
        <v>4.5599999999999996</v>
      </c>
      <c r="O46" s="3">
        <v>315.8</v>
      </c>
      <c r="P46" s="3">
        <v>64.2</v>
      </c>
      <c r="Q46" s="3">
        <v>3.71</v>
      </c>
      <c r="R46" s="3">
        <v>119</v>
      </c>
      <c r="S46" s="3">
        <v>69</v>
      </c>
      <c r="T46" s="3">
        <v>114.13</v>
      </c>
      <c r="U46" s="3">
        <v>0.71</v>
      </c>
      <c r="V46" s="3">
        <v>51.1</v>
      </c>
      <c r="W46" s="3">
        <v>0.55000000000000004</v>
      </c>
      <c r="X46" s="3">
        <v>87.6</v>
      </c>
      <c r="Y46" s="3">
        <v>0.65</v>
      </c>
      <c r="Z46" s="3">
        <v>70.8</v>
      </c>
      <c r="AA46" s="3">
        <v>0.54</v>
      </c>
      <c r="AB46" s="3">
        <v>4.4999999999999998E-2</v>
      </c>
      <c r="AC46" s="3">
        <v>4.3999999999999997E-2</v>
      </c>
      <c r="AD46" s="3">
        <v>7.57</v>
      </c>
      <c r="AE46" s="3">
        <v>8.26</v>
      </c>
      <c r="AF46" s="3">
        <v>5.76</v>
      </c>
      <c r="AG46" s="3">
        <v>6.35</v>
      </c>
      <c r="AH46" s="4"/>
      <c r="AI46" s="4"/>
      <c r="AJ46" s="4"/>
      <c r="AK46" s="4"/>
      <c r="AL46" s="4"/>
      <c r="AM46" s="4">
        <v>123</v>
      </c>
      <c r="AN46" s="13"/>
      <c r="AO46" s="13"/>
      <c r="AP46" s="13"/>
      <c r="AQ46" s="13"/>
      <c r="AR46" s="13"/>
    </row>
    <row r="47" spans="1:44" x14ac:dyDescent="0.25">
      <c r="A47" s="13">
        <v>4.13</v>
      </c>
      <c r="B47" s="13" t="s">
        <v>1442</v>
      </c>
      <c r="C47" s="13" t="s">
        <v>16</v>
      </c>
      <c r="D47" s="13">
        <v>36</v>
      </c>
      <c r="E47" s="14"/>
      <c r="F47" s="13">
        <v>164</v>
      </c>
      <c r="G47" s="13">
        <v>54</v>
      </c>
      <c r="H47" s="14"/>
      <c r="I47" s="14"/>
      <c r="J47" s="13">
        <v>2.29</v>
      </c>
      <c r="K47" s="13">
        <v>1.93</v>
      </c>
      <c r="L47" s="13">
        <v>0.77</v>
      </c>
      <c r="M47" s="13">
        <v>5.2</v>
      </c>
      <c r="N47" s="13">
        <v>4.67</v>
      </c>
      <c r="O47" s="13">
        <v>362.1</v>
      </c>
      <c r="P47" s="13">
        <v>67.099999999999994</v>
      </c>
      <c r="Q47" s="13">
        <v>5.82</v>
      </c>
      <c r="R47" s="13">
        <v>106</v>
      </c>
      <c r="S47" s="13">
        <v>63</v>
      </c>
      <c r="T47" s="13">
        <v>101.6</v>
      </c>
      <c r="U47" s="13">
        <v>0.7</v>
      </c>
      <c r="V47" s="13">
        <v>93.6</v>
      </c>
      <c r="W47" s="13">
        <v>0.6</v>
      </c>
      <c r="X47" s="13">
        <v>103.2</v>
      </c>
      <c r="Y47" s="13">
        <v>0.74</v>
      </c>
      <c r="Z47" s="13">
        <v>73.7</v>
      </c>
      <c r="AA47" s="13">
        <v>0.56000000000000005</v>
      </c>
      <c r="AB47" s="13">
        <v>4.2999999999999997E-2</v>
      </c>
      <c r="AC47" s="13">
        <v>4.3999999999999997E-2</v>
      </c>
      <c r="AD47" s="13">
        <v>6.24</v>
      </c>
      <c r="AE47" s="13">
        <v>8.2799999999999994</v>
      </c>
      <c r="AF47" s="13">
        <v>6.03</v>
      </c>
      <c r="AG47" s="13">
        <v>5.55</v>
      </c>
      <c r="AH47" s="14"/>
      <c r="AI47" s="14"/>
      <c r="AJ47" s="14"/>
      <c r="AK47" s="14"/>
      <c r="AL47" s="14"/>
      <c r="AM47" s="14">
        <v>129</v>
      </c>
      <c r="AN47" s="13"/>
      <c r="AO47" s="13"/>
      <c r="AP47" s="13"/>
      <c r="AQ47" s="13"/>
      <c r="AR47" s="13"/>
    </row>
    <row r="48" spans="1:44" x14ac:dyDescent="0.25">
      <c r="A48" s="3">
        <v>4.1399999999999997</v>
      </c>
      <c r="B48" s="3" t="s">
        <v>1443</v>
      </c>
      <c r="C48" s="3" t="s">
        <v>16</v>
      </c>
      <c r="D48" s="3">
        <v>62</v>
      </c>
      <c r="E48" s="4"/>
      <c r="F48" s="3">
        <v>163</v>
      </c>
      <c r="G48" s="3">
        <v>45</v>
      </c>
      <c r="H48" s="4"/>
      <c r="I48" s="4"/>
      <c r="J48" s="3">
        <v>1.5</v>
      </c>
      <c r="K48" s="3">
        <v>1.95</v>
      </c>
      <c r="L48" s="3">
        <v>0.53</v>
      </c>
      <c r="M48" s="3">
        <v>4.09</v>
      </c>
      <c r="N48" s="3">
        <v>5.03</v>
      </c>
      <c r="O48" s="3">
        <v>120.2</v>
      </c>
      <c r="P48" s="3">
        <v>54.7</v>
      </c>
      <c r="Q48" s="3">
        <v>5.29</v>
      </c>
      <c r="R48" s="3">
        <v>101</v>
      </c>
      <c r="S48" s="3">
        <v>70</v>
      </c>
      <c r="T48" s="3">
        <v>69.400000000000006</v>
      </c>
      <c r="U48" s="3">
        <v>0.74</v>
      </c>
      <c r="V48" s="3">
        <v>59</v>
      </c>
      <c r="W48" s="3">
        <v>0.67</v>
      </c>
      <c r="X48" s="3">
        <v>72.5</v>
      </c>
      <c r="Y48" s="3">
        <v>0.71</v>
      </c>
      <c r="Z48" s="3">
        <v>75.099999999999994</v>
      </c>
      <c r="AA48" s="3">
        <v>0.72</v>
      </c>
      <c r="AB48" s="3">
        <v>4.9000000000000002E-2</v>
      </c>
      <c r="AC48" s="3">
        <v>5.6000000000000001E-2</v>
      </c>
      <c r="AD48" s="3">
        <v>8.0299999999999994</v>
      </c>
      <c r="AE48" s="3">
        <v>8.9499999999999993</v>
      </c>
      <c r="AF48" s="3">
        <v>4.41</v>
      </c>
      <c r="AG48" s="3">
        <v>4.75</v>
      </c>
      <c r="AH48" s="4"/>
      <c r="AI48" s="4"/>
      <c r="AJ48" s="4"/>
      <c r="AK48" s="4"/>
      <c r="AL48" s="4"/>
      <c r="AM48" s="4">
        <v>133</v>
      </c>
      <c r="AN48" s="13"/>
      <c r="AO48" s="13"/>
      <c r="AP48" s="13"/>
      <c r="AQ48" s="13"/>
      <c r="AR48" s="13"/>
    </row>
    <row r="49" spans="1:44" x14ac:dyDescent="0.25">
      <c r="A49" s="3">
        <v>4.1399999999999997</v>
      </c>
      <c r="B49" s="3" t="s">
        <v>1444</v>
      </c>
      <c r="C49" s="3" t="s">
        <v>16</v>
      </c>
      <c r="D49" s="3">
        <v>54</v>
      </c>
      <c r="E49" s="4"/>
      <c r="F49" s="3">
        <v>163</v>
      </c>
      <c r="G49" s="3">
        <v>58</v>
      </c>
      <c r="H49" s="4"/>
      <c r="I49" s="4"/>
      <c r="J49" s="3">
        <v>1.74</v>
      </c>
      <c r="K49" s="3">
        <v>1.53</v>
      </c>
      <c r="L49" s="3">
        <v>0.67</v>
      </c>
      <c r="M49" s="3">
        <v>3.86</v>
      </c>
      <c r="N49" s="3">
        <v>5.64</v>
      </c>
      <c r="O49" s="3">
        <v>148.4</v>
      </c>
      <c r="P49" s="3">
        <v>46.7</v>
      </c>
      <c r="Q49" s="3">
        <v>3.42</v>
      </c>
      <c r="R49" s="3">
        <v>110</v>
      </c>
      <c r="S49" s="3">
        <v>76</v>
      </c>
      <c r="T49" s="3">
        <v>99.6</v>
      </c>
      <c r="U49" s="3">
        <v>0.72</v>
      </c>
      <c r="V49" s="3">
        <v>81.400000000000006</v>
      </c>
      <c r="W49" s="3">
        <v>0.56999999999999995</v>
      </c>
      <c r="X49" s="3">
        <v>72.099999999999994</v>
      </c>
      <c r="Y49" s="3">
        <v>0.68</v>
      </c>
      <c r="Z49" s="3">
        <v>69.400000000000006</v>
      </c>
      <c r="AA49" s="3">
        <v>0.56999999999999995</v>
      </c>
      <c r="AB49" s="3">
        <v>5.0999999999999997E-2</v>
      </c>
      <c r="AC49" s="3">
        <v>4.4999999999999998E-2</v>
      </c>
      <c r="AD49" s="3">
        <v>7.09</v>
      </c>
      <c r="AE49" s="3">
        <v>6.53</v>
      </c>
      <c r="AF49" s="3">
        <v>6.88</v>
      </c>
      <c r="AG49" s="3">
        <v>5.21</v>
      </c>
      <c r="AH49" s="4"/>
      <c r="AI49" s="4"/>
      <c r="AJ49" s="4"/>
      <c r="AK49" s="4"/>
      <c r="AL49" s="4"/>
      <c r="AM49" s="4">
        <v>136</v>
      </c>
      <c r="AN49" s="13"/>
      <c r="AO49" s="13"/>
      <c r="AP49" s="13"/>
      <c r="AQ49" s="13"/>
      <c r="AR49" s="13"/>
    </row>
    <row r="50" spans="1:44" x14ac:dyDescent="0.25">
      <c r="A50" s="13">
        <v>4.1399999999999997</v>
      </c>
      <c r="B50" s="13" t="s">
        <v>1445</v>
      </c>
      <c r="C50" s="13" t="s">
        <v>16</v>
      </c>
      <c r="D50" s="13">
        <v>52</v>
      </c>
      <c r="E50" s="14"/>
      <c r="F50" s="13">
        <v>172</v>
      </c>
      <c r="G50" s="13">
        <v>83</v>
      </c>
      <c r="H50" s="14"/>
      <c r="I50" s="14"/>
      <c r="J50" s="13">
        <v>2.88</v>
      </c>
      <c r="K50" s="13">
        <v>0.93</v>
      </c>
      <c r="L50" s="13">
        <v>0.82</v>
      </c>
      <c r="M50" s="13">
        <v>4.51</v>
      </c>
      <c r="N50" s="13">
        <v>4.9800000000000004</v>
      </c>
      <c r="O50" s="13">
        <v>180.5</v>
      </c>
      <c r="P50" s="13">
        <v>75.2</v>
      </c>
      <c r="Q50" s="13">
        <v>5.36</v>
      </c>
      <c r="R50" s="13">
        <v>140</v>
      </c>
      <c r="S50" s="13">
        <v>81</v>
      </c>
      <c r="T50" s="13">
        <v>112.7</v>
      </c>
      <c r="U50" s="13">
        <v>0.66</v>
      </c>
      <c r="V50" s="13">
        <v>57.4</v>
      </c>
      <c r="W50" s="13">
        <v>0.51</v>
      </c>
      <c r="X50" s="13">
        <v>75.3</v>
      </c>
      <c r="Y50" s="13">
        <v>0.63</v>
      </c>
      <c r="Z50" s="13">
        <v>67.5</v>
      </c>
      <c r="AA50" s="13">
        <v>0.51</v>
      </c>
      <c r="AB50" s="13">
        <v>0.05</v>
      </c>
      <c r="AC50" s="13">
        <v>4.3999999999999997E-2</v>
      </c>
      <c r="AD50" s="13">
        <v>6.79</v>
      </c>
      <c r="AE50" s="13">
        <v>12.72</v>
      </c>
      <c r="AF50" s="13">
        <v>6.01</v>
      </c>
      <c r="AG50" s="13">
        <v>12.84</v>
      </c>
      <c r="AH50" s="14"/>
      <c r="AI50" s="14"/>
      <c r="AJ50" s="14"/>
      <c r="AK50" s="14"/>
      <c r="AL50" s="14"/>
      <c r="AM50" s="14">
        <v>155</v>
      </c>
      <c r="AN50" s="13"/>
      <c r="AO50" s="13"/>
      <c r="AP50" s="13"/>
      <c r="AQ50" s="13"/>
      <c r="AR50" s="13"/>
    </row>
    <row r="51" spans="1:44" x14ac:dyDescent="0.25">
      <c r="A51" s="3">
        <v>4.18</v>
      </c>
      <c r="B51" s="3" t="s">
        <v>1446</v>
      </c>
      <c r="C51" s="3" t="s">
        <v>16</v>
      </c>
      <c r="D51" s="3">
        <v>40</v>
      </c>
      <c r="E51" s="4"/>
      <c r="F51" s="3">
        <v>161</v>
      </c>
      <c r="G51" s="3">
        <v>60</v>
      </c>
      <c r="H51" s="4"/>
      <c r="I51" s="4"/>
      <c r="J51" s="3">
        <v>1.68</v>
      </c>
      <c r="K51" s="3">
        <v>2.14</v>
      </c>
      <c r="L51" s="3">
        <v>0.5</v>
      </c>
      <c r="M51" s="3">
        <v>4.2699999999999996</v>
      </c>
      <c r="N51" s="3">
        <v>4.79</v>
      </c>
      <c r="O51" s="3">
        <v>308.5</v>
      </c>
      <c r="P51" s="3">
        <v>64.7</v>
      </c>
      <c r="Q51" s="3">
        <v>4.71</v>
      </c>
      <c r="R51" s="3">
        <v>121</v>
      </c>
      <c r="S51" s="3">
        <v>75</v>
      </c>
      <c r="T51" s="3">
        <v>82.8</v>
      </c>
      <c r="U51" s="3">
        <v>0.74</v>
      </c>
      <c r="V51" s="3">
        <v>103.8</v>
      </c>
      <c r="W51" s="3">
        <v>0.71</v>
      </c>
      <c r="X51" s="3">
        <v>71.900000000000006</v>
      </c>
      <c r="Y51" s="3">
        <v>0.68</v>
      </c>
      <c r="Z51" s="3">
        <v>102.7</v>
      </c>
      <c r="AA51" s="3">
        <v>0.55000000000000004</v>
      </c>
      <c r="AB51" s="3">
        <v>4.4999999999999998E-2</v>
      </c>
      <c r="AC51" s="3">
        <v>4.2999999999999997E-2</v>
      </c>
      <c r="AD51" s="3">
        <v>6</v>
      </c>
      <c r="AE51" s="3">
        <v>8.2100000000000009</v>
      </c>
      <c r="AF51" s="3">
        <v>8.25</v>
      </c>
      <c r="AG51" s="3">
        <v>6.08</v>
      </c>
      <c r="AH51" s="4"/>
      <c r="AI51" s="4"/>
      <c r="AJ51" s="4"/>
      <c r="AK51" s="4"/>
      <c r="AL51" s="4"/>
      <c r="AM51" s="4">
        <v>118</v>
      </c>
      <c r="AN51" s="13"/>
      <c r="AO51" s="13"/>
      <c r="AP51" s="13"/>
      <c r="AQ51" s="13"/>
      <c r="AR51" s="13"/>
    </row>
    <row r="52" spans="1:44" x14ac:dyDescent="0.25">
      <c r="A52" s="10">
        <v>4.18</v>
      </c>
      <c r="B52" s="10" t="s">
        <v>1447</v>
      </c>
      <c r="C52" s="10" t="s">
        <v>16</v>
      </c>
      <c r="D52" s="10">
        <v>39</v>
      </c>
      <c r="E52" s="11"/>
      <c r="F52" s="10">
        <v>164</v>
      </c>
      <c r="G52" s="10">
        <v>58</v>
      </c>
      <c r="H52" s="11"/>
      <c r="I52" s="11"/>
      <c r="J52" s="10">
        <v>2.25</v>
      </c>
      <c r="K52" s="10">
        <v>2.2400000000000002</v>
      </c>
      <c r="L52" s="10">
        <v>2.16</v>
      </c>
      <c r="M52" s="10">
        <v>5.26</v>
      </c>
      <c r="N52" s="10">
        <v>4.42</v>
      </c>
      <c r="O52" s="10">
        <v>309.3</v>
      </c>
      <c r="P52" s="10">
        <v>57</v>
      </c>
      <c r="Q52" s="10">
        <v>5.36</v>
      </c>
      <c r="R52" s="10">
        <v>102</v>
      </c>
      <c r="S52" s="10">
        <v>63</v>
      </c>
      <c r="T52" s="10">
        <v>106.9</v>
      </c>
      <c r="U52" s="10">
        <v>0.76</v>
      </c>
      <c r="V52" s="10">
        <v>94.3</v>
      </c>
      <c r="W52" s="10">
        <v>0.6</v>
      </c>
      <c r="X52" s="10">
        <v>86.7</v>
      </c>
      <c r="Y52" s="10">
        <v>0.74</v>
      </c>
      <c r="Z52" s="10">
        <v>88.7</v>
      </c>
      <c r="AA52" s="10">
        <v>0.56999999999999995</v>
      </c>
      <c r="AB52" s="10">
        <v>4.7E-2</v>
      </c>
      <c r="AC52" s="10">
        <v>4.9000000000000002E-2</v>
      </c>
      <c r="AD52" s="10">
        <v>8.6199999999999992</v>
      </c>
      <c r="AE52" s="10">
        <v>3.55</v>
      </c>
      <c r="AF52" s="10">
        <v>9.3000000000000007</v>
      </c>
      <c r="AG52" s="10">
        <v>6.39</v>
      </c>
      <c r="AH52" s="11"/>
      <c r="AI52" s="11"/>
      <c r="AJ52" s="11"/>
      <c r="AK52" s="11"/>
      <c r="AL52" s="11"/>
      <c r="AM52" s="11">
        <v>128</v>
      </c>
      <c r="AN52" s="13"/>
      <c r="AO52" s="13"/>
      <c r="AP52" s="13"/>
      <c r="AQ52" s="13"/>
      <c r="AR52" s="13"/>
    </row>
    <row r="53" spans="1:44" x14ac:dyDescent="0.25">
      <c r="A53" s="8">
        <v>4.18</v>
      </c>
      <c r="B53" s="8" t="s">
        <v>1448</v>
      </c>
      <c r="C53" s="8" t="s">
        <v>16</v>
      </c>
      <c r="D53" s="8">
        <v>43</v>
      </c>
      <c r="E53" s="12"/>
      <c r="F53" s="8">
        <v>162</v>
      </c>
      <c r="G53" s="8">
        <v>56</v>
      </c>
      <c r="H53" s="12"/>
      <c r="I53" s="12"/>
      <c r="J53" s="8">
        <v>2.84</v>
      </c>
      <c r="K53" s="8">
        <v>2.15</v>
      </c>
      <c r="L53" s="8">
        <v>0.74</v>
      </c>
      <c r="M53" s="8">
        <v>5.85</v>
      </c>
      <c r="N53" s="8">
        <v>4.6100000000000003</v>
      </c>
      <c r="O53" s="8">
        <v>171</v>
      </c>
      <c r="P53" s="8">
        <v>63.8</v>
      </c>
      <c r="Q53" s="8">
        <v>8.6199999999999992</v>
      </c>
      <c r="R53" s="8">
        <v>103</v>
      </c>
      <c r="S53" s="8">
        <v>70</v>
      </c>
      <c r="T53" s="8">
        <v>91.2</v>
      </c>
      <c r="U53" s="8">
        <v>0.72</v>
      </c>
      <c r="V53" s="8">
        <v>117.8</v>
      </c>
      <c r="W53" s="8">
        <v>0.74</v>
      </c>
      <c r="X53" s="8">
        <v>94.8</v>
      </c>
      <c r="Y53" s="8">
        <v>0.74</v>
      </c>
      <c r="Z53" s="8">
        <v>102.4</v>
      </c>
      <c r="AA53" s="8">
        <v>0.63</v>
      </c>
      <c r="AB53" s="8">
        <v>4.3999999999999997E-2</v>
      </c>
      <c r="AC53" s="8">
        <v>5.3999999999999999E-2</v>
      </c>
      <c r="AD53" s="8">
        <v>4.4400000000000004</v>
      </c>
      <c r="AE53" s="8">
        <v>5.65</v>
      </c>
      <c r="AF53" s="8">
        <v>4.92</v>
      </c>
      <c r="AG53" s="8">
        <v>6.54</v>
      </c>
      <c r="AH53" s="12"/>
      <c r="AI53" s="12"/>
      <c r="AJ53" s="12"/>
      <c r="AK53" s="12"/>
      <c r="AL53" s="12"/>
      <c r="AM53" s="12">
        <v>112</v>
      </c>
      <c r="AN53" s="13"/>
      <c r="AO53" s="13"/>
      <c r="AP53" s="13"/>
      <c r="AQ53" s="13"/>
      <c r="AR53" s="13"/>
    </row>
    <row r="54" spans="1:44" x14ac:dyDescent="0.25">
      <c r="A54" s="3">
        <v>4.18</v>
      </c>
      <c r="B54" s="3" t="s">
        <v>1449</v>
      </c>
      <c r="C54" s="3" t="s">
        <v>16</v>
      </c>
      <c r="D54" s="3">
        <v>41</v>
      </c>
      <c r="E54" s="4"/>
      <c r="F54" s="3">
        <v>166</v>
      </c>
      <c r="G54" s="3">
        <v>60</v>
      </c>
      <c r="H54" s="4"/>
      <c r="I54" s="4"/>
      <c r="J54" s="3">
        <v>2.64</v>
      </c>
      <c r="K54" s="3">
        <v>1.53</v>
      </c>
      <c r="L54" s="3">
        <v>0.62</v>
      </c>
      <c r="M54" s="3">
        <v>4.88</v>
      </c>
      <c r="N54" s="3">
        <v>4.6500000000000004</v>
      </c>
      <c r="O54" s="3">
        <v>232.2</v>
      </c>
      <c r="P54" s="3">
        <v>55.2</v>
      </c>
      <c r="Q54" s="3">
        <v>5.19</v>
      </c>
      <c r="R54" s="3">
        <v>100</v>
      </c>
      <c r="S54" s="3">
        <v>56</v>
      </c>
      <c r="T54" s="3">
        <v>84.2</v>
      </c>
      <c r="U54" s="3">
        <v>0.68</v>
      </c>
      <c r="V54" s="3">
        <v>71.8</v>
      </c>
      <c r="W54" s="3">
        <v>0.54</v>
      </c>
      <c r="X54" s="3">
        <v>80.599999999999994</v>
      </c>
      <c r="Y54" s="3">
        <v>0.71</v>
      </c>
      <c r="Z54" s="3">
        <v>94.4</v>
      </c>
      <c r="AA54" s="3">
        <v>0.56999999999999995</v>
      </c>
      <c r="AB54" s="3">
        <v>4.2999999999999997E-2</v>
      </c>
      <c r="AC54" s="3">
        <v>4.5999999999999999E-2</v>
      </c>
      <c r="AD54" s="3">
        <v>4.76</v>
      </c>
      <c r="AE54" s="3">
        <v>6.28</v>
      </c>
      <c r="AF54" s="3">
        <v>3.82</v>
      </c>
      <c r="AG54" s="3">
        <v>7.46</v>
      </c>
      <c r="AH54" s="4"/>
      <c r="AI54" s="4"/>
      <c r="AJ54" s="4"/>
      <c r="AK54" s="4"/>
      <c r="AL54" s="4"/>
      <c r="AM54" s="4">
        <v>129</v>
      </c>
      <c r="AN54" s="13"/>
      <c r="AO54" s="13"/>
      <c r="AP54" s="13"/>
      <c r="AQ54" s="13"/>
      <c r="AR54" s="13"/>
    </row>
    <row r="55" spans="1:44" x14ac:dyDescent="0.25">
      <c r="A55" s="3">
        <v>4.1900000000000004</v>
      </c>
      <c r="B55" s="3" t="s">
        <v>1450</v>
      </c>
      <c r="C55" s="3" t="s">
        <v>16</v>
      </c>
      <c r="D55" s="3">
        <v>62</v>
      </c>
      <c r="E55" s="4"/>
      <c r="F55" s="3">
        <v>155</v>
      </c>
      <c r="G55" s="3">
        <v>59</v>
      </c>
      <c r="H55" s="4"/>
      <c r="I55" s="4"/>
      <c r="J55" s="3">
        <v>1.93</v>
      </c>
      <c r="K55" s="3">
        <v>1.1599999999999999</v>
      </c>
      <c r="L55" s="3">
        <v>0.97</v>
      </c>
      <c r="M55" s="3">
        <v>3.74</v>
      </c>
      <c r="N55" s="3">
        <v>4.9400000000000004</v>
      </c>
      <c r="O55" s="3">
        <v>195</v>
      </c>
      <c r="P55" s="3">
        <v>67.400000000000006</v>
      </c>
      <c r="Q55" s="3">
        <v>5.48</v>
      </c>
      <c r="R55" s="3">
        <v>129</v>
      </c>
      <c r="S55" s="3">
        <v>73</v>
      </c>
      <c r="T55" s="3">
        <v>96.2</v>
      </c>
      <c r="U55" s="3">
        <v>0.64</v>
      </c>
      <c r="V55" s="3">
        <v>98.1</v>
      </c>
      <c r="W55" s="3">
        <v>0.66</v>
      </c>
      <c r="X55" s="3">
        <v>86.4</v>
      </c>
      <c r="Y55" s="3">
        <v>0.69</v>
      </c>
      <c r="Z55" s="3">
        <v>68.8</v>
      </c>
      <c r="AA55" s="3">
        <v>0.72</v>
      </c>
      <c r="AB55" s="3">
        <v>6.4000000000000001E-2</v>
      </c>
      <c r="AC55" s="3">
        <v>4.5999999999999999E-2</v>
      </c>
      <c r="AD55" s="3">
        <v>5.29</v>
      </c>
      <c r="AE55" s="3">
        <v>7.84</v>
      </c>
      <c r="AF55" s="3">
        <v>6.08</v>
      </c>
      <c r="AG55" s="3">
        <v>9.0500000000000007</v>
      </c>
      <c r="AH55" s="4"/>
      <c r="AI55" s="4"/>
      <c r="AJ55" s="4"/>
      <c r="AK55" s="4"/>
      <c r="AL55" s="4"/>
      <c r="AM55" s="4">
        <v>126</v>
      </c>
      <c r="AN55" s="13"/>
      <c r="AO55" s="13"/>
      <c r="AP55" s="13"/>
      <c r="AQ55" s="13"/>
      <c r="AR55" s="13"/>
    </row>
    <row r="56" spans="1:44" x14ac:dyDescent="0.25">
      <c r="A56" s="3" t="s">
        <v>1451</v>
      </c>
      <c r="B56" s="3" t="s">
        <v>1452</v>
      </c>
      <c r="C56" s="3" t="s">
        <v>19</v>
      </c>
      <c r="D56" s="3">
        <v>43</v>
      </c>
      <c r="E56" s="4"/>
      <c r="F56" s="3">
        <v>168</v>
      </c>
      <c r="G56" s="3">
        <v>52</v>
      </c>
      <c r="H56" s="4"/>
      <c r="I56" s="4"/>
      <c r="J56" s="3">
        <v>2.72</v>
      </c>
      <c r="K56" s="3">
        <v>1.66</v>
      </c>
      <c r="L56" s="3">
        <v>1.1599999999999999</v>
      </c>
      <c r="M56" s="3">
        <v>4.3600000000000003</v>
      </c>
      <c r="N56" s="3">
        <v>4.97</v>
      </c>
      <c r="O56" s="3">
        <v>329</v>
      </c>
      <c r="P56" s="3">
        <v>74.099999999999994</v>
      </c>
      <c r="Q56" s="3">
        <v>3.66</v>
      </c>
      <c r="R56" s="3">
        <v>115</v>
      </c>
      <c r="S56" s="3">
        <v>75</v>
      </c>
      <c r="T56" s="3">
        <v>105.7</v>
      </c>
      <c r="U56" s="3">
        <v>0.76</v>
      </c>
      <c r="V56" s="3">
        <v>76.099999999999994</v>
      </c>
      <c r="W56" s="3">
        <v>0.6</v>
      </c>
      <c r="X56" s="3">
        <v>108.6</v>
      </c>
      <c r="Y56" s="3">
        <v>0.79</v>
      </c>
      <c r="Z56" s="3">
        <v>83.2</v>
      </c>
      <c r="AA56" s="3">
        <v>0.73</v>
      </c>
      <c r="AB56" s="3">
        <v>4.9000000000000002E-2</v>
      </c>
      <c r="AC56" s="3">
        <v>4.4999999999999998E-2</v>
      </c>
      <c r="AD56" s="3">
        <v>7.38</v>
      </c>
      <c r="AE56" s="3">
        <v>8.02</v>
      </c>
      <c r="AF56" s="3">
        <v>6.01</v>
      </c>
      <c r="AG56" s="3">
        <v>6.4</v>
      </c>
      <c r="AH56" s="4"/>
      <c r="AI56" s="4"/>
      <c r="AJ56" s="4"/>
      <c r="AK56" s="4"/>
      <c r="AL56" s="4"/>
      <c r="AM56" s="4">
        <v>150</v>
      </c>
      <c r="AN56" s="13"/>
      <c r="AO56" s="13"/>
      <c r="AP56" s="13"/>
      <c r="AQ56" s="13"/>
      <c r="AR56" s="13"/>
    </row>
    <row r="57" spans="1:44" x14ac:dyDescent="0.25">
      <c r="A57" s="13" t="s">
        <v>1451</v>
      </c>
      <c r="B57" s="13" t="s">
        <v>1453</v>
      </c>
      <c r="C57" s="13" t="s">
        <v>16</v>
      </c>
      <c r="D57" s="13">
        <v>61</v>
      </c>
      <c r="E57" s="14"/>
      <c r="F57" s="13">
        <v>156</v>
      </c>
      <c r="G57" s="13">
        <v>64</v>
      </c>
      <c r="H57" s="14"/>
      <c r="I57" s="14"/>
      <c r="J57" s="13">
        <v>3.4</v>
      </c>
      <c r="K57" s="13">
        <v>1.76</v>
      </c>
      <c r="L57" s="13">
        <v>1.1499999999999999</v>
      </c>
      <c r="M57" s="13">
        <v>5.97</v>
      </c>
      <c r="N57" s="13">
        <v>5.0199999999999996</v>
      </c>
      <c r="O57" s="13">
        <v>242.7</v>
      </c>
      <c r="P57" s="13">
        <v>68</v>
      </c>
      <c r="Q57" s="13">
        <v>6.41</v>
      </c>
      <c r="R57" s="13">
        <v>118</v>
      </c>
      <c r="S57" s="13">
        <v>72</v>
      </c>
      <c r="T57" s="13">
        <v>67</v>
      </c>
      <c r="U57" s="13">
        <v>0.66</v>
      </c>
      <c r="V57" s="13">
        <v>80.2</v>
      </c>
      <c r="W57" s="13">
        <v>0.65</v>
      </c>
      <c r="X57" s="13">
        <v>60.4</v>
      </c>
      <c r="Y57" s="13">
        <v>0.64</v>
      </c>
      <c r="Z57" s="13">
        <v>84.8</v>
      </c>
      <c r="AA57" s="13">
        <v>0.65</v>
      </c>
      <c r="AB57" s="13">
        <v>4.9000000000000002E-2</v>
      </c>
      <c r="AC57" s="13">
        <v>4.3999999999999997E-2</v>
      </c>
      <c r="AD57" s="13">
        <v>7.97</v>
      </c>
      <c r="AE57" s="13">
        <v>12.01</v>
      </c>
      <c r="AF57" s="13">
        <v>7.75</v>
      </c>
      <c r="AG57" s="13">
        <v>11.44</v>
      </c>
      <c r="AH57" s="14"/>
      <c r="AI57" s="14"/>
      <c r="AJ57" s="14"/>
      <c r="AK57" s="14"/>
      <c r="AL57" s="14"/>
      <c r="AM57" s="14">
        <v>137</v>
      </c>
      <c r="AN57" s="13"/>
      <c r="AO57" s="13"/>
      <c r="AP57" s="13"/>
      <c r="AQ57" s="13"/>
      <c r="AR57" s="13"/>
    </row>
    <row r="58" spans="1:44" x14ac:dyDescent="0.25">
      <c r="A58" s="3" t="s">
        <v>1451</v>
      </c>
      <c r="B58" s="3" t="s">
        <v>1454</v>
      </c>
      <c r="C58" s="3" t="s">
        <v>16</v>
      </c>
      <c r="D58" s="3">
        <v>43</v>
      </c>
      <c r="E58" s="4"/>
      <c r="F58" s="3">
        <v>160</v>
      </c>
      <c r="G58" s="3">
        <v>56</v>
      </c>
      <c r="H58" s="4"/>
      <c r="I58" s="4"/>
      <c r="J58" s="3">
        <v>2.4300000000000002</v>
      </c>
      <c r="K58" s="3">
        <v>1.66</v>
      </c>
      <c r="L58" s="3">
        <v>0.55000000000000004</v>
      </c>
      <c r="M58" s="3">
        <v>4.2699999999999996</v>
      </c>
      <c r="N58" s="3">
        <v>4.3</v>
      </c>
      <c r="O58" s="3">
        <v>188.6</v>
      </c>
      <c r="P58" s="3">
        <v>55.8</v>
      </c>
      <c r="Q58" s="3">
        <v>3.64</v>
      </c>
      <c r="R58" s="3">
        <v>116</v>
      </c>
      <c r="S58" s="3">
        <v>77</v>
      </c>
      <c r="T58" s="3">
        <v>96.8</v>
      </c>
      <c r="U58" s="3">
        <v>0.67</v>
      </c>
      <c r="V58" s="3">
        <v>58.7</v>
      </c>
      <c r="W58" s="3">
        <v>0.53</v>
      </c>
      <c r="X58" s="3">
        <v>76.5</v>
      </c>
      <c r="Y58" s="3">
        <v>0.65</v>
      </c>
      <c r="Z58" s="3">
        <v>74.400000000000006</v>
      </c>
      <c r="AA58" s="3">
        <v>0.54</v>
      </c>
      <c r="AB58" s="3">
        <v>5.1999999999999998E-2</v>
      </c>
      <c r="AC58" s="3">
        <v>5.2999999999999999E-2</v>
      </c>
      <c r="AD58" s="3">
        <v>6.08</v>
      </c>
      <c r="AE58" s="3">
        <v>6.64</v>
      </c>
      <c r="AF58" s="3">
        <v>5.38</v>
      </c>
      <c r="AG58" s="3">
        <v>7.31</v>
      </c>
      <c r="AH58" s="4"/>
      <c r="AI58" s="4"/>
      <c r="AJ58" s="4"/>
      <c r="AK58" s="4"/>
      <c r="AL58" s="4"/>
      <c r="AM58" s="4">
        <v>143</v>
      </c>
      <c r="AN58" s="13"/>
      <c r="AO58" s="13"/>
      <c r="AP58" s="13"/>
      <c r="AQ58" s="13"/>
      <c r="AR58" s="13"/>
    </row>
    <row r="59" spans="1:44" x14ac:dyDescent="0.25">
      <c r="A59" s="3" t="s">
        <v>1451</v>
      </c>
      <c r="B59" s="3" t="s">
        <v>1455</v>
      </c>
      <c r="C59" s="3" t="s">
        <v>16</v>
      </c>
      <c r="D59" s="3">
        <v>52</v>
      </c>
      <c r="E59" s="4"/>
      <c r="F59" s="3">
        <v>168</v>
      </c>
      <c r="G59" s="3">
        <v>62</v>
      </c>
      <c r="H59" s="4"/>
      <c r="I59" s="4"/>
      <c r="J59" s="3">
        <v>2.82</v>
      </c>
      <c r="K59" s="3">
        <v>1.88</v>
      </c>
      <c r="L59" s="3">
        <v>0.63</v>
      </c>
      <c r="M59" s="3">
        <v>5.76</v>
      </c>
      <c r="N59" s="3">
        <v>4.92</v>
      </c>
      <c r="O59" s="3">
        <v>125.5</v>
      </c>
      <c r="P59" s="3">
        <v>68.7</v>
      </c>
      <c r="Q59" s="3">
        <v>6.46</v>
      </c>
      <c r="R59" s="3">
        <v>95</v>
      </c>
      <c r="S59" s="3">
        <v>67</v>
      </c>
      <c r="T59" s="3">
        <v>120.3</v>
      </c>
      <c r="U59" s="3">
        <v>0.75</v>
      </c>
      <c r="V59" s="3">
        <v>68.8</v>
      </c>
      <c r="W59" s="3">
        <v>0.56000000000000005</v>
      </c>
      <c r="X59" s="3">
        <v>105.1</v>
      </c>
      <c r="Y59" s="3">
        <v>0.71</v>
      </c>
      <c r="Z59" s="3">
        <v>72.2</v>
      </c>
      <c r="AA59" s="3">
        <v>0.52</v>
      </c>
      <c r="AB59" s="3">
        <v>5.5E-2</v>
      </c>
      <c r="AC59" s="3">
        <v>5.7000000000000002E-2</v>
      </c>
      <c r="AD59" s="3">
        <v>6.23</v>
      </c>
      <c r="AE59" s="3">
        <v>6.95</v>
      </c>
      <c r="AF59" s="3">
        <v>5.68</v>
      </c>
      <c r="AG59" s="3">
        <v>9.16</v>
      </c>
      <c r="AH59" s="4"/>
      <c r="AI59" s="4"/>
      <c r="AJ59" s="4"/>
      <c r="AK59" s="4"/>
      <c r="AL59" s="4"/>
      <c r="AM59" s="4">
        <v>121</v>
      </c>
      <c r="AN59" s="13"/>
      <c r="AO59" s="13"/>
      <c r="AP59" s="13"/>
      <c r="AQ59" s="13"/>
      <c r="AR59" s="13"/>
    </row>
    <row r="60" spans="1:44" x14ac:dyDescent="0.25">
      <c r="A60" s="3">
        <v>4.21</v>
      </c>
      <c r="B60" s="3" t="s">
        <v>1456</v>
      </c>
      <c r="C60" s="3" t="s">
        <v>16</v>
      </c>
      <c r="D60" s="3">
        <v>53</v>
      </c>
      <c r="E60" s="4"/>
      <c r="F60" s="3">
        <v>160</v>
      </c>
      <c r="G60" s="3">
        <v>58</v>
      </c>
      <c r="H60" s="4"/>
      <c r="I60" s="4"/>
      <c r="J60" s="3">
        <v>1.54</v>
      </c>
      <c r="K60" s="3">
        <v>1.31</v>
      </c>
      <c r="L60" s="3">
        <v>0.78</v>
      </c>
      <c r="M60" s="3">
        <v>3.13</v>
      </c>
      <c r="N60" s="3">
        <v>4.79</v>
      </c>
      <c r="O60" s="3">
        <v>277.10000000000002</v>
      </c>
      <c r="P60" s="3">
        <v>60</v>
      </c>
      <c r="Q60" s="3">
        <v>5.46</v>
      </c>
      <c r="R60" s="3">
        <v>117</v>
      </c>
      <c r="S60" s="3">
        <v>61</v>
      </c>
      <c r="T60" s="3">
        <v>101.6</v>
      </c>
      <c r="U60" s="3">
        <v>0.67</v>
      </c>
      <c r="V60" s="3">
        <v>73.2</v>
      </c>
      <c r="W60" s="3">
        <v>0.57999999999999996</v>
      </c>
      <c r="X60" s="3">
        <v>92.3</v>
      </c>
      <c r="Y60" s="3">
        <v>0.66</v>
      </c>
      <c r="Z60" s="3">
        <v>76.400000000000006</v>
      </c>
      <c r="AA60" s="3">
        <v>0.56999999999999995</v>
      </c>
      <c r="AB60" s="3">
        <v>0.05</v>
      </c>
      <c r="AC60" s="3">
        <v>4.8000000000000001E-2</v>
      </c>
      <c r="AD60" s="3">
        <v>5.52</v>
      </c>
      <c r="AE60" s="3">
        <v>7.11</v>
      </c>
      <c r="AF60" s="3">
        <v>4.32</v>
      </c>
      <c r="AG60" s="3">
        <v>5.47</v>
      </c>
      <c r="AH60" s="4"/>
      <c r="AI60" s="4"/>
      <c r="AJ60" s="4"/>
      <c r="AK60" s="4"/>
      <c r="AL60" s="4"/>
      <c r="AM60" s="4">
        <v>133</v>
      </c>
      <c r="AN60" s="13"/>
      <c r="AO60" s="13"/>
      <c r="AP60" s="13"/>
      <c r="AQ60" s="13"/>
      <c r="AR60" s="13"/>
    </row>
    <row r="61" spans="1:44" x14ac:dyDescent="0.25">
      <c r="A61" s="3">
        <v>4.2699999999999996</v>
      </c>
      <c r="B61" s="3" t="s">
        <v>1457</v>
      </c>
      <c r="C61" s="3" t="s">
        <v>16</v>
      </c>
      <c r="D61" s="3">
        <v>26</v>
      </c>
      <c r="E61" s="4"/>
      <c r="F61" s="3">
        <v>160</v>
      </c>
      <c r="G61" s="3">
        <v>46</v>
      </c>
      <c r="H61" s="4"/>
      <c r="I61" s="4"/>
      <c r="J61" s="3">
        <v>1.27</v>
      </c>
      <c r="K61" s="3">
        <v>1.77</v>
      </c>
      <c r="L61" s="3">
        <v>0.47</v>
      </c>
      <c r="M61" s="3">
        <v>3.56</v>
      </c>
      <c r="N61" s="3">
        <v>4.42</v>
      </c>
      <c r="O61" s="3">
        <v>260.5</v>
      </c>
      <c r="P61" s="3">
        <v>62.3</v>
      </c>
      <c r="Q61" s="3">
        <v>6.4</v>
      </c>
      <c r="R61" s="3">
        <v>103</v>
      </c>
      <c r="S61" s="3">
        <v>64</v>
      </c>
      <c r="T61" s="3">
        <v>105.6</v>
      </c>
      <c r="U61" s="3">
        <v>0.71</v>
      </c>
      <c r="V61" s="3">
        <v>100.6</v>
      </c>
      <c r="W61" s="3">
        <v>0.61</v>
      </c>
      <c r="X61" s="3">
        <v>102.2</v>
      </c>
      <c r="Y61" s="3">
        <v>0.78</v>
      </c>
      <c r="Z61" s="3">
        <v>63.6</v>
      </c>
      <c r="AA61" s="3">
        <v>0.46</v>
      </c>
      <c r="AB61" s="3">
        <v>4.4999999999999998E-2</v>
      </c>
      <c r="AC61" s="3">
        <v>4.2999999999999997E-2</v>
      </c>
      <c r="AD61" s="3">
        <v>4.79</v>
      </c>
      <c r="AE61" s="3">
        <v>4.5999999999999996</v>
      </c>
      <c r="AF61" s="3">
        <v>4.88</v>
      </c>
      <c r="AG61" s="3">
        <v>5.27</v>
      </c>
      <c r="AH61" s="4"/>
      <c r="AI61" s="4"/>
      <c r="AJ61" s="4"/>
      <c r="AK61" s="4"/>
      <c r="AL61" s="4"/>
      <c r="AM61" s="4">
        <v>143</v>
      </c>
      <c r="AN61" s="13"/>
      <c r="AO61" s="13"/>
      <c r="AP61" s="13"/>
      <c r="AQ61" s="13"/>
      <c r="AR61" s="13"/>
    </row>
    <row r="62" spans="1:44" x14ac:dyDescent="0.25">
      <c r="A62" s="10">
        <v>4.2699999999999996</v>
      </c>
      <c r="B62" s="10" t="s">
        <v>1458</v>
      </c>
      <c r="C62" s="10" t="s">
        <v>16</v>
      </c>
      <c r="D62" s="10">
        <v>36</v>
      </c>
      <c r="E62" s="11"/>
      <c r="F62" s="10">
        <v>167</v>
      </c>
      <c r="G62" s="10">
        <v>68</v>
      </c>
      <c r="H62" s="11"/>
      <c r="I62" s="11"/>
      <c r="J62" s="10">
        <v>2.92</v>
      </c>
      <c r="K62" s="10">
        <v>1.51</v>
      </c>
      <c r="L62" s="10">
        <v>2.0299999999999998</v>
      </c>
      <c r="M62" s="10">
        <v>5.61</v>
      </c>
      <c r="N62" s="10">
        <v>4.6399999999999997</v>
      </c>
      <c r="O62" s="10">
        <v>282.10000000000002</v>
      </c>
      <c r="P62" s="10">
        <v>52.1</v>
      </c>
      <c r="Q62" s="10">
        <v>4.13</v>
      </c>
      <c r="R62" s="10">
        <v>113</v>
      </c>
      <c r="S62" s="10">
        <v>53</v>
      </c>
      <c r="T62" s="10">
        <v>102.9</v>
      </c>
      <c r="U62" s="10">
        <v>0.72</v>
      </c>
      <c r="V62" s="10">
        <v>90.9</v>
      </c>
      <c r="W62" s="10">
        <v>0.62</v>
      </c>
      <c r="X62" s="10">
        <v>106.6</v>
      </c>
      <c r="Y62" s="10">
        <v>0.74</v>
      </c>
      <c r="Z62" s="10">
        <v>112.5</v>
      </c>
      <c r="AA62" s="10">
        <v>0.68</v>
      </c>
      <c r="AB62" s="10">
        <v>4.3999999999999997E-2</v>
      </c>
      <c r="AC62" s="10">
        <v>4.3999999999999997E-2</v>
      </c>
      <c r="AD62" s="10">
        <v>6.01</v>
      </c>
      <c r="AE62" s="10">
        <v>5.91</v>
      </c>
      <c r="AF62" s="10">
        <v>5.12</v>
      </c>
      <c r="AG62" s="10">
        <v>6.07</v>
      </c>
      <c r="AH62" s="11"/>
      <c r="AI62" s="11"/>
      <c r="AJ62" s="11"/>
      <c r="AK62" s="11"/>
      <c r="AL62" s="11"/>
      <c r="AM62" s="11">
        <v>133</v>
      </c>
      <c r="AN62" s="13"/>
      <c r="AO62" s="13"/>
      <c r="AP62" s="13"/>
      <c r="AQ62" s="13"/>
      <c r="AR62" s="13"/>
    </row>
    <row r="63" spans="1:44" x14ac:dyDescent="0.25">
      <c r="A63" s="8">
        <v>5.03</v>
      </c>
      <c r="B63" s="8" t="s">
        <v>1459</v>
      </c>
      <c r="C63" s="8" t="s">
        <v>19</v>
      </c>
      <c r="D63" s="8">
        <v>79</v>
      </c>
      <c r="E63" s="12"/>
      <c r="F63" s="8">
        <v>168</v>
      </c>
      <c r="G63" s="8">
        <v>52</v>
      </c>
      <c r="H63" s="12"/>
      <c r="I63" s="12"/>
      <c r="J63" s="8">
        <v>3.41</v>
      </c>
      <c r="K63" s="8">
        <v>1.51</v>
      </c>
      <c r="L63" s="8">
        <v>0.57999999999999996</v>
      </c>
      <c r="M63" s="8">
        <v>5.8</v>
      </c>
      <c r="N63" s="8">
        <v>4.9400000000000004</v>
      </c>
      <c r="O63" s="8">
        <v>339.3</v>
      </c>
      <c r="P63" s="8">
        <v>70.599999999999994</v>
      </c>
      <c r="Q63" s="8">
        <v>6.81</v>
      </c>
      <c r="R63" s="8">
        <v>137</v>
      </c>
      <c r="S63" s="8">
        <v>81</v>
      </c>
      <c r="T63" s="8">
        <v>74.400000000000006</v>
      </c>
      <c r="U63" s="8">
        <v>0.77</v>
      </c>
      <c r="V63" s="8">
        <v>81.52</v>
      </c>
      <c r="W63" s="8">
        <v>0.63</v>
      </c>
      <c r="X63" s="8">
        <v>88.95</v>
      </c>
      <c r="Y63" s="8">
        <v>0.73</v>
      </c>
      <c r="Z63" s="8">
        <v>68.599999999999994</v>
      </c>
      <c r="AA63" s="8">
        <v>0.63</v>
      </c>
      <c r="AB63" s="8">
        <v>6.7000000000000004E-2</v>
      </c>
      <c r="AC63" s="8">
        <v>5.8999999999999997E-2</v>
      </c>
      <c r="AD63" s="8">
        <v>7.21</v>
      </c>
      <c r="AE63" s="8">
        <v>9.1199999999999992</v>
      </c>
      <c r="AF63" s="8">
        <v>5.44</v>
      </c>
      <c r="AG63" s="8">
        <v>8.73</v>
      </c>
      <c r="AH63" s="12"/>
      <c r="AI63" s="12"/>
      <c r="AJ63" s="12"/>
      <c r="AK63" s="12"/>
      <c r="AL63" s="12"/>
      <c r="AM63" s="12">
        <v>145</v>
      </c>
      <c r="AN63" s="13"/>
      <c r="AO63" s="13"/>
      <c r="AP63" s="13"/>
      <c r="AQ63" s="13"/>
      <c r="AR63" s="13"/>
    </row>
    <row r="64" spans="1:44" x14ac:dyDescent="0.25">
      <c r="A64" s="3">
        <v>5.03</v>
      </c>
      <c r="B64" s="3" t="s">
        <v>1460</v>
      </c>
      <c r="C64" s="3" t="s">
        <v>19</v>
      </c>
      <c r="D64" s="3">
        <v>70</v>
      </c>
      <c r="E64" s="4"/>
      <c r="F64" s="3">
        <v>167</v>
      </c>
      <c r="G64" s="3">
        <v>61</v>
      </c>
      <c r="H64" s="4"/>
      <c r="I64" s="4"/>
      <c r="J64" s="3">
        <v>3.04</v>
      </c>
      <c r="K64" s="3">
        <v>1.69</v>
      </c>
      <c r="L64" s="3">
        <v>0.81</v>
      </c>
      <c r="M64" s="3">
        <v>5.27</v>
      </c>
      <c r="N64" s="3">
        <v>5.15</v>
      </c>
      <c r="O64" s="3">
        <v>371.4</v>
      </c>
      <c r="P64" s="3">
        <v>58.7</v>
      </c>
      <c r="Q64" s="3">
        <v>3.88</v>
      </c>
      <c r="R64" s="3">
        <v>122</v>
      </c>
      <c r="S64" s="3">
        <v>60</v>
      </c>
      <c r="T64" s="3">
        <v>97.1</v>
      </c>
      <c r="U64" s="3">
        <v>0.92</v>
      </c>
      <c r="V64" s="3">
        <v>83.29</v>
      </c>
      <c r="W64" s="3">
        <v>0.77</v>
      </c>
      <c r="X64" s="3">
        <v>94.55</v>
      </c>
      <c r="Y64" s="3">
        <v>0.89</v>
      </c>
      <c r="Z64" s="3">
        <v>75</v>
      </c>
      <c r="AA64" s="3">
        <v>0.74</v>
      </c>
      <c r="AB64" s="3">
        <v>5.1999999999999998E-2</v>
      </c>
      <c r="AC64" s="3">
        <v>7.0000000000000007E-2</v>
      </c>
      <c r="AD64" s="3">
        <v>6.1</v>
      </c>
      <c r="AE64" s="3">
        <v>6.64</v>
      </c>
      <c r="AF64" s="3">
        <v>4.62</v>
      </c>
      <c r="AG64" s="3">
        <v>6.83</v>
      </c>
      <c r="AH64" s="4"/>
      <c r="AI64" s="4"/>
      <c r="AJ64" s="4"/>
      <c r="AK64" s="4"/>
      <c r="AL64" s="4"/>
      <c r="AM64" s="4">
        <v>158</v>
      </c>
      <c r="AN64" s="13"/>
      <c r="AO64" s="13"/>
      <c r="AP64" s="13"/>
      <c r="AQ64" s="13"/>
      <c r="AR64" s="13"/>
    </row>
    <row r="65" spans="1:44" x14ac:dyDescent="0.25">
      <c r="A65" s="13">
        <v>5.03</v>
      </c>
      <c r="B65" s="13" t="s">
        <v>1461</v>
      </c>
      <c r="C65" s="13" t="s">
        <v>19</v>
      </c>
      <c r="D65" s="13">
        <v>67</v>
      </c>
      <c r="E65" s="14"/>
      <c r="F65" s="13">
        <v>172</v>
      </c>
      <c r="G65" s="13">
        <v>69</v>
      </c>
      <c r="H65" s="14"/>
      <c r="I65" s="14"/>
      <c r="J65" s="13">
        <v>3.11</v>
      </c>
      <c r="K65" s="13">
        <v>1.39</v>
      </c>
      <c r="L65" s="13">
        <v>1.53</v>
      </c>
      <c r="M65" s="13">
        <v>5.79</v>
      </c>
      <c r="N65" s="13">
        <v>4.84</v>
      </c>
      <c r="O65" s="13">
        <v>380.1</v>
      </c>
      <c r="P65" s="13">
        <v>84.4</v>
      </c>
      <c r="Q65" s="13">
        <v>5.52</v>
      </c>
      <c r="R65" s="13">
        <v>174</v>
      </c>
      <c r="S65" s="13">
        <v>96</v>
      </c>
      <c r="T65" s="13">
        <v>57.9</v>
      </c>
      <c r="U65" s="13">
        <v>0.66</v>
      </c>
      <c r="V65" s="13">
        <v>61.9</v>
      </c>
      <c r="W65" s="13">
        <v>0.54</v>
      </c>
      <c r="X65" s="13">
        <v>58.5</v>
      </c>
      <c r="Y65" s="13">
        <v>0.64</v>
      </c>
      <c r="Z65" s="13">
        <v>66.599999999999994</v>
      </c>
      <c r="AA65" s="13">
        <v>0.51</v>
      </c>
      <c r="AB65" s="13">
        <v>5.1999999999999998E-2</v>
      </c>
      <c r="AC65" s="13">
        <v>5.3999999999999999E-2</v>
      </c>
      <c r="AD65" s="13">
        <v>5.6</v>
      </c>
      <c r="AE65" s="13">
        <v>13.1</v>
      </c>
      <c r="AF65" s="13">
        <v>6.82</v>
      </c>
      <c r="AG65" s="13">
        <v>8.4700000000000006</v>
      </c>
      <c r="AH65" s="14"/>
      <c r="AI65" s="14"/>
      <c r="AJ65" s="14"/>
      <c r="AK65" s="14"/>
      <c r="AL65" s="14"/>
      <c r="AM65" s="14">
        <v>156</v>
      </c>
      <c r="AN65" s="13"/>
      <c r="AO65" s="13"/>
      <c r="AP65" s="13"/>
      <c r="AQ65" s="13"/>
      <c r="AR65" s="13"/>
    </row>
    <row r="66" spans="1:44" x14ac:dyDescent="0.25">
      <c r="A66" s="3">
        <v>5.03</v>
      </c>
      <c r="B66" s="3" t="s">
        <v>1462</v>
      </c>
      <c r="C66" s="3" t="s">
        <v>16</v>
      </c>
      <c r="D66" s="3">
        <v>59</v>
      </c>
      <c r="E66" s="4"/>
      <c r="F66" s="3">
        <v>158</v>
      </c>
      <c r="G66" s="3">
        <v>58</v>
      </c>
      <c r="H66" s="4"/>
      <c r="I66" s="4"/>
      <c r="J66" s="3">
        <v>2.48</v>
      </c>
      <c r="K66" s="3">
        <v>1.76</v>
      </c>
      <c r="L66" s="3">
        <v>1</v>
      </c>
      <c r="M66" s="3">
        <v>5.24</v>
      </c>
      <c r="N66" s="3">
        <v>5.25</v>
      </c>
      <c r="O66" s="3">
        <v>263.89999999999998</v>
      </c>
      <c r="P66" s="3">
        <v>65.5</v>
      </c>
      <c r="Q66" s="3">
        <v>4.66</v>
      </c>
      <c r="R66" s="3">
        <v>115</v>
      </c>
      <c r="S66" s="3">
        <v>60</v>
      </c>
      <c r="T66" s="3">
        <v>91.5</v>
      </c>
      <c r="U66" s="3">
        <v>0.71</v>
      </c>
      <c r="V66" s="3">
        <v>90.65</v>
      </c>
      <c r="W66" s="3">
        <v>0.62</v>
      </c>
      <c r="X66" s="3">
        <v>64.8</v>
      </c>
      <c r="Y66" s="3">
        <v>0.73</v>
      </c>
      <c r="Z66" s="3">
        <v>70</v>
      </c>
      <c r="AA66" s="3">
        <v>0.61</v>
      </c>
      <c r="AB66" s="3">
        <v>56.4</v>
      </c>
      <c r="AC66" s="3">
        <v>0.7</v>
      </c>
      <c r="AD66" s="3">
        <v>5.28</v>
      </c>
      <c r="AE66" s="3">
        <v>7.68</v>
      </c>
      <c r="AF66" s="3">
        <v>5.95</v>
      </c>
      <c r="AG66" s="3">
        <v>3.89</v>
      </c>
      <c r="AH66" s="4"/>
      <c r="AI66" s="4"/>
      <c r="AJ66" s="4"/>
      <c r="AK66" s="4"/>
      <c r="AL66" s="4"/>
      <c r="AM66" s="4">
        <v>133</v>
      </c>
      <c r="AN66" s="13"/>
      <c r="AO66" s="13"/>
      <c r="AP66" s="13"/>
      <c r="AQ66" s="13"/>
      <c r="AR66" s="13"/>
    </row>
    <row r="67" spans="1:44" x14ac:dyDescent="0.25">
      <c r="A67" s="13">
        <v>5.03</v>
      </c>
      <c r="B67" s="13" t="s">
        <v>1463</v>
      </c>
      <c r="C67" s="13" t="s">
        <v>16</v>
      </c>
      <c r="D67" s="13">
        <v>33</v>
      </c>
      <c r="E67" s="20"/>
      <c r="F67" s="13">
        <v>177</v>
      </c>
      <c r="G67" s="13">
        <v>76</v>
      </c>
      <c r="H67" s="20"/>
      <c r="I67" s="20"/>
      <c r="J67" s="13">
        <v>1.87</v>
      </c>
      <c r="K67" s="13">
        <v>1.06</v>
      </c>
      <c r="L67" s="13">
        <v>3.7</v>
      </c>
      <c r="M67" s="13">
        <v>4.82</v>
      </c>
      <c r="N67" s="13">
        <v>4.9800000000000004</v>
      </c>
      <c r="O67" s="13">
        <v>355.6</v>
      </c>
      <c r="P67" s="13">
        <v>80.5</v>
      </c>
      <c r="Q67" s="13">
        <v>5.3</v>
      </c>
      <c r="R67" s="13">
        <v>103</v>
      </c>
      <c r="S67" s="13">
        <v>70</v>
      </c>
      <c r="T67" s="13">
        <v>84.5</v>
      </c>
      <c r="U67" s="13">
        <v>0.68</v>
      </c>
      <c r="V67" s="13">
        <v>79.5</v>
      </c>
      <c r="W67" s="13">
        <v>0.49</v>
      </c>
      <c r="X67" s="13">
        <v>78.900000000000006</v>
      </c>
      <c r="Y67" s="13">
        <v>0.67</v>
      </c>
      <c r="Z67" s="13">
        <v>86.44</v>
      </c>
      <c r="AA67" s="13">
        <v>0.51</v>
      </c>
      <c r="AB67" s="13">
        <v>4.2999999999999997E-2</v>
      </c>
      <c r="AC67" s="13">
        <v>4.4999999999999998E-2</v>
      </c>
      <c r="AD67" s="13">
        <v>5.66</v>
      </c>
      <c r="AE67" s="13">
        <v>6.86</v>
      </c>
      <c r="AF67" s="13">
        <v>5.12</v>
      </c>
      <c r="AG67" s="13">
        <v>5.23</v>
      </c>
      <c r="AH67" s="14"/>
      <c r="AI67" s="14"/>
      <c r="AJ67" s="14"/>
      <c r="AK67" s="14"/>
      <c r="AL67" s="14"/>
      <c r="AM67" s="14">
        <v>169</v>
      </c>
      <c r="AN67" s="13"/>
      <c r="AO67" s="13"/>
      <c r="AP67" s="13"/>
      <c r="AQ67" s="13"/>
      <c r="AR67" s="13"/>
    </row>
    <row r="68" spans="1:44" x14ac:dyDescent="0.25">
      <c r="A68" s="3">
        <v>5.04</v>
      </c>
      <c r="B68" s="3" t="s">
        <v>1464</v>
      </c>
      <c r="C68" s="3" t="s">
        <v>16</v>
      </c>
      <c r="D68" s="3">
        <v>52</v>
      </c>
      <c r="E68" s="4"/>
      <c r="F68" s="3">
        <v>165</v>
      </c>
      <c r="G68" s="3">
        <v>62</v>
      </c>
      <c r="H68" s="4"/>
      <c r="I68" s="4"/>
      <c r="J68" s="3">
        <v>3.32</v>
      </c>
      <c r="K68" s="3">
        <v>1.44</v>
      </c>
      <c r="L68" s="3">
        <v>0.97</v>
      </c>
      <c r="M68" s="3">
        <v>5.53</v>
      </c>
      <c r="N68" s="3">
        <v>5.57</v>
      </c>
      <c r="O68" s="3">
        <v>286.39999999999998</v>
      </c>
      <c r="P68" s="3">
        <v>54.8</v>
      </c>
      <c r="Q68" s="3">
        <v>4.8</v>
      </c>
      <c r="R68" s="3">
        <v>111</v>
      </c>
      <c r="S68" s="3">
        <v>50</v>
      </c>
      <c r="T68" s="3">
        <v>84</v>
      </c>
      <c r="U68" s="3">
        <v>0.61</v>
      </c>
      <c r="V68" s="3">
        <v>84</v>
      </c>
      <c r="W68" s="3">
        <v>0.46</v>
      </c>
      <c r="X68" s="3">
        <v>96.1</v>
      </c>
      <c r="Y68" s="3">
        <v>0.61</v>
      </c>
      <c r="Z68" s="3">
        <v>93.4</v>
      </c>
      <c r="AA68" s="3">
        <v>0.47</v>
      </c>
      <c r="AB68" s="3">
        <v>7.4999999999999997E-2</v>
      </c>
      <c r="AC68" s="3">
        <v>0.06</v>
      </c>
      <c r="AD68" s="3">
        <v>5.22</v>
      </c>
      <c r="AE68" s="3">
        <v>7.35</v>
      </c>
      <c r="AF68" s="3">
        <v>7</v>
      </c>
      <c r="AG68" s="3">
        <v>4.78</v>
      </c>
      <c r="AH68" s="4"/>
      <c r="AI68" s="4"/>
      <c r="AJ68" s="4"/>
      <c r="AK68" s="4"/>
      <c r="AL68" s="4"/>
      <c r="AM68" s="4">
        <v>138</v>
      </c>
      <c r="AN68" s="13"/>
      <c r="AO68" s="13"/>
      <c r="AP68" s="13"/>
      <c r="AQ68" s="13"/>
      <c r="AR68" s="13"/>
    </row>
    <row r="69" spans="1:44" x14ac:dyDescent="0.25">
      <c r="A69" s="10">
        <v>5.04</v>
      </c>
      <c r="B69" s="10" t="s">
        <v>1465</v>
      </c>
      <c r="C69" s="10" t="s">
        <v>16</v>
      </c>
      <c r="D69" s="10">
        <v>46</v>
      </c>
      <c r="E69" s="11"/>
      <c r="F69" s="10">
        <v>153</v>
      </c>
      <c r="G69" s="10">
        <v>59</v>
      </c>
      <c r="H69" s="11"/>
      <c r="I69" s="11"/>
      <c r="J69" s="10">
        <v>2.72</v>
      </c>
      <c r="K69" s="10">
        <v>1.1399999999999999</v>
      </c>
      <c r="L69" s="10">
        <v>1.58</v>
      </c>
      <c r="M69" s="10">
        <v>4.4800000000000004</v>
      </c>
      <c r="N69" s="10">
        <v>5.41</v>
      </c>
      <c r="O69" s="10">
        <v>265.3</v>
      </c>
      <c r="P69" s="10">
        <v>59.3</v>
      </c>
      <c r="Q69" s="10">
        <v>3.52</v>
      </c>
      <c r="R69" s="10">
        <v>157</v>
      </c>
      <c r="S69" s="10">
        <v>94</v>
      </c>
      <c r="T69" s="10">
        <v>79.5</v>
      </c>
      <c r="U69" s="10">
        <v>0.63</v>
      </c>
      <c r="V69" s="10">
        <v>73.8</v>
      </c>
      <c r="W69" s="10">
        <v>0.47</v>
      </c>
      <c r="X69" s="10">
        <v>65.3</v>
      </c>
      <c r="Y69" s="10">
        <v>0.64</v>
      </c>
      <c r="Z69" s="10">
        <v>69.3</v>
      </c>
      <c r="AA69" s="10">
        <v>0.46</v>
      </c>
      <c r="AB69" s="10">
        <v>4.2999999999999997E-2</v>
      </c>
      <c r="AC69" s="10">
        <v>4.3999999999999997E-2</v>
      </c>
      <c r="AD69" s="10">
        <v>6.72</v>
      </c>
      <c r="AE69" s="10">
        <v>3.79</v>
      </c>
      <c r="AF69" s="10">
        <v>5.71</v>
      </c>
      <c r="AG69" s="10">
        <v>8.0299999999999994</v>
      </c>
      <c r="AH69" s="11"/>
      <c r="AI69" s="11"/>
      <c r="AJ69" s="11"/>
      <c r="AK69" s="11"/>
      <c r="AL69" s="11"/>
      <c r="AM69" s="11">
        <v>144</v>
      </c>
      <c r="AN69" s="13"/>
      <c r="AO69" s="13"/>
      <c r="AP69" s="13"/>
      <c r="AQ69" s="13"/>
      <c r="AR69" s="13"/>
    </row>
    <row r="70" spans="1:44" x14ac:dyDescent="0.25">
      <c r="A70" s="6">
        <v>5.04</v>
      </c>
      <c r="B70" s="6" t="s">
        <v>1466</v>
      </c>
      <c r="C70" s="6" t="s">
        <v>19</v>
      </c>
      <c r="D70" s="6">
        <v>57</v>
      </c>
      <c r="E70" s="5"/>
      <c r="F70" s="6">
        <v>166</v>
      </c>
      <c r="G70" s="6">
        <v>63</v>
      </c>
      <c r="H70" s="5"/>
      <c r="I70" s="5"/>
      <c r="J70" s="6">
        <v>1.63</v>
      </c>
      <c r="K70" s="6">
        <v>1.22</v>
      </c>
      <c r="L70" s="6">
        <v>2.2599999999999998</v>
      </c>
      <c r="M70" s="6">
        <v>3.65</v>
      </c>
      <c r="N70" s="6">
        <v>9.35</v>
      </c>
      <c r="O70" s="6">
        <v>271.60000000000002</v>
      </c>
      <c r="P70" s="6">
        <v>64.8</v>
      </c>
      <c r="Q70" s="6">
        <v>2.78</v>
      </c>
      <c r="R70" s="6">
        <v>164</v>
      </c>
      <c r="S70" s="6">
        <v>87</v>
      </c>
      <c r="T70" s="6">
        <v>67.7</v>
      </c>
      <c r="U70" s="6">
        <v>0.65</v>
      </c>
      <c r="V70" s="6">
        <v>49.3</v>
      </c>
      <c r="W70" s="6">
        <v>0.54</v>
      </c>
      <c r="X70" s="6">
        <v>56.2</v>
      </c>
      <c r="Y70" s="6">
        <v>0.69</v>
      </c>
      <c r="Z70" s="6">
        <v>45.7</v>
      </c>
      <c r="AA70" s="6">
        <v>0.55000000000000004</v>
      </c>
      <c r="AB70" s="6">
        <v>4.7E-2</v>
      </c>
      <c r="AC70" s="6">
        <v>4.4999999999999998E-2</v>
      </c>
      <c r="AD70" s="6">
        <v>8.1199999999999992</v>
      </c>
      <c r="AE70" s="6">
        <v>13.39</v>
      </c>
      <c r="AF70" s="6">
        <v>5.54</v>
      </c>
      <c r="AG70" s="6">
        <v>9.7799999999999994</v>
      </c>
      <c r="AH70" s="5"/>
      <c r="AI70" s="5"/>
      <c r="AJ70" s="5"/>
      <c r="AK70" s="5"/>
      <c r="AL70" s="5"/>
      <c r="AM70" s="5">
        <v>159</v>
      </c>
      <c r="AN70" s="13"/>
      <c r="AO70" s="13"/>
      <c r="AP70" s="13"/>
      <c r="AQ70" s="13"/>
      <c r="AR70" s="13"/>
    </row>
    <row r="71" spans="1:44" x14ac:dyDescent="0.25">
      <c r="A71" s="6">
        <v>5.04</v>
      </c>
      <c r="B71" s="6" t="s">
        <v>1467</v>
      </c>
      <c r="C71" s="6" t="s">
        <v>16</v>
      </c>
      <c r="D71" s="6">
        <v>65</v>
      </c>
      <c r="E71" s="5"/>
      <c r="F71" s="6">
        <v>160</v>
      </c>
      <c r="G71" s="6">
        <v>58</v>
      </c>
      <c r="H71" s="5"/>
      <c r="I71" s="5"/>
      <c r="J71" s="6">
        <v>2.4500000000000002</v>
      </c>
      <c r="K71" s="6">
        <v>1.91</v>
      </c>
      <c r="L71" s="6">
        <v>0.38</v>
      </c>
      <c r="M71" s="6">
        <v>4.92</v>
      </c>
      <c r="N71" s="6">
        <v>5.52</v>
      </c>
      <c r="O71" s="6">
        <v>180</v>
      </c>
      <c r="P71" s="6">
        <v>42.6</v>
      </c>
      <c r="Q71" s="6">
        <v>5.34</v>
      </c>
      <c r="R71" s="6">
        <v>141</v>
      </c>
      <c r="S71" s="6">
        <v>75</v>
      </c>
      <c r="T71" s="6">
        <v>72.599999999999994</v>
      </c>
      <c r="U71" s="6">
        <v>0.69</v>
      </c>
      <c r="V71" s="6">
        <v>71.2</v>
      </c>
      <c r="W71" s="6">
        <v>0.56000000000000005</v>
      </c>
      <c r="X71" s="6">
        <v>71.599999999999994</v>
      </c>
      <c r="Y71" s="6">
        <v>0.68</v>
      </c>
      <c r="Z71" s="6">
        <v>77.099999999999994</v>
      </c>
      <c r="AA71" s="6">
        <v>0.54</v>
      </c>
      <c r="AB71" s="6">
        <v>8.6999999999999994E-2</v>
      </c>
      <c r="AC71" s="6">
        <v>7.2999999999999995E-2</v>
      </c>
      <c r="AD71" s="6">
        <v>5.04</v>
      </c>
      <c r="AE71" s="6">
        <v>11.86</v>
      </c>
      <c r="AF71" s="6">
        <v>7.51</v>
      </c>
      <c r="AG71" s="6">
        <v>10.64</v>
      </c>
      <c r="AH71" s="5"/>
      <c r="AI71" s="5"/>
      <c r="AJ71" s="5"/>
      <c r="AK71" s="5"/>
      <c r="AL71" s="5"/>
      <c r="AM71" s="5">
        <v>121</v>
      </c>
      <c r="AN71" s="13"/>
      <c r="AO71" s="13"/>
      <c r="AP71" s="13"/>
      <c r="AQ71" s="13"/>
      <c r="AR71" s="13"/>
    </row>
    <row r="72" spans="1:44" x14ac:dyDescent="0.25">
      <c r="A72" s="8">
        <v>5.04</v>
      </c>
      <c r="B72" s="8" t="s">
        <v>1468</v>
      </c>
      <c r="C72" s="8" t="s">
        <v>16</v>
      </c>
      <c r="D72" s="8">
        <v>51</v>
      </c>
      <c r="E72" s="12"/>
      <c r="F72" s="8">
        <v>155</v>
      </c>
      <c r="G72" s="8">
        <v>51</v>
      </c>
      <c r="H72" s="12"/>
      <c r="I72" s="12"/>
      <c r="J72" s="8">
        <v>2.31</v>
      </c>
      <c r="K72" s="8">
        <v>1.56</v>
      </c>
      <c r="L72" s="8">
        <v>1.57</v>
      </c>
      <c r="M72" s="8">
        <v>4.6500000000000004</v>
      </c>
      <c r="N72" s="8">
        <v>4.7699999999999996</v>
      </c>
      <c r="O72" s="8">
        <v>139</v>
      </c>
      <c r="P72" s="8">
        <v>44.2</v>
      </c>
      <c r="Q72" s="8">
        <v>4.75</v>
      </c>
      <c r="R72" s="8">
        <v>150</v>
      </c>
      <c r="S72" s="8">
        <v>89</v>
      </c>
      <c r="T72" s="8">
        <v>117.5</v>
      </c>
      <c r="U72" s="8">
        <v>0.66</v>
      </c>
      <c r="V72" s="8">
        <v>67.5</v>
      </c>
      <c r="W72" s="8">
        <v>0.51</v>
      </c>
      <c r="X72" s="8">
        <v>99.8</v>
      </c>
      <c r="Y72" s="8">
        <v>0.72</v>
      </c>
      <c r="Z72" s="8">
        <v>114.8</v>
      </c>
      <c r="AA72" s="8">
        <v>0.67</v>
      </c>
      <c r="AB72" s="8">
        <v>4.9000000000000002E-2</v>
      </c>
      <c r="AC72" s="8">
        <v>5.8999999999999997E-2</v>
      </c>
      <c r="AD72" s="8">
        <v>5.72</v>
      </c>
      <c r="AE72" s="8">
        <v>6.11</v>
      </c>
      <c r="AF72" s="8">
        <v>3.31</v>
      </c>
      <c r="AG72" s="8">
        <v>7.73</v>
      </c>
      <c r="AH72" s="12"/>
      <c r="AI72" s="12"/>
      <c r="AJ72" s="12"/>
      <c r="AK72" s="12"/>
      <c r="AL72" s="12"/>
      <c r="AM72" s="12">
        <v>136</v>
      </c>
      <c r="AN72" s="13"/>
      <c r="AO72" s="13"/>
      <c r="AP72" s="13"/>
      <c r="AQ72" s="13"/>
      <c r="AR72" s="13"/>
    </row>
    <row r="73" spans="1:44" x14ac:dyDescent="0.25">
      <c r="A73" s="13">
        <v>5.04</v>
      </c>
      <c r="B73" s="13" t="s">
        <v>1469</v>
      </c>
      <c r="C73" s="13" t="s">
        <v>19</v>
      </c>
      <c r="D73" s="13">
        <v>79</v>
      </c>
      <c r="E73" s="14"/>
      <c r="F73" s="13">
        <v>160</v>
      </c>
      <c r="G73" s="13">
        <v>60</v>
      </c>
      <c r="H73" s="14"/>
      <c r="I73" s="14"/>
      <c r="J73" s="13">
        <v>2.04</v>
      </c>
      <c r="K73" s="13">
        <v>1.03</v>
      </c>
      <c r="L73" s="13">
        <v>0.74</v>
      </c>
      <c r="M73" s="13">
        <v>3.53</v>
      </c>
      <c r="N73" s="13">
        <v>4.46</v>
      </c>
      <c r="O73" s="13">
        <v>281.39999999999998</v>
      </c>
      <c r="P73" s="13">
        <v>85.5</v>
      </c>
      <c r="Q73" s="13">
        <v>4.45</v>
      </c>
      <c r="R73" s="13">
        <v>134</v>
      </c>
      <c r="S73" s="13">
        <v>72</v>
      </c>
      <c r="T73" s="13">
        <v>81.400000000000006</v>
      </c>
      <c r="U73" s="13">
        <v>0.71</v>
      </c>
      <c r="V73" s="13">
        <v>58.1</v>
      </c>
      <c r="W73" s="13">
        <v>0.57999999999999996</v>
      </c>
      <c r="X73" s="13">
        <v>93.7</v>
      </c>
      <c r="Y73" s="13">
        <v>0.72</v>
      </c>
      <c r="Z73" s="13">
        <v>62.5</v>
      </c>
      <c r="AA73" s="13">
        <v>0.65</v>
      </c>
      <c r="AB73" s="13">
        <v>0.05</v>
      </c>
      <c r="AC73" s="13">
        <v>4.9000000000000002E-2</v>
      </c>
      <c r="AD73" s="13">
        <v>9.5500000000000007</v>
      </c>
      <c r="AE73" s="13">
        <v>13.26</v>
      </c>
      <c r="AF73" s="13">
        <v>7.97</v>
      </c>
      <c r="AG73" s="13">
        <v>11.23</v>
      </c>
      <c r="AH73" s="14"/>
      <c r="AI73" s="14"/>
      <c r="AJ73" s="14"/>
      <c r="AK73" s="14"/>
      <c r="AL73" s="14"/>
      <c r="AM73" s="14">
        <v>141</v>
      </c>
      <c r="AN73" s="13"/>
      <c r="AO73" s="13"/>
      <c r="AP73" s="13"/>
      <c r="AQ73" s="13"/>
      <c r="AR73" s="13"/>
    </row>
    <row r="74" spans="1:44" x14ac:dyDescent="0.25">
      <c r="A74" s="3">
        <v>5.04</v>
      </c>
      <c r="B74" s="3" t="s">
        <v>1470</v>
      </c>
      <c r="C74" s="3" t="s">
        <v>16</v>
      </c>
      <c r="D74" s="3">
        <v>53</v>
      </c>
      <c r="E74" s="4"/>
      <c r="F74" s="3">
        <v>158</v>
      </c>
      <c r="G74" s="3">
        <v>50</v>
      </c>
      <c r="H74" s="4"/>
      <c r="I74" s="4"/>
      <c r="J74" s="3">
        <v>2.31</v>
      </c>
      <c r="K74" s="3">
        <v>2.02</v>
      </c>
      <c r="L74" s="3">
        <v>0.6</v>
      </c>
      <c r="M74" s="3">
        <v>4.92</v>
      </c>
      <c r="N74" s="3">
        <v>4.97</v>
      </c>
      <c r="O74" s="3">
        <v>187</v>
      </c>
      <c r="P74" s="3">
        <v>56.9</v>
      </c>
      <c r="Q74" s="3">
        <v>4.67</v>
      </c>
      <c r="R74" s="3">
        <v>133</v>
      </c>
      <c r="S74" s="3">
        <v>75</v>
      </c>
      <c r="T74" s="3">
        <v>91.3</v>
      </c>
      <c r="U74" s="3">
        <v>0.63</v>
      </c>
      <c r="V74" s="3">
        <v>72.900000000000006</v>
      </c>
      <c r="W74" s="3">
        <v>0.55000000000000004</v>
      </c>
      <c r="X74" s="3">
        <v>80.8</v>
      </c>
      <c r="Y74" s="3">
        <v>0.64</v>
      </c>
      <c r="Z74" s="3">
        <v>91.2</v>
      </c>
      <c r="AA74" s="3">
        <v>0.54</v>
      </c>
      <c r="AB74" s="3">
        <v>4.9000000000000002E-2</v>
      </c>
      <c r="AC74" s="3">
        <v>5.8999999999999997E-2</v>
      </c>
      <c r="AD74" s="3">
        <v>6</v>
      </c>
      <c r="AE74" s="3">
        <v>8.7899999999999991</v>
      </c>
      <c r="AF74" s="3">
        <v>5.84</v>
      </c>
      <c r="AG74" s="3">
        <v>8.91</v>
      </c>
      <c r="AH74" s="4"/>
      <c r="AI74" s="4"/>
      <c r="AJ74" s="4"/>
      <c r="AK74" s="4"/>
      <c r="AL74" s="4"/>
      <c r="AM74" s="4">
        <v>143</v>
      </c>
      <c r="AN74" s="13"/>
      <c r="AO74" s="13"/>
      <c r="AP74" s="13"/>
      <c r="AQ74" s="13"/>
      <c r="AR74" s="13"/>
    </row>
    <row r="75" spans="1:44" x14ac:dyDescent="0.25">
      <c r="A75" s="10">
        <v>5.05</v>
      </c>
      <c r="B75" s="10" t="s">
        <v>1471</v>
      </c>
      <c r="C75" s="10" t="s">
        <v>19</v>
      </c>
      <c r="D75" s="10">
        <v>59</v>
      </c>
      <c r="E75" s="11"/>
      <c r="F75" s="10">
        <v>166</v>
      </c>
      <c r="G75" s="10">
        <v>72</v>
      </c>
      <c r="H75" s="11"/>
      <c r="I75" s="11"/>
      <c r="J75" s="10">
        <v>2.96</v>
      </c>
      <c r="K75" s="10">
        <v>1.26</v>
      </c>
      <c r="L75" s="10">
        <v>4.07</v>
      </c>
      <c r="M75" s="10">
        <v>5.05</v>
      </c>
      <c r="N75" s="10">
        <v>5.19</v>
      </c>
      <c r="O75" s="10">
        <v>446.8</v>
      </c>
      <c r="P75" s="10">
        <v>81.099999999999994</v>
      </c>
      <c r="Q75" s="10">
        <v>6.4</v>
      </c>
      <c r="R75" s="10">
        <v>120</v>
      </c>
      <c r="S75" s="10">
        <v>72</v>
      </c>
      <c r="T75" s="10">
        <v>97.1</v>
      </c>
      <c r="U75" s="10">
        <v>0.69</v>
      </c>
      <c r="V75" s="10">
        <v>53.2</v>
      </c>
      <c r="W75" s="10">
        <v>0.54</v>
      </c>
      <c r="X75" s="10">
        <v>99.1</v>
      </c>
      <c r="Y75" s="10">
        <v>0.71</v>
      </c>
      <c r="Z75" s="10">
        <v>71.7</v>
      </c>
      <c r="AA75" s="10">
        <v>0.52</v>
      </c>
      <c r="AB75" s="10">
        <v>6.5000000000000002E-2</v>
      </c>
      <c r="AC75" s="10">
        <v>4.7E-2</v>
      </c>
      <c r="AD75" s="10">
        <v>5.09</v>
      </c>
      <c r="AE75" s="10">
        <v>9.48</v>
      </c>
      <c r="AF75" s="10">
        <v>5.22</v>
      </c>
      <c r="AG75" s="10">
        <v>8.14</v>
      </c>
      <c r="AH75" s="11"/>
      <c r="AI75" s="11"/>
      <c r="AJ75" s="11"/>
      <c r="AK75" s="11"/>
      <c r="AL75" s="11"/>
      <c r="AM75" s="11">
        <v>145</v>
      </c>
      <c r="AN75" s="13"/>
      <c r="AO75" s="13"/>
      <c r="AP75" s="13"/>
      <c r="AQ75" s="13"/>
      <c r="AR75" s="13"/>
    </row>
    <row r="76" spans="1:44" x14ac:dyDescent="0.25">
      <c r="A76" s="8">
        <v>5.05</v>
      </c>
      <c r="B76" s="8" t="s">
        <v>1472</v>
      </c>
      <c r="C76" s="8" t="s">
        <v>19</v>
      </c>
      <c r="D76" s="8">
        <v>38</v>
      </c>
      <c r="E76" s="12"/>
      <c r="F76" s="8">
        <v>166</v>
      </c>
      <c r="G76" s="8">
        <v>73</v>
      </c>
      <c r="H76" s="12"/>
      <c r="I76" s="12"/>
      <c r="J76" s="8">
        <v>3.37</v>
      </c>
      <c r="K76" s="8">
        <v>1.1499999999999999</v>
      </c>
      <c r="L76" s="8">
        <v>2.52</v>
      </c>
      <c r="M76" s="8">
        <v>5.43</v>
      </c>
      <c r="N76" s="8">
        <v>5.57</v>
      </c>
      <c r="O76" s="8">
        <v>366</v>
      </c>
      <c r="P76" s="8">
        <v>72.8</v>
      </c>
      <c r="Q76" s="8">
        <v>5.34</v>
      </c>
      <c r="R76" s="8">
        <v>132</v>
      </c>
      <c r="S76" s="8">
        <v>81</v>
      </c>
      <c r="T76" s="8">
        <v>112.5</v>
      </c>
      <c r="U76" s="8">
        <v>0.82</v>
      </c>
      <c r="V76" s="8">
        <v>58.2</v>
      </c>
      <c r="W76" s="8">
        <v>0.64</v>
      </c>
      <c r="X76" s="8">
        <v>85.8</v>
      </c>
      <c r="Y76" s="8">
        <v>0.77</v>
      </c>
      <c r="Z76" s="8">
        <v>52.8</v>
      </c>
      <c r="AA76" s="8">
        <v>0.56000000000000005</v>
      </c>
      <c r="AB76" s="8">
        <v>5.8000000000000003E-2</v>
      </c>
      <c r="AC76" s="8">
        <v>5.3999999999999999E-2</v>
      </c>
      <c r="AD76" s="8">
        <v>5.53</v>
      </c>
      <c r="AE76" s="8">
        <v>6.36</v>
      </c>
      <c r="AF76" s="8">
        <v>4.6900000000000004</v>
      </c>
      <c r="AG76" s="8">
        <v>6.62</v>
      </c>
      <c r="AH76" s="12"/>
      <c r="AI76" s="12"/>
      <c r="AJ76" s="12"/>
      <c r="AK76" s="12"/>
      <c r="AL76" s="12"/>
      <c r="AM76" s="12">
        <v>153</v>
      </c>
      <c r="AN76" s="13"/>
      <c r="AO76" s="13"/>
      <c r="AP76" s="13"/>
      <c r="AQ76" s="13"/>
      <c r="AR76" s="13"/>
    </row>
    <row r="77" spans="1:44" x14ac:dyDescent="0.25">
      <c r="A77" s="3">
        <v>5.05</v>
      </c>
      <c r="B77" s="3" t="s">
        <v>1473</v>
      </c>
      <c r="C77" s="3" t="s">
        <v>16</v>
      </c>
      <c r="D77" s="3">
        <v>52</v>
      </c>
      <c r="E77" s="4"/>
      <c r="F77" s="3">
        <v>162</v>
      </c>
      <c r="G77" s="3">
        <v>60</v>
      </c>
      <c r="H77" s="4"/>
      <c r="I77" s="4"/>
      <c r="J77" s="3">
        <v>2.27</v>
      </c>
      <c r="K77" s="3">
        <v>1.58</v>
      </c>
      <c r="L77" s="3">
        <v>0.35</v>
      </c>
      <c r="M77" s="3">
        <v>4.34</v>
      </c>
      <c r="N77" s="3">
        <v>4.3</v>
      </c>
      <c r="O77" s="3">
        <v>343.3</v>
      </c>
      <c r="P77" s="3">
        <v>77.599999999999994</v>
      </c>
      <c r="Q77" s="3">
        <v>4.4400000000000004</v>
      </c>
      <c r="R77" s="3">
        <v>133</v>
      </c>
      <c r="S77" s="3">
        <v>65</v>
      </c>
      <c r="T77" s="3">
        <v>76.7</v>
      </c>
      <c r="U77" s="3">
        <v>0.66</v>
      </c>
      <c r="V77" s="3">
        <v>85.9</v>
      </c>
      <c r="W77" s="3">
        <v>0.66</v>
      </c>
      <c r="X77" s="3">
        <v>81.7</v>
      </c>
      <c r="Y77" s="3">
        <v>0.69</v>
      </c>
      <c r="Z77" s="3">
        <v>64.400000000000006</v>
      </c>
      <c r="AA77" s="3">
        <v>0.56999999999999995</v>
      </c>
      <c r="AB77" s="3">
        <v>5.7000000000000002E-2</v>
      </c>
      <c r="AC77" s="3">
        <v>5.5E-2</v>
      </c>
      <c r="AD77" s="3">
        <v>6.07</v>
      </c>
      <c r="AE77" s="3">
        <v>8.73</v>
      </c>
      <c r="AF77" s="3">
        <v>5.43</v>
      </c>
      <c r="AG77" s="3">
        <v>6.58</v>
      </c>
      <c r="AH77" s="4"/>
      <c r="AI77" s="4"/>
      <c r="AJ77" s="4"/>
      <c r="AK77" s="4"/>
      <c r="AL77" s="4"/>
      <c r="AM77" s="4">
        <v>127</v>
      </c>
      <c r="AN77" s="13"/>
      <c r="AO77" s="13"/>
      <c r="AP77" s="13"/>
      <c r="AQ77" s="13"/>
      <c r="AR77" s="13"/>
    </row>
    <row r="78" spans="1:44" x14ac:dyDescent="0.25">
      <c r="A78" s="3">
        <v>5.05</v>
      </c>
      <c r="B78" s="3" t="s">
        <v>1474</v>
      </c>
      <c r="C78" s="3" t="s">
        <v>19</v>
      </c>
      <c r="D78" s="3">
        <v>53</v>
      </c>
      <c r="E78" s="4"/>
      <c r="F78" s="3">
        <v>184</v>
      </c>
      <c r="G78" s="3">
        <v>70</v>
      </c>
      <c r="H78" s="4"/>
      <c r="I78" s="4"/>
      <c r="J78" s="3">
        <v>1.64</v>
      </c>
      <c r="K78" s="3">
        <v>1.39</v>
      </c>
      <c r="L78" s="3">
        <v>0.61</v>
      </c>
      <c r="M78" s="3">
        <v>3.48</v>
      </c>
      <c r="N78" s="3">
        <v>4.58</v>
      </c>
      <c r="O78" s="3">
        <v>295.5</v>
      </c>
      <c r="P78" s="3">
        <v>60.1</v>
      </c>
      <c r="Q78" s="3">
        <v>7.71</v>
      </c>
      <c r="R78" s="3">
        <v>107</v>
      </c>
      <c r="S78" s="3">
        <v>71</v>
      </c>
      <c r="T78" s="3">
        <v>65</v>
      </c>
      <c r="U78" s="3">
        <v>0.7</v>
      </c>
      <c r="V78" s="3">
        <v>64.599999999999994</v>
      </c>
      <c r="W78" s="3">
        <v>0.59</v>
      </c>
      <c r="X78" s="3">
        <v>79.2</v>
      </c>
      <c r="Y78" s="3">
        <v>0.69</v>
      </c>
      <c r="Z78" s="3">
        <v>85.3</v>
      </c>
      <c r="AA78" s="3">
        <v>0.65</v>
      </c>
      <c r="AB78" s="3">
        <v>4.7E-2</v>
      </c>
      <c r="AC78" s="3">
        <v>4.4999999999999998E-2</v>
      </c>
      <c r="AD78" s="3">
        <v>8.3000000000000007</v>
      </c>
      <c r="AE78" s="3">
        <v>9.83</v>
      </c>
      <c r="AF78" s="3">
        <v>6.19</v>
      </c>
      <c r="AG78" s="3">
        <v>11.21</v>
      </c>
      <c r="AH78" s="4"/>
      <c r="AI78" s="4"/>
      <c r="AJ78" s="4"/>
      <c r="AK78" s="4"/>
      <c r="AL78" s="4"/>
      <c r="AM78" s="4">
        <v>147</v>
      </c>
      <c r="AN78" s="13"/>
      <c r="AO78" s="13"/>
      <c r="AP78" s="13"/>
      <c r="AQ78" s="13"/>
      <c r="AR78" s="13"/>
    </row>
    <row r="79" spans="1:44" x14ac:dyDescent="0.25">
      <c r="A79" s="3">
        <v>5.0599999999999996</v>
      </c>
      <c r="B79" s="3" t="s">
        <v>1475</v>
      </c>
      <c r="C79" s="3" t="s">
        <v>16</v>
      </c>
      <c r="D79" s="3">
        <v>45</v>
      </c>
      <c r="E79" s="4"/>
      <c r="F79" s="3">
        <v>164</v>
      </c>
      <c r="G79" s="3">
        <v>60</v>
      </c>
      <c r="H79" s="4"/>
      <c r="I79" s="4"/>
      <c r="J79" s="3">
        <v>1.5</v>
      </c>
      <c r="K79" s="3">
        <v>1.64</v>
      </c>
      <c r="L79" s="3">
        <v>0.33</v>
      </c>
      <c r="M79" s="3">
        <v>3.51</v>
      </c>
      <c r="N79" s="3">
        <v>4.96</v>
      </c>
      <c r="O79" s="3">
        <v>238.2</v>
      </c>
      <c r="P79" s="3">
        <v>57.7</v>
      </c>
      <c r="Q79" s="3">
        <v>5.12</v>
      </c>
      <c r="R79" s="3">
        <v>114</v>
      </c>
      <c r="S79" s="3">
        <v>66</v>
      </c>
      <c r="T79" s="3">
        <v>82.8</v>
      </c>
      <c r="U79" s="3">
        <v>0.7</v>
      </c>
      <c r="V79" s="3">
        <v>61</v>
      </c>
      <c r="W79" s="3">
        <v>0.6</v>
      </c>
      <c r="X79" s="3">
        <v>88.7</v>
      </c>
      <c r="Y79" s="3">
        <v>0.71</v>
      </c>
      <c r="Z79" s="3">
        <v>79</v>
      </c>
      <c r="AA79" s="3">
        <v>0.62</v>
      </c>
      <c r="AB79" s="3">
        <v>5.3999999999999999E-2</v>
      </c>
      <c r="AC79" s="3">
        <v>4.5999999999999999E-2</v>
      </c>
      <c r="AD79" s="3">
        <v>7.35</v>
      </c>
      <c r="AE79" s="3">
        <v>4.76</v>
      </c>
      <c r="AF79" s="3">
        <v>7.24</v>
      </c>
      <c r="AG79" s="3">
        <v>7.04</v>
      </c>
      <c r="AH79" s="4"/>
      <c r="AI79" s="4"/>
      <c r="AJ79" s="4"/>
      <c r="AK79" s="4"/>
      <c r="AL79" s="4"/>
      <c r="AM79" s="4">
        <v>125</v>
      </c>
      <c r="AN79" s="13"/>
      <c r="AO79" s="13"/>
      <c r="AP79" s="13"/>
      <c r="AQ79" s="13"/>
      <c r="AR79" s="13"/>
    </row>
    <row r="80" spans="1:44" x14ac:dyDescent="0.25">
      <c r="A80" s="13">
        <v>5.0599999999999996</v>
      </c>
      <c r="B80" s="13" t="s">
        <v>1476</v>
      </c>
      <c r="C80" s="13" t="s">
        <v>16</v>
      </c>
      <c r="D80" s="13">
        <v>62</v>
      </c>
      <c r="E80" s="14"/>
      <c r="F80" s="13">
        <v>162</v>
      </c>
      <c r="G80" s="13">
        <v>62</v>
      </c>
      <c r="H80" s="14"/>
      <c r="I80" s="14"/>
      <c r="J80" s="13">
        <v>2.96</v>
      </c>
      <c r="K80" s="13">
        <v>0.86</v>
      </c>
      <c r="L80" s="13">
        <v>0.75</v>
      </c>
      <c r="M80" s="13">
        <v>4.66</v>
      </c>
      <c r="N80" s="13">
        <v>4.83</v>
      </c>
      <c r="O80" s="13">
        <v>301.10000000000002</v>
      </c>
      <c r="P80" s="13">
        <v>67.2</v>
      </c>
      <c r="Q80" s="13">
        <v>4.58</v>
      </c>
      <c r="R80" s="13">
        <v>145</v>
      </c>
      <c r="S80" s="13">
        <v>89</v>
      </c>
      <c r="T80" s="13">
        <v>73.3</v>
      </c>
      <c r="U80" s="13">
        <v>0.59</v>
      </c>
      <c r="V80" s="13">
        <v>62.7</v>
      </c>
      <c r="W80" s="13">
        <v>0.52</v>
      </c>
      <c r="X80" s="13">
        <v>73.3</v>
      </c>
      <c r="Y80" s="13">
        <v>0.65</v>
      </c>
      <c r="Z80" s="13">
        <v>79</v>
      </c>
      <c r="AA80" s="13">
        <v>0.56000000000000005</v>
      </c>
      <c r="AB80" s="13">
        <v>4.8000000000000001E-2</v>
      </c>
      <c r="AC80" s="13">
        <v>4.8000000000000001E-2</v>
      </c>
      <c r="AD80" s="13">
        <v>7.61</v>
      </c>
      <c r="AE80" s="13">
        <v>11.62</v>
      </c>
      <c r="AF80" s="13" t="s">
        <v>165</v>
      </c>
      <c r="AG80" s="13" t="s">
        <v>165</v>
      </c>
      <c r="AH80" s="14"/>
      <c r="AI80" s="14"/>
      <c r="AJ80" s="14"/>
      <c r="AK80" s="14"/>
      <c r="AL80" s="14"/>
      <c r="AM80" s="14">
        <v>125</v>
      </c>
      <c r="AN80" s="13"/>
      <c r="AO80" s="13"/>
      <c r="AP80" s="13"/>
      <c r="AQ80" s="13"/>
      <c r="AR80" s="13"/>
    </row>
    <row r="81" spans="1:44" x14ac:dyDescent="0.25">
      <c r="A81" s="13">
        <v>5.07</v>
      </c>
      <c r="B81" s="13" t="s">
        <v>1477</v>
      </c>
      <c r="C81" s="13" t="s">
        <v>19</v>
      </c>
      <c r="D81" s="13">
        <v>71</v>
      </c>
      <c r="E81" s="14"/>
      <c r="F81" s="13">
        <v>163</v>
      </c>
      <c r="G81" s="13">
        <v>57</v>
      </c>
      <c r="H81" s="14"/>
      <c r="I81" s="14"/>
      <c r="J81" s="13">
        <v>3</v>
      </c>
      <c r="K81" s="13">
        <v>1.85</v>
      </c>
      <c r="L81" s="13">
        <v>1.87</v>
      </c>
      <c r="M81" s="13">
        <v>5.53</v>
      </c>
      <c r="N81" s="13">
        <v>4.9400000000000004</v>
      </c>
      <c r="O81" s="13">
        <v>350.3</v>
      </c>
      <c r="P81" s="13">
        <v>76.8</v>
      </c>
      <c r="Q81" s="13">
        <v>1</v>
      </c>
      <c r="R81" s="13">
        <v>146</v>
      </c>
      <c r="S81" s="13">
        <v>93</v>
      </c>
      <c r="T81" s="13">
        <v>58.54</v>
      </c>
      <c r="U81" s="13">
        <v>0.73</v>
      </c>
      <c r="V81" s="13">
        <v>55.22</v>
      </c>
      <c r="W81" s="13">
        <v>0.61</v>
      </c>
      <c r="X81" s="13">
        <v>55.91</v>
      </c>
      <c r="Y81" s="13">
        <v>0.7</v>
      </c>
      <c r="Z81" s="13">
        <v>141.6</v>
      </c>
      <c r="AA81" s="13">
        <v>0.69</v>
      </c>
      <c r="AB81" s="13">
        <v>8.5000000000000006E-2</v>
      </c>
      <c r="AC81" s="13">
        <v>6.9000000000000006E-2</v>
      </c>
      <c r="AD81" s="13">
        <v>9.91</v>
      </c>
      <c r="AE81" s="13">
        <v>11.79</v>
      </c>
      <c r="AF81" s="13">
        <v>7.57</v>
      </c>
      <c r="AG81" s="13">
        <v>10.77</v>
      </c>
      <c r="AH81" s="14"/>
      <c r="AI81" s="14"/>
      <c r="AJ81" s="14"/>
      <c r="AK81" s="14"/>
      <c r="AL81" s="14"/>
      <c r="AM81" s="14">
        <v>167</v>
      </c>
      <c r="AN81" s="13"/>
      <c r="AO81" s="13"/>
      <c r="AP81" s="13"/>
      <c r="AQ81" s="13"/>
      <c r="AR81" s="13"/>
    </row>
    <row r="82" spans="1:44" x14ac:dyDescent="0.25">
      <c r="A82" s="3">
        <v>5.09</v>
      </c>
      <c r="B82" s="3" t="s">
        <v>1478</v>
      </c>
      <c r="C82" s="3" t="s">
        <v>19</v>
      </c>
      <c r="D82" s="3">
        <v>65</v>
      </c>
      <c r="E82" s="4"/>
      <c r="F82" s="3">
        <v>186</v>
      </c>
      <c r="G82" s="3">
        <v>87</v>
      </c>
      <c r="H82" s="4"/>
      <c r="I82" s="4"/>
      <c r="J82" s="3">
        <v>2.75</v>
      </c>
      <c r="K82" s="3">
        <v>1.07</v>
      </c>
      <c r="L82" s="3">
        <v>1.39</v>
      </c>
      <c r="M82" s="3">
        <v>4.5</v>
      </c>
      <c r="N82" s="3">
        <v>5.72</v>
      </c>
      <c r="O82" s="3">
        <v>360.1</v>
      </c>
      <c r="P82" s="3">
        <v>68</v>
      </c>
      <c r="Q82" s="3">
        <v>3.2</v>
      </c>
      <c r="R82" s="3">
        <v>139</v>
      </c>
      <c r="S82" s="3">
        <v>79</v>
      </c>
      <c r="T82" s="3">
        <v>70.290000000000006</v>
      </c>
      <c r="U82" s="3">
        <v>0.69</v>
      </c>
      <c r="V82" s="3">
        <v>61.78</v>
      </c>
      <c r="W82" s="3">
        <v>0.56000000000000005</v>
      </c>
      <c r="X82" s="3">
        <v>87.04</v>
      </c>
      <c r="Y82" s="3">
        <v>0.74</v>
      </c>
      <c r="Z82" s="3">
        <v>58.28</v>
      </c>
      <c r="AA82" s="3">
        <v>0.64</v>
      </c>
      <c r="AB82" s="3">
        <v>6.6000000000000003E-2</v>
      </c>
      <c r="AC82" s="3">
        <v>5.6000000000000001E-2</v>
      </c>
      <c r="AD82" s="3">
        <v>7.38</v>
      </c>
      <c r="AE82" s="3">
        <v>10.43</v>
      </c>
      <c r="AF82" s="3">
        <v>5.76</v>
      </c>
      <c r="AG82" s="3">
        <v>7.89</v>
      </c>
      <c r="AH82" s="4"/>
      <c r="AI82" s="4"/>
      <c r="AJ82" s="4"/>
      <c r="AK82" s="4"/>
      <c r="AL82" s="4"/>
      <c r="AM82" s="4">
        <v>150</v>
      </c>
      <c r="AN82" s="13"/>
      <c r="AO82" s="13"/>
      <c r="AP82" s="13"/>
      <c r="AQ82" s="13"/>
      <c r="AR82" s="13"/>
    </row>
    <row r="83" spans="1:44" x14ac:dyDescent="0.25">
      <c r="A83" s="13">
        <v>5.09</v>
      </c>
      <c r="B83" s="13" t="s">
        <v>1479</v>
      </c>
      <c r="C83" s="13" t="s">
        <v>16</v>
      </c>
      <c r="D83" s="13">
        <v>52</v>
      </c>
      <c r="E83" s="14"/>
      <c r="F83" s="13">
        <v>156</v>
      </c>
      <c r="G83" s="13">
        <v>48</v>
      </c>
      <c r="H83" s="14"/>
      <c r="I83" s="14"/>
      <c r="J83" s="13">
        <v>2.91</v>
      </c>
      <c r="K83" s="13">
        <v>1.38</v>
      </c>
      <c r="L83" s="13">
        <v>1.74</v>
      </c>
      <c r="M83" s="13">
        <v>5.2</v>
      </c>
      <c r="N83" s="13">
        <v>10.41</v>
      </c>
      <c r="O83" s="13">
        <v>252.9</v>
      </c>
      <c r="P83" s="13">
        <v>38.6</v>
      </c>
      <c r="Q83" s="13">
        <v>2.19</v>
      </c>
      <c r="R83" s="13">
        <v>179</v>
      </c>
      <c r="S83" s="13">
        <v>89</v>
      </c>
      <c r="T83" s="13">
        <v>86.44</v>
      </c>
      <c r="U83" s="13">
        <v>0.78</v>
      </c>
      <c r="V83" s="13">
        <v>105.74</v>
      </c>
      <c r="W83" s="13">
        <v>0.62</v>
      </c>
      <c r="X83" s="13">
        <v>113.29</v>
      </c>
      <c r="Y83" s="13">
        <v>0.82</v>
      </c>
      <c r="Z83" s="13">
        <v>103.6</v>
      </c>
      <c r="AA83" s="13">
        <v>0.68</v>
      </c>
      <c r="AB83" s="13">
        <v>6.3E-2</v>
      </c>
      <c r="AC83" s="13">
        <v>6.8000000000000005E-2</v>
      </c>
      <c r="AD83" s="13">
        <v>4.1399999999999997</v>
      </c>
      <c r="AE83" s="13">
        <v>7.54</v>
      </c>
      <c r="AF83" s="13">
        <v>5.42</v>
      </c>
      <c r="AG83" s="13">
        <v>5.88</v>
      </c>
      <c r="AH83" s="14"/>
      <c r="AI83" s="14"/>
      <c r="AJ83" s="14"/>
      <c r="AK83" s="14"/>
      <c r="AL83" s="14"/>
      <c r="AM83" s="14">
        <v>135</v>
      </c>
      <c r="AN83" s="13"/>
      <c r="AO83" s="13"/>
      <c r="AP83" s="13"/>
      <c r="AQ83" s="13"/>
      <c r="AR83" s="13"/>
    </row>
    <row r="84" spans="1:44" x14ac:dyDescent="0.25">
      <c r="A84" s="3">
        <v>5.09</v>
      </c>
      <c r="B84" s="3" t="s">
        <v>1480</v>
      </c>
      <c r="C84" s="3" t="s">
        <v>16</v>
      </c>
      <c r="D84" s="3">
        <v>39</v>
      </c>
      <c r="E84" s="4"/>
      <c r="F84" s="3">
        <v>170</v>
      </c>
      <c r="G84" s="3">
        <v>59</v>
      </c>
      <c r="H84" s="4"/>
      <c r="I84" s="4"/>
      <c r="J84" s="3">
        <v>1.55</v>
      </c>
      <c r="K84" s="3">
        <v>1.93</v>
      </c>
      <c r="L84" s="3">
        <v>0.56000000000000005</v>
      </c>
      <c r="M84" s="3">
        <v>3.92</v>
      </c>
      <c r="N84" s="3">
        <v>4.5</v>
      </c>
      <c r="O84" s="3">
        <v>261.2</v>
      </c>
      <c r="P84" s="3">
        <v>64.099999999999994</v>
      </c>
      <c r="Q84" s="3">
        <v>4.6500000000000004</v>
      </c>
      <c r="R84" s="3">
        <v>111</v>
      </c>
      <c r="S84" s="3">
        <v>60</v>
      </c>
      <c r="T84" s="3">
        <v>80.56</v>
      </c>
      <c r="U84" s="3">
        <v>0.62</v>
      </c>
      <c r="V84" s="3">
        <v>86.49</v>
      </c>
      <c r="W84" s="3">
        <v>0.53</v>
      </c>
      <c r="X84" s="3">
        <v>98.47</v>
      </c>
      <c r="Y84" s="3">
        <v>0.65</v>
      </c>
      <c r="Z84" s="3">
        <v>67.11</v>
      </c>
      <c r="AA84" s="3">
        <v>0.42</v>
      </c>
      <c r="AB84" s="3">
        <v>4.2999999999999997E-2</v>
      </c>
      <c r="AC84" s="3">
        <v>4.2999999999999997E-2</v>
      </c>
      <c r="AD84" s="3">
        <v>5.27</v>
      </c>
      <c r="AE84" s="3">
        <v>5.65</v>
      </c>
      <c r="AF84" s="3">
        <v>5.0199999999999996</v>
      </c>
      <c r="AG84" s="3">
        <v>5.74</v>
      </c>
      <c r="AH84" s="4"/>
      <c r="AI84" s="4"/>
      <c r="AJ84" s="4"/>
      <c r="AK84" s="4"/>
      <c r="AL84" s="4"/>
      <c r="AM84" s="4">
        <v>144</v>
      </c>
      <c r="AN84" s="13"/>
      <c r="AO84" s="13"/>
      <c r="AP84" s="13"/>
      <c r="AQ84" s="13"/>
      <c r="AR84" s="13"/>
    </row>
    <row r="85" spans="1:44" x14ac:dyDescent="0.25">
      <c r="A85" s="13" t="s">
        <v>1481</v>
      </c>
      <c r="B85" s="13" t="s">
        <v>1482</v>
      </c>
      <c r="C85" s="13" t="s">
        <v>19</v>
      </c>
      <c r="D85" s="13">
        <v>36</v>
      </c>
      <c r="E85" s="14"/>
      <c r="F85" s="14"/>
      <c r="G85" s="14"/>
      <c r="H85" s="14"/>
      <c r="I85" s="14"/>
      <c r="J85" s="14"/>
      <c r="K85" s="20"/>
      <c r="L85" s="20"/>
      <c r="M85" s="20"/>
      <c r="N85" s="20"/>
      <c r="O85" s="20"/>
      <c r="P85" s="20"/>
      <c r="Q85" s="20"/>
      <c r="R85" s="14"/>
      <c r="S85" s="14"/>
      <c r="T85" s="13">
        <v>102.38</v>
      </c>
      <c r="U85" s="13">
        <v>0.81</v>
      </c>
      <c r="V85" s="13">
        <v>82.52</v>
      </c>
      <c r="W85" s="13">
        <v>0.68</v>
      </c>
      <c r="X85" s="13">
        <v>105.18</v>
      </c>
      <c r="Y85" s="13">
        <v>0.76</v>
      </c>
      <c r="Z85" s="13">
        <v>59.78</v>
      </c>
      <c r="AA85" s="13">
        <v>0.6</v>
      </c>
      <c r="AB85" s="13">
        <v>5.1999999999999998E-2</v>
      </c>
      <c r="AC85" s="13">
        <v>0.05</v>
      </c>
      <c r="AD85" s="13">
        <v>5.48</v>
      </c>
      <c r="AE85" s="13">
        <v>6.05</v>
      </c>
      <c r="AF85" s="13">
        <v>5.49</v>
      </c>
      <c r="AG85" s="13">
        <v>6.57</v>
      </c>
      <c r="AH85" s="14"/>
      <c r="AI85" s="14"/>
      <c r="AJ85" s="14"/>
      <c r="AK85" s="14"/>
      <c r="AL85" s="14"/>
      <c r="AM85" s="14"/>
      <c r="AN85" s="13"/>
      <c r="AO85" s="13"/>
      <c r="AP85" s="13"/>
      <c r="AQ85" s="13"/>
      <c r="AR85" s="13"/>
    </row>
    <row r="86" spans="1:44" x14ac:dyDescent="0.25">
      <c r="A86" s="3">
        <v>5.1100000000000003</v>
      </c>
      <c r="B86" s="3" t="s">
        <v>1483</v>
      </c>
      <c r="C86" s="3" t="s">
        <v>16</v>
      </c>
      <c r="D86" s="3">
        <v>44</v>
      </c>
      <c r="E86" s="4"/>
      <c r="F86" s="3">
        <v>162</v>
      </c>
      <c r="G86" s="3">
        <v>54</v>
      </c>
      <c r="H86" s="4"/>
      <c r="I86" s="4"/>
      <c r="J86" s="3">
        <v>2.37</v>
      </c>
      <c r="K86" s="3">
        <v>1.1499999999999999</v>
      </c>
      <c r="L86" s="3">
        <v>1.65</v>
      </c>
      <c r="M86" s="3">
        <v>4.6399999999999997</v>
      </c>
      <c r="N86" s="3">
        <v>4.5599999999999996</v>
      </c>
      <c r="O86" s="3">
        <v>163.1</v>
      </c>
      <c r="P86" s="3">
        <v>65.599999999999994</v>
      </c>
      <c r="Q86" s="3">
        <v>3.84</v>
      </c>
      <c r="R86" s="3">
        <v>115</v>
      </c>
      <c r="S86" s="3">
        <v>70</v>
      </c>
      <c r="T86" s="3">
        <v>106.86</v>
      </c>
      <c r="U86" s="3">
        <v>0.71</v>
      </c>
      <c r="V86" s="3">
        <v>99.26</v>
      </c>
      <c r="W86" s="3">
        <v>0.59</v>
      </c>
      <c r="X86" s="3">
        <v>87.89</v>
      </c>
      <c r="Y86" s="3">
        <v>0.71</v>
      </c>
      <c r="Z86" s="3">
        <v>84.09</v>
      </c>
      <c r="AA86" s="3">
        <v>0.53</v>
      </c>
      <c r="AB86" s="3">
        <v>0.05</v>
      </c>
      <c r="AC86" s="3">
        <v>4.3999999999999997E-2</v>
      </c>
      <c r="AD86" s="3">
        <v>6.7</v>
      </c>
      <c r="AE86" s="3">
        <v>6.27</v>
      </c>
      <c r="AF86" s="3">
        <v>7.37</v>
      </c>
      <c r="AG86" s="3">
        <v>5.23</v>
      </c>
      <c r="AH86" s="4"/>
      <c r="AI86" s="4"/>
      <c r="AJ86" s="4"/>
      <c r="AK86" s="4"/>
      <c r="AL86" s="4"/>
      <c r="AM86" s="4">
        <v>141</v>
      </c>
      <c r="AN86" s="13"/>
      <c r="AO86" s="13"/>
      <c r="AP86" s="13"/>
      <c r="AQ86" s="13"/>
      <c r="AR86" s="13"/>
    </row>
    <row r="87" spans="1:44" x14ac:dyDescent="0.25">
      <c r="A87" s="13">
        <v>5.12</v>
      </c>
      <c r="B87" s="13" t="s">
        <v>1484</v>
      </c>
      <c r="C87" s="13" t="s">
        <v>19</v>
      </c>
      <c r="D87" s="13">
        <v>37</v>
      </c>
      <c r="E87" s="14"/>
      <c r="F87" s="13">
        <v>174</v>
      </c>
      <c r="G87" s="13">
        <v>76</v>
      </c>
      <c r="H87" s="14"/>
      <c r="I87" s="14"/>
      <c r="J87" s="13">
        <v>2.27</v>
      </c>
      <c r="K87" s="13">
        <v>1.23</v>
      </c>
      <c r="L87" s="13">
        <v>1.98</v>
      </c>
      <c r="M87" s="13">
        <v>4.2699999999999996</v>
      </c>
      <c r="N87" s="13">
        <v>4.67</v>
      </c>
      <c r="O87" s="13">
        <v>361.5</v>
      </c>
      <c r="P87" s="13">
        <v>53.7</v>
      </c>
      <c r="Q87" s="13">
        <v>5.22</v>
      </c>
      <c r="R87" s="13">
        <v>128</v>
      </c>
      <c r="S87" s="13">
        <v>77</v>
      </c>
      <c r="T87" s="13">
        <v>131.19999999999999</v>
      </c>
      <c r="U87" s="13">
        <v>0.83</v>
      </c>
      <c r="V87" s="13">
        <v>54.27</v>
      </c>
      <c r="W87" s="13">
        <v>0.64</v>
      </c>
      <c r="X87" s="13">
        <v>111.06</v>
      </c>
      <c r="Y87" s="13">
        <v>0.76</v>
      </c>
      <c r="Z87" s="13">
        <v>71.39</v>
      </c>
      <c r="AA87" s="13">
        <v>0.6</v>
      </c>
      <c r="AB87" s="13">
        <v>0.06</v>
      </c>
      <c r="AC87" s="13">
        <v>5.2999999999999999E-2</v>
      </c>
      <c r="AD87" s="13">
        <v>5.39</v>
      </c>
      <c r="AE87" s="13">
        <v>6.47</v>
      </c>
      <c r="AF87" s="13">
        <v>7.02</v>
      </c>
      <c r="AG87" s="13">
        <v>7.25</v>
      </c>
      <c r="AH87" s="14"/>
      <c r="AI87" s="14"/>
      <c r="AJ87" s="14"/>
      <c r="AK87" s="14"/>
      <c r="AL87" s="14"/>
      <c r="AM87" s="14">
        <v>160</v>
      </c>
      <c r="AN87" s="13"/>
      <c r="AO87" s="13"/>
      <c r="AP87" s="13"/>
      <c r="AQ87" s="13"/>
      <c r="AR87" s="13"/>
    </row>
    <row r="88" spans="1:44" x14ac:dyDescent="0.25">
      <c r="A88" s="3">
        <v>5.12</v>
      </c>
      <c r="B88" s="3" t="s">
        <v>1485</v>
      </c>
      <c r="C88" s="3" t="s">
        <v>16</v>
      </c>
      <c r="D88" s="3">
        <v>34</v>
      </c>
      <c r="E88" s="4"/>
      <c r="F88" s="3">
        <v>163</v>
      </c>
      <c r="G88" s="3">
        <v>57</v>
      </c>
      <c r="H88" s="4"/>
      <c r="I88" s="4"/>
      <c r="J88" s="3">
        <v>2.75</v>
      </c>
      <c r="K88" s="3">
        <v>1.53</v>
      </c>
      <c r="L88" s="3">
        <v>0.92</v>
      </c>
      <c r="M88" s="3">
        <v>5.15</v>
      </c>
      <c r="N88" s="3">
        <v>4.6900000000000004</v>
      </c>
      <c r="O88" s="3">
        <v>307</v>
      </c>
      <c r="P88" s="3">
        <v>51.3</v>
      </c>
      <c r="Q88" s="3">
        <v>3.9</v>
      </c>
      <c r="R88" s="3">
        <v>93</v>
      </c>
      <c r="S88" s="3">
        <v>62</v>
      </c>
      <c r="T88" s="3">
        <v>103.22</v>
      </c>
      <c r="U88" s="3">
        <v>0.74</v>
      </c>
      <c r="V88" s="3">
        <v>85.88</v>
      </c>
      <c r="W88" s="3">
        <v>0.6</v>
      </c>
      <c r="X88" s="3">
        <v>84.76</v>
      </c>
      <c r="Y88" s="3">
        <v>0.71</v>
      </c>
      <c r="Z88" s="3">
        <v>59.86</v>
      </c>
      <c r="AA88" s="3">
        <v>0.56999999999999995</v>
      </c>
      <c r="AB88" s="3">
        <v>4.2999999999999997E-2</v>
      </c>
      <c r="AC88" s="3">
        <v>4.2999999999999997E-2</v>
      </c>
      <c r="AD88" s="3">
        <v>6.33</v>
      </c>
      <c r="AE88" s="3">
        <v>6.16</v>
      </c>
      <c r="AF88" s="3">
        <v>6.36</v>
      </c>
      <c r="AG88" s="3">
        <v>5.53</v>
      </c>
      <c r="AH88" s="4"/>
      <c r="AI88" s="4"/>
      <c r="AJ88" s="4"/>
      <c r="AK88" s="4"/>
      <c r="AL88" s="4"/>
      <c r="AM88" s="4">
        <v>136</v>
      </c>
      <c r="AN88" s="13"/>
      <c r="AO88" s="13"/>
      <c r="AP88" s="13"/>
      <c r="AQ88" s="13"/>
      <c r="AR88" s="13"/>
    </row>
    <row r="89" spans="1:44" x14ac:dyDescent="0.25">
      <c r="A89" s="3">
        <v>5.12</v>
      </c>
      <c r="B89" s="3" t="s">
        <v>1486</v>
      </c>
      <c r="C89" s="3" t="s">
        <v>16</v>
      </c>
      <c r="D89" s="3">
        <v>50</v>
      </c>
      <c r="E89" s="4"/>
      <c r="F89" s="3">
        <v>162</v>
      </c>
      <c r="G89" s="3">
        <v>62</v>
      </c>
      <c r="H89" s="4"/>
      <c r="I89" s="4"/>
      <c r="J89" s="3">
        <v>2.5299999999999998</v>
      </c>
      <c r="K89" s="3">
        <v>1.7</v>
      </c>
      <c r="L89" s="3">
        <v>0.41</v>
      </c>
      <c r="M89" s="3">
        <v>4.96</v>
      </c>
      <c r="N89" s="3">
        <v>4.9000000000000004</v>
      </c>
      <c r="O89" s="3">
        <v>222.3</v>
      </c>
      <c r="P89" s="3">
        <v>62.5</v>
      </c>
      <c r="Q89" s="3">
        <v>4.54</v>
      </c>
      <c r="R89" s="3">
        <v>129</v>
      </c>
      <c r="S89" s="3">
        <v>76</v>
      </c>
      <c r="T89" s="3">
        <v>87.59</v>
      </c>
      <c r="U89" s="3">
        <v>0.66</v>
      </c>
      <c r="V89" s="3">
        <v>76.12</v>
      </c>
      <c r="W89" s="3">
        <v>0.52</v>
      </c>
      <c r="X89" s="3">
        <v>92.55</v>
      </c>
      <c r="Y89" s="3">
        <v>0.69</v>
      </c>
      <c r="Z89" s="3">
        <v>62.08</v>
      </c>
      <c r="AA89" s="3">
        <v>0.56999999999999995</v>
      </c>
      <c r="AB89" s="3">
        <v>4.8000000000000001E-2</v>
      </c>
      <c r="AC89" s="3">
        <v>4.8000000000000001E-2</v>
      </c>
      <c r="AD89" s="3">
        <v>7.34</v>
      </c>
      <c r="AE89" s="3">
        <v>7.34</v>
      </c>
      <c r="AF89" s="3">
        <v>5.97</v>
      </c>
      <c r="AG89" s="3">
        <v>7.84</v>
      </c>
      <c r="AH89" s="4"/>
      <c r="AI89" s="4"/>
      <c r="AJ89" s="4"/>
      <c r="AK89" s="4"/>
      <c r="AL89" s="4"/>
      <c r="AM89" s="4">
        <v>138</v>
      </c>
      <c r="AN89" s="13"/>
      <c r="AO89" s="13"/>
      <c r="AP89" s="13"/>
      <c r="AQ89" s="13"/>
      <c r="AR89" s="13"/>
    </row>
    <row r="90" spans="1:44" x14ac:dyDescent="0.25">
      <c r="A90" s="3">
        <v>5.12</v>
      </c>
      <c r="B90" s="3" t="s">
        <v>1487</v>
      </c>
      <c r="C90" s="3" t="s">
        <v>16</v>
      </c>
      <c r="D90" s="3">
        <v>59</v>
      </c>
      <c r="E90" s="4"/>
      <c r="F90" s="3">
        <v>165</v>
      </c>
      <c r="G90" s="3">
        <v>64</v>
      </c>
      <c r="H90" s="4"/>
      <c r="I90" s="4"/>
      <c r="J90" s="3">
        <v>2.86</v>
      </c>
      <c r="K90" s="3">
        <v>1.32</v>
      </c>
      <c r="L90" s="3">
        <v>1.1000000000000001</v>
      </c>
      <c r="M90" s="3">
        <v>4.9000000000000004</v>
      </c>
      <c r="N90" s="3">
        <v>4.43</v>
      </c>
      <c r="O90" s="3">
        <v>373.1</v>
      </c>
      <c r="P90" s="3">
        <v>83.9</v>
      </c>
      <c r="Q90" s="3">
        <v>3.74</v>
      </c>
      <c r="R90" s="3">
        <v>110</v>
      </c>
      <c r="S90" s="3">
        <v>69</v>
      </c>
      <c r="T90" s="3">
        <v>99.31</v>
      </c>
      <c r="U90" s="3">
        <v>0.72</v>
      </c>
      <c r="V90" s="3">
        <v>74.3</v>
      </c>
      <c r="W90" s="3">
        <v>0.6</v>
      </c>
      <c r="X90" s="3">
        <v>87.62</v>
      </c>
      <c r="Y90" s="3">
        <v>0.69</v>
      </c>
      <c r="Z90" s="3">
        <v>81.489999999999995</v>
      </c>
      <c r="AA90" s="3">
        <v>0.54</v>
      </c>
      <c r="AB90" s="3">
        <v>7.1999999999999995E-2</v>
      </c>
      <c r="AC90" s="3">
        <v>6.9000000000000006E-2</v>
      </c>
      <c r="AD90" s="3">
        <v>7.2</v>
      </c>
      <c r="AE90" s="3">
        <v>8.91</v>
      </c>
      <c r="AF90" s="3">
        <v>6.14</v>
      </c>
      <c r="AG90" s="3">
        <v>9.23</v>
      </c>
      <c r="AH90" s="4"/>
      <c r="AI90" s="4"/>
      <c r="AJ90" s="4"/>
      <c r="AK90" s="4"/>
      <c r="AL90" s="4"/>
      <c r="AM90" s="4">
        <v>156</v>
      </c>
      <c r="AN90" s="13"/>
      <c r="AO90" s="13"/>
      <c r="AP90" s="13"/>
      <c r="AQ90" s="13"/>
      <c r="AR90" s="13"/>
    </row>
    <row r="91" spans="1:44" x14ac:dyDescent="0.25">
      <c r="A91" s="3">
        <v>5.12</v>
      </c>
      <c r="B91" s="3" t="s">
        <v>1488</v>
      </c>
      <c r="C91" s="3" t="s">
        <v>19</v>
      </c>
      <c r="D91" s="3">
        <v>31</v>
      </c>
      <c r="E91" s="4"/>
      <c r="F91" s="3">
        <v>169</v>
      </c>
      <c r="G91" s="3">
        <v>53</v>
      </c>
      <c r="H91" s="4"/>
      <c r="I91" s="4"/>
      <c r="J91" s="3">
        <v>3.02</v>
      </c>
      <c r="K91" s="3">
        <v>1.19</v>
      </c>
      <c r="L91" s="3">
        <v>1.17</v>
      </c>
      <c r="M91" s="3">
        <v>5.04</v>
      </c>
      <c r="N91" s="3">
        <v>4.6399999999999997</v>
      </c>
      <c r="O91" s="3">
        <v>183.8</v>
      </c>
      <c r="P91" s="3">
        <v>86.4</v>
      </c>
      <c r="Q91" s="3">
        <v>6.48</v>
      </c>
      <c r="R91" s="3">
        <v>115</v>
      </c>
      <c r="S91" s="3">
        <v>76</v>
      </c>
      <c r="T91" s="3">
        <v>148.26</v>
      </c>
      <c r="U91" s="3">
        <v>0.73</v>
      </c>
      <c r="V91" s="3">
        <v>129.80000000000001</v>
      </c>
      <c r="W91" s="3">
        <v>0.73</v>
      </c>
      <c r="X91" s="3">
        <v>143.79</v>
      </c>
      <c r="Y91" s="3">
        <v>0.72</v>
      </c>
      <c r="Z91" s="3">
        <v>93.92</v>
      </c>
      <c r="AA91" s="3">
        <v>0.55000000000000004</v>
      </c>
      <c r="AB91" s="3">
        <v>4.9000000000000002E-2</v>
      </c>
      <c r="AC91" s="3">
        <v>4.8000000000000001E-2</v>
      </c>
      <c r="AD91" s="3">
        <v>6.99</v>
      </c>
      <c r="AE91" s="3">
        <v>6.13</v>
      </c>
      <c r="AF91" s="3">
        <v>5.79</v>
      </c>
      <c r="AG91" s="3">
        <v>5.45</v>
      </c>
      <c r="AH91" s="4"/>
      <c r="AI91" s="4"/>
      <c r="AJ91" s="4"/>
      <c r="AK91" s="4"/>
      <c r="AL91" s="4"/>
      <c r="AM91" s="4">
        <v>161</v>
      </c>
      <c r="AN91" s="13"/>
      <c r="AO91" s="13"/>
      <c r="AP91" s="13"/>
      <c r="AQ91" s="13"/>
      <c r="AR91" s="13"/>
    </row>
    <row r="92" spans="1:44" x14ac:dyDescent="0.25">
      <c r="A92" s="13">
        <v>5.12</v>
      </c>
      <c r="B92" s="13" t="s">
        <v>1489</v>
      </c>
      <c r="C92" s="13" t="s">
        <v>19</v>
      </c>
      <c r="D92" s="13">
        <v>75</v>
      </c>
      <c r="E92" s="14"/>
      <c r="F92" s="13">
        <v>178</v>
      </c>
      <c r="G92" s="13">
        <v>81</v>
      </c>
      <c r="H92" s="14"/>
      <c r="I92" s="14"/>
      <c r="J92" s="13">
        <v>2.78</v>
      </c>
      <c r="K92" s="13">
        <v>1.1299999999999999</v>
      </c>
      <c r="L92" s="13">
        <v>2.67</v>
      </c>
      <c r="M92" s="13">
        <v>5.17</v>
      </c>
      <c r="N92" s="13">
        <v>7.86</v>
      </c>
      <c r="O92" s="13">
        <v>441.2</v>
      </c>
      <c r="P92" s="13">
        <v>80.8</v>
      </c>
      <c r="Q92" s="13">
        <v>3.11</v>
      </c>
      <c r="R92" s="13">
        <v>153</v>
      </c>
      <c r="S92" s="13">
        <v>70</v>
      </c>
      <c r="T92" s="13">
        <v>94.27</v>
      </c>
      <c r="U92" s="3">
        <v>0.8</v>
      </c>
      <c r="V92" s="3">
        <v>60.83</v>
      </c>
      <c r="W92" s="3">
        <v>0.69</v>
      </c>
      <c r="X92" s="3">
        <v>95.42</v>
      </c>
      <c r="Y92" s="3">
        <v>0.78</v>
      </c>
      <c r="Z92" s="3">
        <v>88.05</v>
      </c>
      <c r="AA92" s="13">
        <v>0.73</v>
      </c>
      <c r="AB92" s="3">
        <v>5.5E-2</v>
      </c>
      <c r="AC92" s="13">
        <v>7.5999999999999998E-2</v>
      </c>
      <c r="AD92" s="3">
        <v>5.56</v>
      </c>
      <c r="AE92" s="13">
        <v>10.220000000000001</v>
      </c>
      <c r="AF92" s="3">
        <v>8.8699999999999992</v>
      </c>
      <c r="AG92" s="13">
        <v>6.18</v>
      </c>
      <c r="AH92" s="14"/>
      <c r="AI92" s="14"/>
      <c r="AJ92" s="14"/>
      <c r="AK92" s="14"/>
      <c r="AL92" s="14"/>
      <c r="AM92" s="14">
        <v>144</v>
      </c>
      <c r="AN92" s="13"/>
      <c r="AO92" s="13"/>
      <c r="AP92" s="13"/>
      <c r="AQ92" s="13"/>
      <c r="AR92" s="13"/>
    </row>
    <row r="93" spans="1:44" x14ac:dyDescent="0.25">
      <c r="A93" s="3">
        <v>5.12</v>
      </c>
      <c r="B93" s="3" t="s">
        <v>1490</v>
      </c>
      <c r="C93" s="3" t="s">
        <v>19</v>
      </c>
      <c r="D93" s="3">
        <v>58</v>
      </c>
      <c r="E93" s="4"/>
      <c r="F93" s="3">
        <v>177</v>
      </c>
      <c r="G93" s="3">
        <v>64</v>
      </c>
      <c r="H93" s="4"/>
      <c r="I93" s="4"/>
      <c r="J93" s="3">
        <v>2.5499999999999998</v>
      </c>
      <c r="K93" s="3">
        <v>1.48</v>
      </c>
      <c r="L93" s="3">
        <v>0.68</v>
      </c>
      <c r="M93" s="3">
        <v>4.76</v>
      </c>
      <c r="N93" s="3">
        <v>4.3099999999999996</v>
      </c>
      <c r="O93" s="3">
        <v>295.3</v>
      </c>
      <c r="P93" s="3">
        <v>72</v>
      </c>
      <c r="Q93" s="3">
        <v>5.14</v>
      </c>
      <c r="R93" s="3">
        <v>129</v>
      </c>
      <c r="S93" s="3">
        <v>90</v>
      </c>
      <c r="T93" s="3">
        <v>80.84</v>
      </c>
      <c r="U93" s="3">
        <v>0.67</v>
      </c>
      <c r="V93" s="3">
        <v>51.57</v>
      </c>
      <c r="W93" s="3">
        <v>0.64</v>
      </c>
      <c r="X93" s="3">
        <v>75.75</v>
      </c>
      <c r="Y93" s="3">
        <v>0.66</v>
      </c>
      <c r="Z93" s="3">
        <v>64.400000000000006</v>
      </c>
      <c r="AA93" s="3">
        <v>0.65</v>
      </c>
      <c r="AB93" s="3">
        <v>6.5000000000000002E-2</v>
      </c>
      <c r="AC93" s="3">
        <v>6.7000000000000004E-2</v>
      </c>
      <c r="AD93" s="3">
        <v>6.32</v>
      </c>
      <c r="AE93" s="3">
        <v>9.42</v>
      </c>
      <c r="AF93" s="3">
        <v>8.11</v>
      </c>
      <c r="AG93" s="3">
        <v>11.9</v>
      </c>
      <c r="AH93" s="4"/>
      <c r="AI93" s="4"/>
      <c r="AJ93" s="4"/>
      <c r="AK93" s="4"/>
      <c r="AL93" s="4"/>
      <c r="AM93" s="4">
        <v>155</v>
      </c>
      <c r="AN93" s="13"/>
      <c r="AO93" s="13"/>
      <c r="AP93" s="13"/>
      <c r="AQ93" s="13"/>
      <c r="AR93" s="13"/>
    </row>
    <row r="94" spans="1:44" x14ac:dyDescent="0.25">
      <c r="A94" s="21">
        <v>5.13</v>
      </c>
      <c r="B94" s="21" t="s">
        <v>1491</v>
      </c>
      <c r="C94" s="21" t="s">
        <v>19</v>
      </c>
      <c r="D94" s="21">
        <v>43</v>
      </c>
      <c r="E94" s="11"/>
      <c r="F94" s="21">
        <v>175</v>
      </c>
      <c r="G94" s="21">
        <v>96</v>
      </c>
      <c r="H94" s="11"/>
      <c r="I94" s="11"/>
      <c r="J94" s="21">
        <v>2.42</v>
      </c>
      <c r="K94" s="21">
        <v>1.1599999999999999</v>
      </c>
      <c r="L94" s="21">
        <v>2.02</v>
      </c>
      <c r="M94" s="21">
        <v>4.4400000000000004</v>
      </c>
      <c r="N94" s="21">
        <v>5.1100000000000003</v>
      </c>
      <c r="O94" s="21">
        <v>479.2</v>
      </c>
      <c r="P94" s="21">
        <v>72.599999999999994</v>
      </c>
      <c r="Q94" s="21">
        <v>5.13</v>
      </c>
      <c r="R94" s="21">
        <v>127</v>
      </c>
      <c r="S94" s="21">
        <v>87</v>
      </c>
      <c r="T94" s="21">
        <v>84</v>
      </c>
      <c r="U94" s="21">
        <v>0.72</v>
      </c>
      <c r="V94" s="21">
        <v>61.39</v>
      </c>
      <c r="W94" s="21">
        <v>0.53</v>
      </c>
      <c r="X94" s="21">
        <v>70.13</v>
      </c>
      <c r="Y94" s="21">
        <v>0.7</v>
      </c>
      <c r="Z94" s="21">
        <v>49.7</v>
      </c>
      <c r="AA94" s="21">
        <v>0.47</v>
      </c>
      <c r="AB94" s="21">
        <v>5.8999999999999997E-2</v>
      </c>
      <c r="AC94" s="21">
        <v>5.0999999999999997E-2</v>
      </c>
      <c r="AD94" s="21">
        <v>5.69</v>
      </c>
      <c r="AE94" s="21">
        <v>7.17</v>
      </c>
      <c r="AF94" s="21">
        <v>5.52</v>
      </c>
      <c r="AG94" s="21">
        <v>7.51</v>
      </c>
      <c r="AH94" s="11"/>
      <c r="AI94" s="11"/>
      <c r="AJ94" s="11"/>
      <c r="AK94" s="11"/>
      <c r="AL94" s="11"/>
      <c r="AM94" s="11">
        <v>155</v>
      </c>
      <c r="AN94" s="13"/>
      <c r="AO94" s="13"/>
      <c r="AP94" s="13"/>
      <c r="AQ94" s="13"/>
      <c r="AR94" s="13"/>
    </row>
    <row r="95" spans="1:44" x14ac:dyDescent="0.25">
      <c r="A95" s="8">
        <v>5.13</v>
      </c>
      <c r="B95" s="8" t="s">
        <v>1492</v>
      </c>
      <c r="C95" s="8" t="s">
        <v>19</v>
      </c>
      <c r="D95" s="8">
        <v>45</v>
      </c>
      <c r="E95" s="9"/>
      <c r="F95" s="8">
        <v>173</v>
      </c>
      <c r="G95" s="8">
        <v>85</v>
      </c>
      <c r="H95" s="9"/>
      <c r="I95" s="9"/>
      <c r="J95" s="8">
        <v>3.25</v>
      </c>
      <c r="K95" s="8">
        <v>1.26</v>
      </c>
      <c r="L95" s="8">
        <v>1.78</v>
      </c>
      <c r="M95" s="8">
        <v>5.41</v>
      </c>
      <c r="N95" s="8">
        <v>4.55</v>
      </c>
      <c r="O95" s="8">
        <v>334.7</v>
      </c>
      <c r="P95" s="8">
        <v>76.8</v>
      </c>
      <c r="Q95" s="8">
        <v>6.66</v>
      </c>
      <c r="R95" s="8">
        <v>108</v>
      </c>
      <c r="S95" s="8">
        <v>72</v>
      </c>
      <c r="T95" s="8">
        <v>83.08</v>
      </c>
      <c r="U95" s="8">
        <v>0.64</v>
      </c>
      <c r="V95" s="8">
        <v>52.31</v>
      </c>
      <c r="W95" s="8">
        <v>0.43</v>
      </c>
      <c r="X95" s="8">
        <v>69.650000000000006</v>
      </c>
      <c r="Y95" s="8">
        <v>0.6</v>
      </c>
      <c r="Z95" s="8">
        <v>48.12</v>
      </c>
      <c r="AA95" s="8">
        <v>0.48</v>
      </c>
      <c r="AB95" s="8">
        <v>4.5999999999999999E-2</v>
      </c>
      <c r="AC95" s="8">
        <v>4.2999999999999997E-2</v>
      </c>
      <c r="AD95" s="8">
        <v>7.1</v>
      </c>
      <c r="AE95" s="8">
        <v>8.41</v>
      </c>
      <c r="AF95" s="8">
        <v>5.34</v>
      </c>
      <c r="AG95" s="8">
        <v>7.81</v>
      </c>
      <c r="AH95" s="12"/>
      <c r="AI95" s="12"/>
      <c r="AJ95" s="12"/>
      <c r="AK95" s="12"/>
      <c r="AL95" s="12"/>
      <c r="AM95" s="12">
        <v>151</v>
      </c>
      <c r="AN95" s="13"/>
      <c r="AO95" s="13"/>
      <c r="AP95" s="13"/>
      <c r="AQ95" s="13"/>
      <c r="AR95" s="13"/>
    </row>
    <row r="96" spans="1:44" x14ac:dyDescent="0.25">
      <c r="A96" s="3">
        <v>5.13</v>
      </c>
      <c r="B96" s="3" t="s">
        <v>1493</v>
      </c>
      <c r="C96" s="3" t="s">
        <v>16</v>
      </c>
      <c r="D96" s="3">
        <v>29</v>
      </c>
      <c r="E96" s="4"/>
      <c r="F96" s="3">
        <v>163</v>
      </c>
      <c r="G96" s="3">
        <v>50</v>
      </c>
      <c r="H96" s="4"/>
      <c r="I96" s="4"/>
      <c r="J96" s="3">
        <v>1.55</v>
      </c>
      <c r="K96" s="3">
        <v>1.64</v>
      </c>
      <c r="L96" s="3">
        <v>0.79</v>
      </c>
      <c r="M96" s="3">
        <v>3.77</v>
      </c>
      <c r="N96" s="3">
        <v>4.13</v>
      </c>
      <c r="O96" s="3">
        <v>270.2</v>
      </c>
      <c r="P96" s="3">
        <v>67.5</v>
      </c>
      <c r="Q96" s="3">
        <v>4.84</v>
      </c>
      <c r="R96" s="3">
        <v>91</v>
      </c>
      <c r="S96" s="3">
        <v>54</v>
      </c>
      <c r="T96" s="3">
        <v>88.54</v>
      </c>
      <c r="U96" s="3">
        <v>0.76</v>
      </c>
      <c r="V96" s="3">
        <v>83.29</v>
      </c>
      <c r="W96" s="3">
        <v>0.69</v>
      </c>
      <c r="X96" s="3">
        <v>108.31</v>
      </c>
      <c r="Y96" s="3">
        <v>0.75</v>
      </c>
      <c r="Z96" s="3">
        <v>82.38</v>
      </c>
      <c r="AA96" s="3">
        <v>0.51</v>
      </c>
      <c r="AB96" s="3">
        <v>4.2999999999999997E-2</v>
      </c>
      <c r="AC96" s="3">
        <v>4.2999999999999997E-2</v>
      </c>
      <c r="AD96" s="3">
        <v>5.17</v>
      </c>
      <c r="AE96" s="3">
        <v>5.35</v>
      </c>
      <c r="AF96" s="3">
        <v>4.3</v>
      </c>
      <c r="AG96" s="3">
        <v>5.99</v>
      </c>
      <c r="AH96" s="4"/>
      <c r="AI96" s="4"/>
      <c r="AJ96" s="4"/>
      <c r="AK96" s="4"/>
      <c r="AL96" s="4"/>
      <c r="AM96" s="4">
        <v>139</v>
      </c>
      <c r="AN96" s="13"/>
      <c r="AO96" s="13"/>
      <c r="AP96" s="13"/>
      <c r="AQ96" s="13"/>
      <c r="AR96" s="13"/>
    </row>
    <row r="97" spans="1:44" x14ac:dyDescent="0.25">
      <c r="A97" s="13">
        <v>5.13</v>
      </c>
      <c r="B97" s="13" t="s">
        <v>1494</v>
      </c>
      <c r="C97" s="13" t="s">
        <v>19</v>
      </c>
      <c r="D97" s="13">
        <v>38</v>
      </c>
      <c r="E97" s="20"/>
      <c r="F97" s="13">
        <v>170</v>
      </c>
      <c r="G97" s="13">
        <v>81</v>
      </c>
      <c r="H97" s="20"/>
      <c r="I97" s="20"/>
      <c r="J97" s="13">
        <v>2.75</v>
      </c>
      <c r="K97" s="13">
        <v>0.97</v>
      </c>
      <c r="L97" s="13">
        <v>2.88</v>
      </c>
      <c r="M97" s="13">
        <v>4.8</v>
      </c>
      <c r="N97" s="13">
        <v>5.04</v>
      </c>
      <c r="O97" s="13">
        <v>362.2</v>
      </c>
      <c r="P97" s="13">
        <v>69.8</v>
      </c>
      <c r="Q97" s="13">
        <v>5.95</v>
      </c>
      <c r="R97" s="13">
        <v>117</v>
      </c>
      <c r="S97" s="13">
        <v>75</v>
      </c>
      <c r="T97" s="13">
        <v>95.11</v>
      </c>
      <c r="U97" s="13">
        <v>0.81</v>
      </c>
      <c r="V97" s="13">
        <v>52.55</v>
      </c>
      <c r="W97" s="13">
        <v>0.63</v>
      </c>
      <c r="X97" s="13">
        <v>90.7</v>
      </c>
      <c r="Y97" s="13">
        <v>0.79</v>
      </c>
      <c r="Z97" s="13" t="s">
        <v>1495</v>
      </c>
      <c r="AA97" s="13">
        <v>0.56000000000000005</v>
      </c>
      <c r="AB97" s="13">
        <v>4.5999999999999999E-2</v>
      </c>
      <c r="AC97" s="13">
        <v>4.2999999999999997E-2</v>
      </c>
      <c r="AD97" s="13">
        <v>7.24</v>
      </c>
      <c r="AE97" s="13">
        <v>7.87</v>
      </c>
      <c r="AF97" s="13">
        <v>5.53</v>
      </c>
      <c r="AG97" s="13">
        <v>5.13</v>
      </c>
      <c r="AH97" s="14"/>
      <c r="AI97" s="14"/>
      <c r="AJ97" s="14"/>
      <c r="AK97" s="14"/>
      <c r="AL97" s="14"/>
      <c r="AM97" s="14">
        <v>155</v>
      </c>
      <c r="AN97" s="13"/>
      <c r="AO97" s="13"/>
      <c r="AP97" s="13"/>
      <c r="AQ97" s="13"/>
      <c r="AR97" s="13"/>
    </row>
    <row r="98" spans="1:44" x14ac:dyDescent="0.25">
      <c r="A98" s="3">
        <v>5.13</v>
      </c>
      <c r="B98" s="3" t="s">
        <v>1496</v>
      </c>
      <c r="C98" s="3" t="s">
        <v>19</v>
      </c>
      <c r="D98" s="3">
        <v>42</v>
      </c>
      <c r="E98" s="4"/>
      <c r="F98" s="3">
        <v>170</v>
      </c>
      <c r="G98" s="3">
        <v>63</v>
      </c>
      <c r="H98" s="4"/>
      <c r="I98" s="4"/>
      <c r="J98" s="3">
        <v>2.5499999999999998</v>
      </c>
      <c r="K98" s="3">
        <v>1.39</v>
      </c>
      <c r="L98" s="3">
        <v>0.37</v>
      </c>
      <c r="M98" s="3">
        <v>4.33</v>
      </c>
      <c r="N98" s="3">
        <v>4.6500000000000004</v>
      </c>
      <c r="O98" s="3">
        <v>333.5</v>
      </c>
      <c r="P98" s="3">
        <v>71.2</v>
      </c>
      <c r="Q98" s="3">
        <v>5.1100000000000003</v>
      </c>
      <c r="R98" s="3">
        <v>133</v>
      </c>
      <c r="S98" s="3">
        <v>74</v>
      </c>
      <c r="T98" s="3">
        <v>90.08</v>
      </c>
      <c r="U98" s="3">
        <v>0.7</v>
      </c>
      <c r="V98" s="3">
        <v>82.8</v>
      </c>
      <c r="W98" s="3">
        <v>0.6</v>
      </c>
      <c r="X98" s="3">
        <v>97.15</v>
      </c>
      <c r="Y98" s="3">
        <v>0.64</v>
      </c>
      <c r="Z98" s="3">
        <v>62.72</v>
      </c>
      <c r="AA98" s="3">
        <v>0.48</v>
      </c>
      <c r="AB98" s="3">
        <v>4.8000000000000001E-2</v>
      </c>
      <c r="AC98" s="3">
        <v>4.8000000000000001E-2</v>
      </c>
      <c r="AD98" s="3">
        <v>5.99</v>
      </c>
      <c r="AE98" s="3">
        <v>8</v>
      </c>
      <c r="AF98" s="3">
        <v>4.24</v>
      </c>
      <c r="AG98" s="3">
        <v>6.4</v>
      </c>
      <c r="AH98" s="4"/>
      <c r="AI98" s="4"/>
      <c r="AJ98" s="4"/>
      <c r="AK98" s="4"/>
      <c r="AL98" s="4"/>
      <c r="AM98" s="4">
        <v>145</v>
      </c>
      <c r="AN98" s="13"/>
      <c r="AO98" s="13"/>
      <c r="AP98" s="13"/>
      <c r="AQ98" s="13"/>
      <c r="AR98" s="13"/>
    </row>
    <row r="99" spans="1:44" x14ac:dyDescent="0.25">
      <c r="A99" s="3">
        <v>5.13</v>
      </c>
      <c r="B99" s="3" t="s">
        <v>1497</v>
      </c>
      <c r="C99" s="3" t="s">
        <v>16</v>
      </c>
      <c r="D99" s="3">
        <v>29</v>
      </c>
      <c r="E99" s="4"/>
      <c r="F99" s="3">
        <v>168</v>
      </c>
      <c r="G99" s="3">
        <v>65</v>
      </c>
      <c r="H99" s="4"/>
      <c r="I99" s="4"/>
      <c r="J99" s="3">
        <v>2.2599999999999998</v>
      </c>
      <c r="K99" s="3">
        <v>1.35</v>
      </c>
      <c r="L99" s="3">
        <v>0.49</v>
      </c>
      <c r="M99" s="3">
        <v>4.07</v>
      </c>
      <c r="N99" s="3">
        <v>4.74</v>
      </c>
      <c r="O99" s="3">
        <v>289.8</v>
      </c>
      <c r="P99" s="3">
        <v>65.8</v>
      </c>
      <c r="Q99" s="3">
        <v>5.64</v>
      </c>
      <c r="R99" s="3">
        <v>126</v>
      </c>
      <c r="S99" s="3">
        <v>74</v>
      </c>
      <c r="T99" s="3">
        <v>104.62</v>
      </c>
      <c r="U99" s="3">
        <v>0.7</v>
      </c>
      <c r="V99" s="3">
        <v>99.37</v>
      </c>
      <c r="W99" s="3">
        <v>0.56000000000000005</v>
      </c>
      <c r="X99" s="3">
        <v>107.98</v>
      </c>
      <c r="Y99" s="3">
        <v>0.75</v>
      </c>
      <c r="Z99" s="3">
        <v>82.9</v>
      </c>
      <c r="AA99" s="3">
        <v>0.61</v>
      </c>
      <c r="AB99" s="3">
        <v>4.2999999999999997E-2</v>
      </c>
      <c r="AC99" s="3">
        <v>4.2999999999999997E-2</v>
      </c>
      <c r="AD99" s="3">
        <v>6.24</v>
      </c>
      <c r="AE99" s="3">
        <v>5.95</v>
      </c>
      <c r="AF99" s="3">
        <v>5.52</v>
      </c>
      <c r="AG99" s="3">
        <v>4.7699999999999996</v>
      </c>
      <c r="AH99" s="4"/>
      <c r="AI99" s="4"/>
      <c r="AJ99" s="4"/>
      <c r="AK99" s="4"/>
      <c r="AL99" s="4"/>
      <c r="AM99" s="4">
        <v>137</v>
      </c>
      <c r="AN99" s="13"/>
      <c r="AO99" s="13"/>
      <c r="AP99" s="13"/>
      <c r="AQ99" s="13"/>
      <c r="AR99" s="13"/>
    </row>
    <row r="100" spans="1:44" x14ac:dyDescent="0.25">
      <c r="A100" s="3">
        <v>5.13</v>
      </c>
      <c r="B100" s="3" t="s">
        <v>1498</v>
      </c>
      <c r="C100" s="3" t="s">
        <v>16</v>
      </c>
      <c r="D100" s="3">
        <v>26</v>
      </c>
      <c r="E100" s="4"/>
      <c r="F100" s="3">
        <v>165</v>
      </c>
      <c r="G100" s="3">
        <v>53</v>
      </c>
      <c r="H100" s="4"/>
      <c r="I100" s="4"/>
      <c r="J100" s="3">
        <v>1.98</v>
      </c>
      <c r="K100" s="3">
        <v>1.78</v>
      </c>
      <c r="L100" s="3">
        <v>0.51</v>
      </c>
      <c r="M100" s="3">
        <v>4.2</v>
      </c>
      <c r="N100" s="3">
        <v>4.42</v>
      </c>
      <c r="O100" s="3">
        <v>180.8</v>
      </c>
      <c r="P100" s="3">
        <v>56.6</v>
      </c>
      <c r="Q100" s="3">
        <v>4.16</v>
      </c>
      <c r="R100" s="3">
        <v>106</v>
      </c>
      <c r="S100" s="3">
        <v>74</v>
      </c>
      <c r="T100" s="3">
        <v>133.44</v>
      </c>
      <c r="U100" s="3">
        <v>0.75</v>
      </c>
      <c r="V100" s="3">
        <v>114.97</v>
      </c>
      <c r="W100" s="3">
        <v>0.7</v>
      </c>
      <c r="X100" s="3">
        <v>108.82</v>
      </c>
      <c r="Y100" s="3">
        <v>0.74</v>
      </c>
      <c r="Z100" s="3">
        <v>85.04</v>
      </c>
      <c r="AA100" s="3">
        <v>0.63</v>
      </c>
      <c r="AB100" s="3">
        <v>4.3999999999999997E-2</v>
      </c>
      <c r="AC100" s="3">
        <v>4.2999999999999997E-2</v>
      </c>
      <c r="AD100" s="3">
        <v>4.59</v>
      </c>
      <c r="AE100" s="3">
        <v>5.4</v>
      </c>
      <c r="AF100" s="3">
        <v>5.3</v>
      </c>
      <c r="AG100" s="3">
        <v>5.74</v>
      </c>
      <c r="AH100" s="4"/>
      <c r="AI100" s="4"/>
      <c r="AJ100" s="4"/>
      <c r="AK100" s="4"/>
      <c r="AL100" s="4"/>
      <c r="AM100" s="4">
        <v>137</v>
      </c>
      <c r="AN100" s="13"/>
      <c r="AO100" s="13"/>
      <c r="AP100" s="13"/>
      <c r="AQ100" s="13"/>
      <c r="AR100" s="13"/>
    </row>
    <row r="101" spans="1:44" x14ac:dyDescent="0.25">
      <c r="A101" s="3">
        <v>5.13</v>
      </c>
      <c r="B101" s="3" t="s">
        <v>1499</v>
      </c>
      <c r="C101" s="3" t="s">
        <v>16</v>
      </c>
      <c r="D101" s="3">
        <v>28</v>
      </c>
      <c r="E101" s="4"/>
      <c r="F101" s="3">
        <v>159</v>
      </c>
      <c r="G101" s="3">
        <v>52</v>
      </c>
      <c r="H101" s="4"/>
      <c r="I101" s="4"/>
      <c r="J101" s="3">
        <v>3.19</v>
      </c>
      <c r="K101" s="3">
        <v>1.79</v>
      </c>
      <c r="L101" s="3">
        <v>0.62</v>
      </c>
      <c r="M101" s="3">
        <v>5.61</v>
      </c>
      <c r="N101" s="3">
        <v>5.44</v>
      </c>
      <c r="O101" s="3">
        <v>324.2</v>
      </c>
      <c r="P101" s="3">
        <v>54.8</v>
      </c>
      <c r="Q101" s="3">
        <v>3.45</v>
      </c>
      <c r="R101" s="3">
        <v>97</v>
      </c>
      <c r="S101" s="3">
        <v>63</v>
      </c>
      <c r="T101" s="3">
        <v>107.7</v>
      </c>
      <c r="U101" s="3">
        <v>0.78</v>
      </c>
      <c r="V101" s="3">
        <v>75.47</v>
      </c>
      <c r="W101" s="3">
        <v>0.54</v>
      </c>
      <c r="X101" s="3">
        <v>112.84</v>
      </c>
      <c r="Y101" s="3">
        <v>0.78</v>
      </c>
      <c r="Z101" s="3">
        <v>67.290000000000006</v>
      </c>
      <c r="AA101" s="3">
        <v>0.66</v>
      </c>
      <c r="AB101" s="3">
        <v>4.2999999999999997E-2</v>
      </c>
      <c r="AC101" s="3">
        <v>4.2999999999999997E-2</v>
      </c>
      <c r="AD101" s="3">
        <v>4.5199999999999996</v>
      </c>
      <c r="AE101" s="3">
        <v>4.05</v>
      </c>
      <c r="AF101" s="3">
        <v>4.54</v>
      </c>
      <c r="AG101" s="3">
        <v>5.33</v>
      </c>
      <c r="AH101" s="4"/>
      <c r="AI101" s="4"/>
      <c r="AJ101" s="4"/>
      <c r="AK101" s="4"/>
      <c r="AL101" s="4"/>
      <c r="AM101" s="4">
        <v>129</v>
      </c>
      <c r="AN101" s="13"/>
      <c r="AO101" s="13"/>
      <c r="AP101" s="13"/>
      <c r="AQ101" s="13"/>
      <c r="AR101" s="13"/>
    </row>
    <row r="102" spans="1:44" x14ac:dyDescent="0.25">
      <c r="A102" s="3">
        <v>5.16</v>
      </c>
      <c r="B102" s="3" t="s">
        <v>1500</v>
      </c>
      <c r="C102" s="3" t="s">
        <v>19</v>
      </c>
      <c r="D102" s="3">
        <v>57</v>
      </c>
      <c r="E102" s="4"/>
      <c r="F102" s="3">
        <v>168</v>
      </c>
      <c r="G102" s="3">
        <v>66</v>
      </c>
      <c r="H102" s="4"/>
      <c r="I102" s="4"/>
      <c r="J102" s="3">
        <v>3.79</v>
      </c>
      <c r="K102" s="3">
        <v>1.31</v>
      </c>
      <c r="L102" s="3">
        <v>1.06</v>
      </c>
      <c r="M102" s="3">
        <v>5.69</v>
      </c>
      <c r="N102" s="3">
        <v>5.43</v>
      </c>
      <c r="O102" s="3">
        <v>4.13</v>
      </c>
      <c r="P102" s="3">
        <v>72.400000000000006</v>
      </c>
      <c r="Q102" s="3">
        <v>4.13</v>
      </c>
      <c r="R102" s="3">
        <v>134</v>
      </c>
      <c r="S102" s="3">
        <v>85</v>
      </c>
      <c r="T102" s="3">
        <v>95.95</v>
      </c>
      <c r="U102" s="3">
        <v>0.67</v>
      </c>
      <c r="V102" s="3">
        <v>87.52</v>
      </c>
      <c r="W102" s="3">
        <v>0.54</v>
      </c>
      <c r="X102" s="3">
        <v>100.71</v>
      </c>
      <c r="Y102" s="3">
        <v>0.73</v>
      </c>
      <c r="Z102" s="3">
        <v>77.77</v>
      </c>
      <c r="AA102" s="3">
        <v>0.46</v>
      </c>
      <c r="AB102" s="3">
        <v>6.7000000000000004E-2</v>
      </c>
      <c r="AC102" s="3">
        <v>5.8999999999999997E-2</v>
      </c>
      <c r="AD102" s="3">
        <v>6.82</v>
      </c>
      <c r="AE102" s="3">
        <v>8.7100000000000009</v>
      </c>
      <c r="AF102" s="3">
        <v>5.35</v>
      </c>
      <c r="AG102" s="3">
        <v>9.35</v>
      </c>
      <c r="AH102" s="4"/>
      <c r="AI102" s="4"/>
      <c r="AJ102" s="4"/>
      <c r="AK102" s="4"/>
      <c r="AL102" s="4"/>
      <c r="AM102" s="4">
        <v>163</v>
      </c>
      <c r="AN102" s="13"/>
      <c r="AO102" s="13"/>
      <c r="AP102" s="13"/>
      <c r="AQ102" s="13"/>
      <c r="AR102" s="13"/>
    </row>
    <row r="103" spans="1:44" x14ac:dyDescent="0.25">
      <c r="A103" s="3">
        <v>5.16</v>
      </c>
      <c r="B103" s="3" t="s">
        <v>1501</v>
      </c>
      <c r="C103" s="3" t="s">
        <v>19</v>
      </c>
      <c r="D103" s="3">
        <v>50</v>
      </c>
      <c r="E103" s="4"/>
      <c r="F103" s="3">
        <v>167</v>
      </c>
      <c r="G103" s="3">
        <v>62</v>
      </c>
      <c r="H103" s="4"/>
      <c r="I103" s="4"/>
      <c r="J103" s="3">
        <v>2.82</v>
      </c>
      <c r="K103" s="3">
        <v>1.55</v>
      </c>
      <c r="L103" s="3">
        <v>0.83</v>
      </c>
      <c r="M103" s="3">
        <v>5.1100000000000003</v>
      </c>
      <c r="N103" s="3">
        <v>5.26</v>
      </c>
      <c r="O103" s="3">
        <v>273.39999999999998</v>
      </c>
      <c r="P103" s="3">
        <v>89.9</v>
      </c>
      <c r="Q103" s="3">
        <v>5.19</v>
      </c>
      <c r="R103" s="3">
        <v>126</v>
      </c>
      <c r="S103" s="3">
        <v>77</v>
      </c>
      <c r="T103" s="3">
        <v>132.88</v>
      </c>
      <c r="U103" s="3">
        <v>0.76</v>
      </c>
      <c r="V103" s="3">
        <v>75.2</v>
      </c>
      <c r="W103" s="3">
        <v>0.56999999999999995</v>
      </c>
      <c r="X103" s="3">
        <v>116.93</v>
      </c>
      <c r="Y103" s="3">
        <v>0.74</v>
      </c>
      <c r="Z103" s="3">
        <v>85.49</v>
      </c>
      <c r="AA103" s="3">
        <v>0.57999999999999996</v>
      </c>
      <c r="AB103" s="3">
        <v>4.2999999999999997E-2</v>
      </c>
      <c r="AC103" s="3">
        <v>4.3999999999999997E-2</v>
      </c>
      <c r="AD103" s="3">
        <v>6.38</v>
      </c>
      <c r="AE103" s="3">
        <v>7.48</v>
      </c>
      <c r="AF103" s="3">
        <v>5.93</v>
      </c>
      <c r="AG103" s="3">
        <v>8.01</v>
      </c>
      <c r="AH103" s="4"/>
      <c r="AI103" s="4"/>
      <c r="AJ103" s="4"/>
      <c r="AK103" s="4"/>
      <c r="AL103" s="4"/>
      <c r="AM103" s="4">
        <v>159</v>
      </c>
      <c r="AN103" s="13"/>
      <c r="AO103" s="13"/>
      <c r="AP103" s="13"/>
      <c r="AQ103" s="13"/>
      <c r="AR103" s="13"/>
    </row>
    <row r="104" spans="1:44" x14ac:dyDescent="0.25">
      <c r="A104" s="3">
        <v>5.16</v>
      </c>
      <c r="B104" s="3" t="s">
        <v>1502</v>
      </c>
      <c r="C104" s="3" t="s">
        <v>19</v>
      </c>
      <c r="D104" s="3">
        <v>48</v>
      </c>
      <c r="E104" s="4"/>
      <c r="F104" s="3">
        <v>167</v>
      </c>
      <c r="G104" s="3">
        <v>70</v>
      </c>
      <c r="H104" s="4"/>
      <c r="I104" s="4"/>
      <c r="J104" s="3">
        <v>3</v>
      </c>
      <c r="K104" s="3">
        <v>0.84</v>
      </c>
      <c r="L104" s="3">
        <v>1.1499999999999999</v>
      </c>
      <c r="M104" s="3">
        <v>3.94</v>
      </c>
      <c r="N104" s="4"/>
      <c r="O104" s="4"/>
      <c r="P104" s="4"/>
      <c r="Q104" s="4"/>
      <c r="R104" s="3">
        <v>108</v>
      </c>
      <c r="S104" s="3">
        <v>68</v>
      </c>
      <c r="T104" s="3">
        <v>81.12</v>
      </c>
      <c r="U104" s="3">
        <v>0.66</v>
      </c>
      <c r="V104" s="3">
        <v>92.31</v>
      </c>
      <c r="W104" s="3">
        <v>0.55000000000000004</v>
      </c>
      <c r="X104" s="3">
        <v>78.89</v>
      </c>
      <c r="Y104" s="3">
        <v>0.64</v>
      </c>
      <c r="Z104" s="3">
        <v>83.01</v>
      </c>
      <c r="AA104" s="3">
        <v>0.48</v>
      </c>
      <c r="AB104" s="3">
        <v>5.5E-2</v>
      </c>
      <c r="AC104" s="3">
        <v>5.8999999999999997E-2</v>
      </c>
      <c r="AD104" s="3">
        <v>6.41</v>
      </c>
      <c r="AE104" s="3">
        <v>7.99</v>
      </c>
      <c r="AF104" s="3">
        <v>4.47</v>
      </c>
      <c r="AG104" s="3">
        <v>7.01</v>
      </c>
      <c r="AH104" s="4"/>
      <c r="AI104" s="4"/>
      <c r="AJ104" s="4"/>
      <c r="AK104" s="4"/>
      <c r="AL104" s="4"/>
      <c r="AM104" s="4">
        <v>151</v>
      </c>
      <c r="AN104" s="13"/>
      <c r="AO104" s="13"/>
      <c r="AP104" s="13"/>
      <c r="AQ104" s="13"/>
      <c r="AR104" s="13"/>
    </row>
    <row r="105" spans="1:44" x14ac:dyDescent="0.25">
      <c r="A105" s="3">
        <v>5.16</v>
      </c>
      <c r="B105" s="3" t="s">
        <v>1503</v>
      </c>
      <c r="C105" s="3" t="s">
        <v>19</v>
      </c>
      <c r="D105" s="3">
        <v>49</v>
      </c>
      <c r="E105" s="4"/>
      <c r="F105" s="3">
        <v>167</v>
      </c>
      <c r="G105" s="3">
        <v>68</v>
      </c>
      <c r="H105" s="4"/>
      <c r="I105" s="4"/>
      <c r="J105" s="3">
        <v>3.21</v>
      </c>
      <c r="K105" s="3">
        <v>1.58</v>
      </c>
      <c r="L105" s="3">
        <v>1.66</v>
      </c>
      <c r="M105" s="3">
        <v>5.62</v>
      </c>
      <c r="N105" s="3">
        <v>5.1100000000000003</v>
      </c>
      <c r="O105" s="3">
        <v>348.8</v>
      </c>
      <c r="P105" s="3">
        <v>80</v>
      </c>
      <c r="Q105" s="3">
        <v>3.64</v>
      </c>
      <c r="R105" s="3">
        <v>128</v>
      </c>
      <c r="S105" s="3">
        <v>84</v>
      </c>
      <c r="T105" s="3">
        <v>97.07</v>
      </c>
      <c r="U105" s="3">
        <v>0.69</v>
      </c>
      <c r="V105" s="3">
        <v>68.56</v>
      </c>
      <c r="W105" s="3">
        <v>0.62</v>
      </c>
      <c r="X105" s="3">
        <v>90.36</v>
      </c>
      <c r="Y105" s="3">
        <v>0.61</v>
      </c>
      <c r="Z105" s="3">
        <v>61.03</v>
      </c>
      <c r="AA105" s="3">
        <v>0.6</v>
      </c>
      <c r="AB105" s="3">
        <v>4.8000000000000001E-2</v>
      </c>
      <c r="AC105" s="3">
        <v>6.2E-2</v>
      </c>
      <c r="AD105" s="3">
        <v>9.08</v>
      </c>
      <c r="AE105" s="3">
        <v>10.210000000000001</v>
      </c>
      <c r="AF105" s="3">
        <v>5.65</v>
      </c>
      <c r="AG105" s="3">
        <v>7.78</v>
      </c>
      <c r="AH105" s="4"/>
      <c r="AI105" s="4"/>
      <c r="AJ105" s="4"/>
      <c r="AK105" s="4"/>
      <c r="AL105" s="4"/>
      <c r="AM105" s="4">
        <v>148</v>
      </c>
      <c r="AN105" s="13"/>
      <c r="AO105" s="13"/>
      <c r="AP105" s="13"/>
      <c r="AQ105" s="13"/>
      <c r="AR105" s="13"/>
    </row>
    <row r="106" spans="1:44" x14ac:dyDescent="0.25">
      <c r="A106" s="21">
        <v>5.16</v>
      </c>
      <c r="B106" s="21" t="s">
        <v>1504</v>
      </c>
      <c r="C106" s="21" t="s">
        <v>19</v>
      </c>
      <c r="D106" s="21">
        <v>48</v>
      </c>
      <c r="E106" s="11"/>
      <c r="F106" s="21">
        <v>174</v>
      </c>
      <c r="G106" s="21">
        <v>77</v>
      </c>
      <c r="H106" s="11"/>
      <c r="I106" s="11"/>
      <c r="J106" s="21">
        <v>3.3</v>
      </c>
      <c r="K106" s="21">
        <v>1.34</v>
      </c>
      <c r="L106" s="21">
        <v>2.2799999999999998</v>
      </c>
      <c r="M106" s="21">
        <v>5.76</v>
      </c>
      <c r="N106" s="21">
        <v>5.27</v>
      </c>
      <c r="O106" s="21">
        <v>410.4</v>
      </c>
      <c r="P106" s="21">
        <v>91.2</v>
      </c>
      <c r="Q106" s="21">
        <v>7.37</v>
      </c>
      <c r="R106" s="21">
        <v>151</v>
      </c>
      <c r="S106" s="21">
        <v>93</v>
      </c>
      <c r="T106" s="21">
        <v>72.73</v>
      </c>
      <c r="U106" s="21">
        <v>0.63</v>
      </c>
      <c r="V106" s="21">
        <v>48.62</v>
      </c>
      <c r="W106" s="21">
        <v>0.62</v>
      </c>
      <c r="X106" s="21">
        <v>63.87</v>
      </c>
      <c r="Y106" s="21">
        <v>0.67</v>
      </c>
      <c r="Z106" s="21">
        <v>60.97</v>
      </c>
      <c r="AA106" s="21">
        <v>0.53</v>
      </c>
      <c r="AB106" s="21">
        <v>5.8999999999999997E-2</v>
      </c>
      <c r="AC106" s="21">
        <v>6.4000000000000001E-2</v>
      </c>
      <c r="AD106" s="21">
        <v>6.32</v>
      </c>
      <c r="AE106" s="21">
        <v>9.9700000000000006</v>
      </c>
      <c r="AF106" s="21">
        <v>7.61</v>
      </c>
      <c r="AG106" s="21">
        <v>12.05</v>
      </c>
      <c r="AH106" s="11"/>
      <c r="AI106" s="11"/>
      <c r="AJ106" s="11"/>
      <c r="AK106" s="11"/>
      <c r="AL106" s="11"/>
      <c r="AM106" s="11">
        <v>165</v>
      </c>
      <c r="AN106" s="13"/>
      <c r="AO106" s="13"/>
      <c r="AP106" s="13"/>
      <c r="AQ106" s="13"/>
      <c r="AR106" s="13"/>
    </row>
    <row r="107" spans="1:44" x14ac:dyDescent="0.25">
      <c r="A107" s="6">
        <v>5.16</v>
      </c>
      <c r="B107" s="6" t="s">
        <v>1505</v>
      </c>
      <c r="C107" s="6" t="s">
        <v>19</v>
      </c>
      <c r="D107" s="6">
        <v>61</v>
      </c>
      <c r="E107" s="7"/>
      <c r="F107" s="6">
        <v>168</v>
      </c>
      <c r="G107" s="6">
        <v>73</v>
      </c>
      <c r="H107" s="7"/>
      <c r="I107" s="7"/>
      <c r="J107" s="6">
        <v>2.2200000000000002</v>
      </c>
      <c r="K107" s="6">
        <v>1.06</v>
      </c>
      <c r="L107" s="6">
        <v>1.72</v>
      </c>
      <c r="M107" s="6">
        <v>4.13</v>
      </c>
      <c r="N107" s="6">
        <v>4.74</v>
      </c>
      <c r="O107" s="6">
        <v>419.6</v>
      </c>
      <c r="P107" s="6">
        <v>93.5</v>
      </c>
      <c r="Q107" s="6">
        <v>5.8</v>
      </c>
      <c r="R107" s="6">
        <v>147</v>
      </c>
      <c r="S107" s="6">
        <v>81</v>
      </c>
      <c r="T107" s="6">
        <v>68.819999999999993</v>
      </c>
      <c r="U107" s="6">
        <v>0.66</v>
      </c>
      <c r="V107" s="6">
        <v>53.51</v>
      </c>
      <c r="W107" s="6">
        <v>0.53</v>
      </c>
      <c r="X107" s="6">
        <v>69.930000000000007</v>
      </c>
      <c r="Y107" s="6">
        <v>0.66</v>
      </c>
      <c r="Z107" s="6">
        <v>53.84</v>
      </c>
      <c r="AA107" s="6">
        <v>0.65</v>
      </c>
      <c r="AB107" s="6">
        <v>5.6000000000000001E-2</v>
      </c>
      <c r="AC107" s="6">
        <v>6.4000000000000001E-2</v>
      </c>
      <c r="AD107" s="6">
        <v>6.8</v>
      </c>
      <c r="AE107" s="6">
        <v>9.73</v>
      </c>
      <c r="AF107" s="6">
        <v>8.16</v>
      </c>
      <c r="AG107" s="6">
        <v>12.66</v>
      </c>
      <c r="AH107" s="5"/>
      <c r="AI107" s="5"/>
      <c r="AJ107" s="5"/>
      <c r="AK107" s="5"/>
      <c r="AL107" s="5"/>
      <c r="AM107" s="5">
        <v>154</v>
      </c>
      <c r="AN107" s="13"/>
      <c r="AO107" s="13"/>
      <c r="AP107" s="13"/>
      <c r="AQ107" s="13"/>
      <c r="AR107" s="13"/>
    </row>
    <row r="108" spans="1:44" x14ac:dyDescent="0.25">
      <c r="A108" s="6">
        <v>5.17</v>
      </c>
      <c r="B108" s="6" t="s">
        <v>1506</v>
      </c>
      <c r="C108" s="6" t="s">
        <v>19</v>
      </c>
      <c r="D108" s="6">
        <v>53</v>
      </c>
      <c r="E108" s="7"/>
      <c r="F108" s="6">
        <v>168</v>
      </c>
      <c r="G108" s="6">
        <v>63</v>
      </c>
      <c r="H108" s="7"/>
      <c r="I108" s="7"/>
      <c r="J108" s="6">
        <v>1.97</v>
      </c>
      <c r="K108" s="6">
        <v>1.31</v>
      </c>
      <c r="L108" s="6">
        <v>2.19</v>
      </c>
      <c r="M108" s="6">
        <v>4.12</v>
      </c>
      <c r="N108" s="6">
        <v>5.24</v>
      </c>
      <c r="O108" s="6">
        <v>451.8</v>
      </c>
      <c r="P108" s="6">
        <v>85.3</v>
      </c>
      <c r="Q108" s="6">
        <v>3.42</v>
      </c>
      <c r="R108" s="6">
        <v>133</v>
      </c>
      <c r="S108" s="6">
        <v>91</v>
      </c>
      <c r="T108" s="6">
        <v>101.55</v>
      </c>
      <c r="U108" s="6">
        <v>0.68</v>
      </c>
      <c r="V108" s="6">
        <v>53.96</v>
      </c>
      <c r="W108" s="6">
        <v>0.53</v>
      </c>
      <c r="X108" s="6">
        <v>87.84</v>
      </c>
      <c r="Y108" s="6">
        <v>0.67</v>
      </c>
      <c r="Z108" s="6">
        <v>74.13</v>
      </c>
      <c r="AA108" s="6">
        <v>0.59</v>
      </c>
      <c r="AB108" s="6">
        <v>5.7000000000000002E-2</v>
      </c>
      <c r="AC108" s="6">
        <v>0.05</v>
      </c>
      <c r="AD108" s="6">
        <v>6.24</v>
      </c>
      <c r="AE108" s="6">
        <v>9.77</v>
      </c>
      <c r="AF108" s="6">
        <v>7.17</v>
      </c>
      <c r="AG108" s="6">
        <v>8.15</v>
      </c>
      <c r="AH108" s="5"/>
      <c r="AI108" s="5"/>
      <c r="AJ108" s="5"/>
      <c r="AK108" s="5"/>
      <c r="AL108" s="5"/>
      <c r="AM108" s="5">
        <v>147</v>
      </c>
      <c r="AN108" s="13"/>
      <c r="AO108" s="13"/>
      <c r="AP108" s="13"/>
      <c r="AQ108" s="13"/>
      <c r="AR108" s="13"/>
    </row>
    <row r="109" spans="1:44" x14ac:dyDescent="0.25">
      <c r="A109" s="8">
        <v>5.17</v>
      </c>
      <c r="B109" s="8" t="s">
        <v>1507</v>
      </c>
      <c r="C109" s="8" t="s">
        <v>16</v>
      </c>
      <c r="D109" s="8">
        <v>66</v>
      </c>
      <c r="E109" s="12"/>
      <c r="F109" s="8">
        <v>158</v>
      </c>
      <c r="G109" s="8">
        <v>59</v>
      </c>
      <c r="H109" s="12"/>
      <c r="I109" s="12"/>
      <c r="J109" s="8">
        <v>3.4</v>
      </c>
      <c r="K109" s="8">
        <v>1.18</v>
      </c>
      <c r="L109" s="8">
        <v>2.31</v>
      </c>
      <c r="M109" s="8">
        <v>5.76</v>
      </c>
      <c r="N109" s="8">
        <v>4.74</v>
      </c>
      <c r="O109" s="8">
        <v>353.8</v>
      </c>
      <c r="P109" s="8">
        <v>70.599999999999994</v>
      </c>
      <c r="Q109" s="8">
        <v>4.45</v>
      </c>
      <c r="R109" s="8">
        <v>136</v>
      </c>
      <c r="S109" s="8">
        <v>79</v>
      </c>
      <c r="T109" s="8">
        <v>102.66</v>
      </c>
      <c r="U109" s="8">
        <v>0.69</v>
      </c>
      <c r="V109" s="8">
        <v>80.37</v>
      </c>
      <c r="W109" s="8">
        <v>0.65</v>
      </c>
      <c r="X109" s="8">
        <v>77.209999999999994</v>
      </c>
      <c r="Y109" s="8">
        <v>0.69</v>
      </c>
      <c r="Z109" s="8">
        <v>69.760000000000005</v>
      </c>
      <c r="AA109" s="8">
        <v>0.56000000000000005</v>
      </c>
      <c r="AB109" s="8">
        <v>5.5E-2</v>
      </c>
      <c r="AC109" s="8">
        <v>5.7000000000000002E-2</v>
      </c>
      <c r="AD109" s="8">
        <v>4.1100000000000003</v>
      </c>
      <c r="AE109" s="8">
        <v>8.9600000000000009</v>
      </c>
      <c r="AF109" s="8">
        <v>6.63</v>
      </c>
      <c r="AG109" s="8">
        <v>11.56</v>
      </c>
      <c r="AH109" s="12"/>
      <c r="AI109" s="12"/>
      <c r="AJ109" s="12"/>
      <c r="AK109" s="12"/>
      <c r="AL109" s="12"/>
      <c r="AM109" s="12">
        <v>134</v>
      </c>
      <c r="AN109" s="13"/>
      <c r="AO109" s="13"/>
      <c r="AP109" s="13"/>
      <c r="AQ109" s="13"/>
      <c r="AR109" s="13"/>
    </row>
    <row r="110" spans="1:44" x14ac:dyDescent="0.25">
      <c r="A110" s="3">
        <v>5.17</v>
      </c>
      <c r="B110" s="3" t="s">
        <v>1508</v>
      </c>
      <c r="C110" s="3" t="s">
        <v>19</v>
      </c>
      <c r="D110" s="3">
        <v>48</v>
      </c>
      <c r="E110" s="4"/>
      <c r="F110" s="3">
        <v>169</v>
      </c>
      <c r="G110" s="3">
        <v>69</v>
      </c>
      <c r="H110" s="4"/>
      <c r="I110" s="4"/>
      <c r="J110" s="3">
        <v>1.69</v>
      </c>
      <c r="K110" s="3">
        <v>0.9</v>
      </c>
      <c r="L110" s="3">
        <v>1.41</v>
      </c>
      <c r="M110" s="3">
        <v>3.3</v>
      </c>
      <c r="N110" s="3">
        <v>5.35</v>
      </c>
      <c r="O110" s="3">
        <v>324.39999999999998</v>
      </c>
      <c r="P110" s="3">
        <v>69.599999999999994</v>
      </c>
      <c r="Q110" s="3">
        <v>6.98</v>
      </c>
      <c r="R110" s="3">
        <v>112</v>
      </c>
      <c r="S110" s="3">
        <v>76</v>
      </c>
      <c r="T110" s="3">
        <v>100.43</v>
      </c>
      <c r="U110" s="3">
        <v>0.66</v>
      </c>
      <c r="V110" s="3">
        <v>62.14</v>
      </c>
      <c r="W110" s="3">
        <v>0.45</v>
      </c>
      <c r="X110" s="3">
        <v>100.3</v>
      </c>
      <c r="Y110" s="3">
        <v>0.64</v>
      </c>
      <c r="Z110" s="3">
        <v>84.04</v>
      </c>
      <c r="AA110" s="3">
        <v>0.55000000000000004</v>
      </c>
      <c r="AB110" s="3">
        <v>4.9000000000000002E-2</v>
      </c>
      <c r="AC110" s="3">
        <v>4.5999999999999999E-2</v>
      </c>
      <c r="AD110" s="3">
        <v>4.0599999999999996</v>
      </c>
      <c r="AE110" s="3">
        <v>7.55</v>
      </c>
      <c r="AF110" s="3">
        <v>5</v>
      </c>
      <c r="AG110" s="3">
        <v>8.3000000000000007</v>
      </c>
      <c r="AH110" s="4"/>
      <c r="AI110" s="4"/>
      <c r="AJ110" s="4"/>
      <c r="AK110" s="4"/>
      <c r="AL110" s="4"/>
      <c r="AM110" s="4">
        <v>146</v>
      </c>
      <c r="AN110" s="13"/>
      <c r="AO110" s="13"/>
      <c r="AP110" s="13"/>
      <c r="AQ110" s="13"/>
      <c r="AR110" s="13"/>
    </row>
    <row r="111" spans="1:44" x14ac:dyDescent="0.25">
      <c r="A111" s="13">
        <v>5.17</v>
      </c>
      <c r="B111" s="13" t="s">
        <v>1509</v>
      </c>
      <c r="C111" s="13" t="s">
        <v>16</v>
      </c>
      <c r="D111" s="13">
        <v>52</v>
      </c>
      <c r="E111" s="14"/>
      <c r="F111" s="13">
        <v>160</v>
      </c>
      <c r="G111" s="13">
        <v>52</v>
      </c>
      <c r="H111" s="14"/>
      <c r="I111" s="14"/>
      <c r="J111" s="13">
        <v>3.73</v>
      </c>
      <c r="K111" s="13">
        <v>1.66</v>
      </c>
      <c r="L111" s="13">
        <v>1.28</v>
      </c>
      <c r="M111" s="13">
        <v>6.42</v>
      </c>
      <c r="N111" s="13">
        <v>4.78</v>
      </c>
      <c r="O111" s="13">
        <v>275.60000000000002</v>
      </c>
      <c r="P111" s="13">
        <v>54.8</v>
      </c>
      <c r="Q111" s="13">
        <v>4.32</v>
      </c>
      <c r="R111" s="13">
        <v>107</v>
      </c>
      <c r="S111" s="13">
        <v>52</v>
      </c>
      <c r="T111" s="13">
        <v>89.52</v>
      </c>
      <c r="U111" s="13">
        <v>0.61</v>
      </c>
      <c r="V111" s="13">
        <v>68.98</v>
      </c>
      <c r="W111" s="13">
        <v>0.56999999999999995</v>
      </c>
      <c r="X111" s="13">
        <v>86.57</v>
      </c>
      <c r="Y111" s="13">
        <v>0.66</v>
      </c>
      <c r="Z111" s="13">
        <v>63.1</v>
      </c>
      <c r="AA111" s="13">
        <v>0.57999999999999996</v>
      </c>
      <c r="AB111" s="13">
        <v>4.5999999999999999E-2</v>
      </c>
      <c r="AC111" s="13">
        <v>4.3999999999999997E-2</v>
      </c>
      <c r="AD111" s="13">
        <v>6.31</v>
      </c>
      <c r="AE111" s="13">
        <v>5.3</v>
      </c>
      <c r="AF111" s="13">
        <v>4.5999999999999996</v>
      </c>
      <c r="AG111" s="13">
        <v>5.5</v>
      </c>
      <c r="AH111" s="14"/>
      <c r="AI111" s="14"/>
      <c r="AJ111" s="14"/>
      <c r="AK111" s="14"/>
      <c r="AL111" s="14"/>
      <c r="AM111" s="14">
        <v>138</v>
      </c>
      <c r="AN111" s="13"/>
      <c r="AO111" s="13"/>
      <c r="AP111" s="13"/>
      <c r="AQ111" s="13"/>
      <c r="AR111" s="13"/>
    </row>
    <row r="112" spans="1:44" x14ac:dyDescent="0.25">
      <c r="A112" s="3">
        <v>5.18</v>
      </c>
      <c r="B112" s="3" t="s">
        <v>1510</v>
      </c>
      <c r="C112" s="3" t="s">
        <v>16</v>
      </c>
      <c r="D112" s="3">
        <v>34</v>
      </c>
      <c r="E112" s="4"/>
      <c r="F112" s="3">
        <v>149</v>
      </c>
      <c r="G112" s="3">
        <v>43</v>
      </c>
      <c r="H112" s="4"/>
      <c r="I112" s="4"/>
      <c r="J112" s="3">
        <v>2.09</v>
      </c>
      <c r="K112" s="3">
        <v>1.56</v>
      </c>
      <c r="L112" s="3">
        <v>0.6</v>
      </c>
      <c r="M112" s="3">
        <v>4.33</v>
      </c>
      <c r="N112" s="3">
        <v>4.2699999999999996</v>
      </c>
      <c r="O112" s="3">
        <v>256.7</v>
      </c>
      <c r="P112" s="3">
        <v>58</v>
      </c>
      <c r="Q112" s="3">
        <v>4.38</v>
      </c>
      <c r="R112" s="3">
        <v>101</v>
      </c>
      <c r="S112" s="3">
        <v>71</v>
      </c>
      <c r="T112" s="3">
        <v>118.78</v>
      </c>
      <c r="U112" s="3">
        <v>0.74</v>
      </c>
      <c r="V112" s="3">
        <v>89.86</v>
      </c>
      <c r="W112" s="3">
        <v>0.48</v>
      </c>
      <c r="X112" s="3">
        <v>106.96</v>
      </c>
      <c r="Y112" s="3">
        <v>0.76</v>
      </c>
      <c r="Z112" s="3">
        <v>82.29</v>
      </c>
      <c r="AA112" s="3">
        <v>0.64</v>
      </c>
      <c r="AB112" s="3">
        <v>4.3999999999999997E-2</v>
      </c>
      <c r="AC112" s="3">
        <v>4.4999999999999998E-2</v>
      </c>
      <c r="AD112" s="3">
        <v>4.93</v>
      </c>
      <c r="AE112" s="3">
        <v>6.17</v>
      </c>
      <c r="AF112" s="3">
        <v>5.23</v>
      </c>
      <c r="AG112" s="3">
        <v>6.65</v>
      </c>
      <c r="AH112" s="4"/>
      <c r="AI112" s="4"/>
      <c r="AJ112" s="4"/>
      <c r="AK112" s="4"/>
      <c r="AL112" s="4"/>
      <c r="AM112" s="4">
        <v>91</v>
      </c>
      <c r="AN112" s="13"/>
      <c r="AO112" s="13"/>
      <c r="AP112" s="13"/>
      <c r="AQ112" s="13"/>
      <c r="AR112" s="13"/>
    </row>
    <row r="113" spans="1:44" ht="15" x14ac:dyDescent="0.25">
      <c r="A113" s="22">
        <v>5.19</v>
      </c>
      <c r="B113" s="22" t="s">
        <v>1511</v>
      </c>
      <c r="C113" s="22" t="s">
        <v>16</v>
      </c>
      <c r="D113" s="22">
        <v>67</v>
      </c>
      <c r="E113" s="23"/>
      <c r="F113" s="23">
        <v>160</v>
      </c>
      <c r="G113" s="23">
        <v>62</v>
      </c>
      <c r="H113" s="23"/>
      <c r="I113" s="23"/>
      <c r="J113" s="22">
        <v>5.24</v>
      </c>
      <c r="K113" s="22">
        <v>1.63</v>
      </c>
      <c r="L113" s="22">
        <v>0.94</v>
      </c>
      <c r="M113" s="22">
        <v>5.61</v>
      </c>
      <c r="N113" s="22">
        <v>6.2</v>
      </c>
      <c r="O113" s="22">
        <v>381.6</v>
      </c>
      <c r="P113" s="22">
        <v>81.599999999999994</v>
      </c>
      <c r="Q113" s="22">
        <v>7.26</v>
      </c>
      <c r="R113" s="23"/>
      <c r="S113" s="23"/>
      <c r="T113" s="22">
        <v>63.78</v>
      </c>
      <c r="U113" s="22">
        <v>0.66</v>
      </c>
      <c r="V113" s="22">
        <v>71.33</v>
      </c>
      <c r="W113" s="22">
        <v>0.57999999999999996</v>
      </c>
      <c r="X113" s="22">
        <v>74.69</v>
      </c>
      <c r="Y113" s="22">
        <v>0.66</v>
      </c>
      <c r="Z113" s="22">
        <v>63.32</v>
      </c>
      <c r="AA113" s="22">
        <v>0.59</v>
      </c>
      <c r="AB113" s="22">
        <v>6.5000000000000002E-2</v>
      </c>
      <c r="AC113" s="22">
        <v>0.08</v>
      </c>
      <c r="AD113" s="22">
        <v>10.78</v>
      </c>
      <c r="AE113" s="22">
        <v>12.73</v>
      </c>
      <c r="AF113" s="22">
        <v>5.93</v>
      </c>
      <c r="AG113" s="22">
        <v>7.3</v>
      </c>
      <c r="AH113" s="23"/>
      <c r="AI113" s="23"/>
      <c r="AJ113" s="23"/>
      <c r="AK113" s="23"/>
      <c r="AL113" s="23"/>
      <c r="AM113" s="23"/>
      <c r="AN113" s="34"/>
      <c r="AO113" s="34"/>
      <c r="AP113" s="34"/>
      <c r="AQ113" s="34"/>
      <c r="AR113" s="34"/>
    </row>
    <row r="114" spans="1:44" x14ac:dyDescent="0.25">
      <c r="A114" s="10">
        <v>5.19</v>
      </c>
      <c r="B114" s="10" t="s">
        <v>1512</v>
      </c>
      <c r="C114" s="10" t="s">
        <v>19</v>
      </c>
      <c r="D114" s="10">
        <v>63</v>
      </c>
      <c r="E114" s="11"/>
      <c r="F114" s="10">
        <v>174</v>
      </c>
      <c r="G114" s="10">
        <v>67</v>
      </c>
      <c r="H114" s="11"/>
      <c r="I114" s="11"/>
      <c r="J114" s="10">
        <v>2.0699999999999998</v>
      </c>
      <c r="K114" s="10">
        <v>1.33</v>
      </c>
      <c r="L114" s="10">
        <v>0.57999999999999996</v>
      </c>
      <c r="M114" s="10">
        <v>3.9</v>
      </c>
      <c r="N114" s="10">
        <v>9.92</v>
      </c>
      <c r="O114" s="11"/>
      <c r="P114" s="11"/>
      <c r="Q114" s="11"/>
      <c r="R114" s="10">
        <v>158</v>
      </c>
      <c r="S114" s="10">
        <v>59</v>
      </c>
      <c r="T114" s="10">
        <v>94.55</v>
      </c>
      <c r="U114" s="10">
        <v>0.79</v>
      </c>
      <c r="V114" s="10">
        <v>106.58</v>
      </c>
      <c r="W114" s="10">
        <v>0.67</v>
      </c>
      <c r="X114" s="10">
        <v>103.74</v>
      </c>
      <c r="Y114" s="10">
        <v>0.8</v>
      </c>
      <c r="Z114" s="10">
        <v>82.17</v>
      </c>
      <c r="AA114" s="10">
        <v>0.55000000000000004</v>
      </c>
      <c r="AB114" s="10">
        <v>6.2E-2</v>
      </c>
      <c r="AC114" s="10">
        <v>6.4000000000000001E-2</v>
      </c>
      <c r="AD114" s="10">
        <v>5.45</v>
      </c>
      <c r="AE114" s="10">
        <v>7.39</v>
      </c>
      <c r="AF114" s="10">
        <v>5.29</v>
      </c>
      <c r="AG114" s="10">
        <v>7.74</v>
      </c>
      <c r="AH114" s="11"/>
      <c r="AI114" s="11"/>
      <c r="AJ114" s="11"/>
      <c r="AK114" s="11"/>
      <c r="AL114" s="11"/>
      <c r="AM114" s="11">
        <v>144</v>
      </c>
      <c r="AN114" s="13"/>
      <c r="AO114" s="13"/>
      <c r="AP114" s="13"/>
      <c r="AQ114" s="13"/>
      <c r="AR114" s="13"/>
    </row>
    <row r="115" spans="1:44" x14ac:dyDescent="0.25">
      <c r="A115" s="6">
        <v>5.19</v>
      </c>
      <c r="B115" s="6" t="s">
        <v>1513</v>
      </c>
      <c r="C115" s="6" t="s">
        <v>19</v>
      </c>
      <c r="D115" s="6">
        <v>63</v>
      </c>
      <c r="E115" s="5"/>
      <c r="F115" s="6">
        <v>180</v>
      </c>
      <c r="G115" s="6">
        <v>92</v>
      </c>
      <c r="H115" s="5"/>
      <c r="I115" s="5"/>
      <c r="J115" s="6">
        <v>2.5099999999999998</v>
      </c>
      <c r="K115" s="6">
        <v>0.94</v>
      </c>
      <c r="L115" s="6">
        <v>2.0099999999999998</v>
      </c>
      <c r="M115" s="6">
        <v>4.25</v>
      </c>
      <c r="N115" s="6">
        <v>6.14</v>
      </c>
      <c r="O115" s="6">
        <v>451</v>
      </c>
      <c r="P115" s="6">
        <v>91.5</v>
      </c>
      <c r="Q115" s="6">
        <v>6.57</v>
      </c>
      <c r="R115" s="6">
        <v>162</v>
      </c>
      <c r="S115" s="6">
        <v>99</v>
      </c>
      <c r="T115" s="6">
        <v>76.37</v>
      </c>
      <c r="U115" s="6">
        <v>0.66</v>
      </c>
      <c r="V115" s="6">
        <v>55.89</v>
      </c>
      <c r="W115" s="6">
        <v>0.54</v>
      </c>
      <c r="X115" s="6">
        <v>69.81</v>
      </c>
      <c r="Y115" s="6">
        <v>0.67</v>
      </c>
      <c r="Z115" s="6">
        <v>52.04</v>
      </c>
      <c r="AA115" s="6">
        <v>0.56000000000000005</v>
      </c>
      <c r="AB115" s="6">
        <v>9.5000000000000001E-2</v>
      </c>
      <c r="AC115" s="6">
        <v>6.5000000000000002E-2</v>
      </c>
      <c r="AD115" s="6">
        <v>9.1999999999999993</v>
      </c>
      <c r="AE115" s="6">
        <v>11.33</v>
      </c>
      <c r="AF115" s="6">
        <v>9.02</v>
      </c>
      <c r="AG115" s="6">
        <v>9.92</v>
      </c>
      <c r="AH115" s="5"/>
      <c r="AI115" s="5"/>
      <c r="AJ115" s="5"/>
      <c r="AK115" s="5"/>
      <c r="AL115" s="5"/>
      <c r="AM115" s="5">
        <v>155</v>
      </c>
      <c r="AN115" s="13"/>
      <c r="AO115" s="13"/>
      <c r="AP115" s="13"/>
      <c r="AQ115" s="13"/>
      <c r="AR115" s="13"/>
    </row>
    <row r="116" spans="1:44" x14ac:dyDescent="0.25">
      <c r="A116" s="6">
        <v>5.19</v>
      </c>
      <c r="B116" s="6" t="s">
        <v>1514</v>
      </c>
      <c r="C116" s="6" t="s">
        <v>16</v>
      </c>
      <c r="D116" s="6">
        <v>64</v>
      </c>
      <c r="E116" s="5"/>
      <c r="F116" s="6">
        <v>159</v>
      </c>
      <c r="G116" s="6">
        <v>69</v>
      </c>
      <c r="H116" s="5"/>
      <c r="I116" s="5"/>
      <c r="J116" s="6">
        <v>1.61</v>
      </c>
      <c r="K116" s="6">
        <v>1.56</v>
      </c>
      <c r="L116" s="6">
        <v>0.59</v>
      </c>
      <c r="M116" s="6">
        <v>3.63</v>
      </c>
      <c r="N116" s="6">
        <v>4.51</v>
      </c>
      <c r="O116" s="6">
        <v>227.7</v>
      </c>
      <c r="P116" s="6">
        <v>66.400000000000006</v>
      </c>
      <c r="Q116" s="6">
        <v>6.58</v>
      </c>
      <c r="R116" s="6">
        <v>151</v>
      </c>
      <c r="S116" s="6">
        <v>83</v>
      </c>
      <c r="T116" s="6">
        <v>60.42</v>
      </c>
      <c r="U116" s="6">
        <v>0.63</v>
      </c>
      <c r="V116" s="6">
        <v>58.95</v>
      </c>
      <c r="W116" s="6">
        <v>0.56999999999999995</v>
      </c>
      <c r="X116" s="6">
        <v>61.26</v>
      </c>
      <c r="Y116" s="6">
        <v>0.66</v>
      </c>
      <c r="Z116" s="6">
        <v>77.92</v>
      </c>
      <c r="AA116" s="6">
        <v>0.63</v>
      </c>
      <c r="AB116" s="6">
        <v>6.7000000000000004E-2</v>
      </c>
      <c r="AC116" s="6">
        <v>6.4000000000000001E-2</v>
      </c>
      <c r="AD116" s="6">
        <v>8.14</v>
      </c>
      <c r="AE116" s="6">
        <v>12.06</v>
      </c>
      <c r="AF116" s="6">
        <v>5.81</v>
      </c>
      <c r="AG116" s="6">
        <v>12.15</v>
      </c>
      <c r="AH116" s="5"/>
      <c r="AI116" s="5"/>
      <c r="AJ116" s="5"/>
      <c r="AK116" s="5"/>
      <c r="AL116" s="5"/>
      <c r="AM116" s="5">
        <v>128</v>
      </c>
      <c r="AN116" s="13"/>
      <c r="AO116" s="13"/>
      <c r="AP116" s="13"/>
      <c r="AQ116" s="13"/>
      <c r="AR116" s="13"/>
    </row>
    <row r="117" spans="1:44" x14ac:dyDescent="0.25">
      <c r="A117" s="6">
        <v>5.19</v>
      </c>
      <c r="B117" s="6" t="s">
        <v>1515</v>
      </c>
      <c r="C117" s="6" t="s">
        <v>16</v>
      </c>
      <c r="D117" s="6">
        <v>48</v>
      </c>
      <c r="E117" s="5"/>
      <c r="F117" s="6">
        <v>161</v>
      </c>
      <c r="G117" s="6">
        <v>64</v>
      </c>
      <c r="H117" s="5"/>
      <c r="I117" s="5"/>
      <c r="J117" s="6">
        <v>2.2200000000000002</v>
      </c>
      <c r="K117" s="6">
        <v>1.19</v>
      </c>
      <c r="L117" s="6">
        <v>1.8</v>
      </c>
      <c r="M117" s="6">
        <v>4.24</v>
      </c>
      <c r="N117" s="6">
        <v>4.97</v>
      </c>
      <c r="O117" s="74">
        <v>4.57</v>
      </c>
      <c r="P117" s="6">
        <v>52.5</v>
      </c>
      <c r="Q117" s="6">
        <v>4.57</v>
      </c>
      <c r="R117" s="6">
        <v>146</v>
      </c>
      <c r="S117" s="6">
        <v>94</v>
      </c>
      <c r="T117" s="6">
        <v>115.53</v>
      </c>
      <c r="U117" s="6">
        <v>0.69</v>
      </c>
      <c r="V117" s="6">
        <v>96.74</v>
      </c>
      <c r="W117" s="6">
        <v>0.48</v>
      </c>
      <c r="X117" s="6">
        <v>87.28</v>
      </c>
      <c r="Y117" s="6">
        <v>0.64</v>
      </c>
      <c r="Z117" s="6">
        <v>64.17</v>
      </c>
      <c r="AA117" s="6">
        <v>0.42</v>
      </c>
      <c r="AB117" s="6">
        <v>4.5999999999999999E-2</v>
      </c>
      <c r="AC117" s="6">
        <v>4.8000000000000001E-2</v>
      </c>
      <c r="AD117" s="6">
        <v>7.2</v>
      </c>
      <c r="AE117" s="6">
        <v>5.93</v>
      </c>
      <c r="AF117" s="6">
        <v>5.1100000000000003</v>
      </c>
      <c r="AG117" s="6">
        <v>7.58</v>
      </c>
      <c r="AH117" s="5"/>
      <c r="AI117" s="5"/>
      <c r="AJ117" s="5"/>
      <c r="AK117" s="5"/>
      <c r="AL117" s="5"/>
      <c r="AM117" s="5">
        <v>142</v>
      </c>
      <c r="AN117" s="13"/>
      <c r="AO117" s="13"/>
      <c r="AP117" s="13"/>
      <c r="AQ117" s="13"/>
      <c r="AR117" s="13"/>
    </row>
    <row r="118" spans="1:44" x14ac:dyDescent="0.25">
      <c r="A118" s="8">
        <v>5.19</v>
      </c>
      <c r="B118" s="8" t="s">
        <v>1516</v>
      </c>
      <c r="C118" s="8" t="s">
        <v>16</v>
      </c>
      <c r="D118" s="8">
        <v>53</v>
      </c>
      <c r="E118" s="12"/>
      <c r="F118" s="12"/>
      <c r="G118" s="12"/>
      <c r="H118" s="12"/>
      <c r="I118" s="12"/>
      <c r="J118" s="8">
        <v>4.08</v>
      </c>
      <c r="K118" s="8">
        <v>1.42</v>
      </c>
      <c r="L118" s="8">
        <v>1.7</v>
      </c>
      <c r="M118" s="8">
        <v>6.24</v>
      </c>
      <c r="N118" s="8">
        <v>5.34</v>
      </c>
      <c r="O118" s="8">
        <v>336.1</v>
      </c>
      <c r="P118" s="8">
        <v>60.7</v>
      </c>
      <c r="Q118" s="8">
        <v>4.71</v>
      </c>
      <c r="R118" s="12"/>
      <c r="S118" s="12"/>
      <c r="T118" s="8">
        <v>86.16</v>
      </c>
      <c r="U118" s="8">
        <v>0.67</v>
      </c>
      <c r="V118" s="8">
        <v>83.61</v>
      </c>
      <c r="W118" s="8">
        <v>0.51</v>
      </c>
      <c r="X118" s="8">
        <v>88.12</v>
      </c>
      <c r="Y118" s="8">
        <v>0.69</v>
      </c>
      <c r="Z118" s="8">
        <v>76.33</v>
      </c>
      <c r="AA118" s="8">
        <v>0.59</v>
      </c>
      <c r="AB118" s="8">
        <v>7.2999999999999995E-2</v>
      </c>
      <c r="AC118" s="8">
        <v>7.3999999999999996E-2</v>
      </c>
      <c r="AD118" s="8">
        <v>4.6100000000000003</v>
      </c>
      <c r="AE118" s="8">
        <v>8.68</v>
      </c>
      <c r="AF118" s="8">
        <v>4.3600000000000003</v>
      </c>
      <c r="AG118" s="8">
        <v>8.2799999999999994</v>
      </c>
      <c r="AH118" s="12"/>
      <c r="AI118" s="12"/>
      <c r="AJ118" s="12"/>
      <c r="AK118" s="12"/>
      <c r="AL118" s="12"/>
      <c r="AM118" s="12"/>
      <c r="AN118" s="13"/>
      <c r="AO118" s="13"/>
      <c r="AP118" s="13"/>
      <c r="AQ118" s="13"/>
      <c r="AR118" s="13"/>
    </row>
    <row r="119" spans="1:44" ht="15" x14ac:dyDescent="0.25">
      <c r="A119" s="30">
        <v>5.19</v>
      </c>
      <c r="B119" s="30" t="s">
        <v>1517</v>
      </c>
      <c r="C119" s="30" t="s">
        <v>19</v>
      </c>
      <c r="D119" s="30">
        <v>76</v>
      </c>
      <c r="E119" s="31"/>
      <c r="F119" s="31"/>
      <c r="G119" s="31"/>
      <c r="H119" s="31"/>
      <c r="I119" s="31"/>
      <c r="J119" s="30">
        <v>2.4300000000000002</v>
      </c>
      <c r="K119" s="30">
        <v>0.99</v>
      </c>
      <c r="L119" s="30">
        <v>2.4500000000000002</v>
      </c>
      <c r="M119" s="30">
        <v>4.75</v>
      </c>
      <c r="N119" s="30">
        <v>9.73</v>
      </c>
      <c r="O119" s="30">
        <v>339.9</v>
      </c>
      <c r="P119" s="30">
        <v>112.4</v>
      </c>
      <c r="Q119" s="30">
        <v>7.12</v>
      </c>
      <c r="R119" s="31"/>
      <c r="S119" s="31"/>
      <c r="T119" s="30">
        <v>197.42</v>
      </c>
      <c r="U119" s="30">
        <v>0.78</v>
      </c>
      <c r="V119" s="30">
        <v>74.97</v>
      </c>
      <c r="W119" s="30">
        <v>0.67</v>
      </c>
      <c r="X119" s="30">
        <v>89.8</v>
      </c>
      <c r="Y119" s="30">
        <v>0.76</v>
      </c>
      <c r="Z119" s="30">
        <v>69.040000000000006</v>
      </c>
      <c r="AA119" s="30">
        <v>0.68</v>
      </c>
      <c r="AB119" s="30">
        <v>4.7E-2</v>
      </c>
      <c r="AC119" s="30">
        <v>4.9000000000000002E-2</v>
      </c>
      <c r="AD119" s="30">
        <v>7.64</v>
      </c>
      <c r="AE119" s="30">
        <v>10.86</v>
      </c>
      <c r="AF119" s="30">
        <v>7.75</v>
      </c>
      <c r="AG119" s="30">
        <v>11.93</v>
      </c>
      <c r="AH119" s="31"/>
      <c r="AI119" s="31"/>
      <c r="AJ119" s="31"/>
      <c r="AK119" s="31"/>
      <c r="AL119" s="31"/>
      <c r="AM119" s="31"/>
      <c r="AN119" s="13"/>
      <c r="AO119" s="13"/>
      <c r="AP119" s="13"/>
      <c r="AQ119" s="13"/>
      <c r="AR119" s="13"/>
    </row>
    <row r="120" spans="1:44" x14ac:dyDescent="0.25">
      <c r="A120" s="10" t="s">
        <v>1518</v>
      </c>
      <c r="B120" s="10" t="s">
        <v>1519</v>
      </c>
      <c r="C120" s="10" t="s">
        <v>19</v>
      </c>
      <c r="D120" s="10">
        <v>72</v>
      </c>
      <c r="E120" s="11"/>
      <c r="F120" s="10">
        <v>181</v>
      </c>
      <c r="G120" s="10">
        <v>82</v>
      </c>
      <c r="H120" s="11"/>
      <c r="I120" s="11"/>
      <c r="J120" s="10">
        <v>2.71</v>
      </c>
      <c r="K120" s="10">
        <v>1.51</v>
      </c>
      <c r="L120" s="10">
        <v>0.92</v>
      </c>
      <c r="M120" s="10">
        <v>5.08</v>
      </c>
      <c r="N120" s="10">
        <v>6.39</v>
      </c>
      <c r="O120" s="10">
        <v>315.3</v>
      </c>
      <c r="P120" s="10">
        <v>71.400000000000006</v>
      </c>
      <c r="Q120" s="10">
        <v>6.11</v>
      </c>
      <c r="R120" s="10">
        <v>155</v>
      </c>
      <c r="S120" s="10">
        <v>78</v>
      </c>
      <c r="T120" s="10">
        <v>97.63</v>
      </c>
      <c r="U120" s="10">
        <v>0.8</v>
      </c>
      <c r="V120" s="10">
        <v>80.290000000000006</v>
      </c>
      <c r="W120" s="10">
        <v>0.71</v>
      </c>
      <c r="X120" s="10">
        <v>83.64</v>
      </c>
      <c r="Y120" s="10">
        <v>0.75</v>
      </c>
      <c r="Z120" s="10">
        <v>104.06</v>
      </c>
      <c r="AA120" s="10">
        <v>0.7</v>
      </c>
      <c r="AB120" s="10">
        <v>6.8000000000000005E-2</v>
      </c>
      <c r="AC120" s="10">
        <v>6.4000000000000001E-2</v>
      </c>
      <c r="AD120" s="10">
        <v>6.1</v>
      </c>
      <c r="AE120" s="10">
        <v>5.87</v>
      </c>
      <c r="AF120" s="10">
        <v>6.51</v>
      </c>
      <c r="AG120" s="10">
        <v>5.93</v>
      </c>
      <c r="AH120" s="11"/>
      <c r="AI120" s="11"/>
      <c r="AJ120" s="11"/>
      <c r="AK120" s="11"/>
      <c r="AL120" s="11"/>
      <c r="AM120" s="11">
        <v>153</v>
      </c>
      <c r="AN120" s="13"/>
      <c r="AO120" s="13"/>
      <c r="AP120" s="13"/>
      <c r="AQ120" s="13"/>
      <c r="AR120" s="13"/>
    </row>
    <row r="121" spans="1:44" x14ac:dyDescent="0.25">
      <c r="A121" s="6" t="s">
        <v>1518</v>
      </c>
      <c r="B121" s="6" t="s">
        <v>1520</v>
      </c>
      <c r="C121" s="6" t="s">
        <v>16</v>
      </c>
      <c r="D121" s="6">
        <v>66</v>
      </c>
      <c r="E121" s="5"/>
      <c r="F121" s="5"/>
      <c r="G121" s="5"/>
      <c r="H121" s="5"/>
      <c r="I121" s="5"/>
      <c r="J121" s="6">
        <v>3.02</v>
      </c>
      <c r="K121" s="6">
        <v>1.4</v>
      </c>
      <c r="L121" s="6">
        <v>0.62</v>
      </c>
      <c r="M121" s="6">
        <v>5.12</v>
      </c>
      <c r="N121" s="6">
        <v>5.46</v>
      </c>
      <c r="O121" s="6">
        <v>288.5</v>
      </c>
      <c r="P121" s="6">
        <v>71.5</v>
      </c>
      <c r="Q121" s="6">
        <v>7.01</v>
      </c>
      <c r="R121" s="5"/>
      <c r="S121" s="5"/>
      <c r="T121" s="6">
        <v>77.489999999999995</v>
      </c>
      <c r="U121" s="6">
        <v>0.68</v>
      </c>
      <c r="V121" s="6">
        <v>95.39</v>
      </c>
      <c r="W121" s="6">
        <v>0.63</v>
      </c>
      <c r="X121" s="6">
        <v>76.37</v>
      </c>
      <c r="Y121" s="6">
        <v>0.67</v>
      </c>
      <c r="Z121" s="6">
        <v>96.23</v>
      </c>
      <c r="AA121" s="6">
        <v>0.63</v>
      </c>
      <c r="AB121" s="6">
        <v>4.8000000000000001E-2</v>
      </c>
      <c r="AC121" s="6">
        <v>5.6000000000000001E-2</v>
      </c>
      <c r="AD121" s="6">
        <v>6.98</v>
      </c>
      <c r="AE121" s="6">
        <v>10.77</v>
      </c>
      <c r="AF121" s="6">
        <v>4.97</v>
      </c>
      <c r="AG121" s="6">
        <v>8.2799999999999994</v>
      </c>
      <c r="AH121" s="5"/>
      <c r="AI121" s="5"/>
      <c r="AJ121" s="5"/>
      <c r="AK121" s="5"/>
      <c r="AL121" s="5"/>
      <c r="AM121" s="5">
        <v>133</v>
      </c>
      <c r="AN121" s="13"/>
      <c r="AO121" s="13"/>
      <c r="AP121" s="13"/>
      <c r="AQ121" s="13"/>
      <c r="AR121" s="13"/>
    </row>
    <row r="122" spans="1:44" x14ac:dyDescent="0.25">
      <c r="A122" s="6" t="s">
        <v>1518</v>
      </c>
      <c r="B122" s="6" t="s">
        <v>1521</v>
      </c>
      <c r="C122" s="6" t="s">
        <v>16</v>
      </c>
      <c r="D122" s="6">
        <v>30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6">
        <v>111.06</v>
      </c>
      <c r="U122" s="6">
        <v>0.72</v>
      </c>
      <c r="V122" s="6">
        <v>83.64</v>
      </c>
      <c r="W122" s="6">
        <v>0.56999999999999995</v>
      </c>
      <c r="X122" s="6">
        <v>93.71</v>
      </c>
      <c r="Y122" s="6">
        <v>0.75</v>
      </c>
      <c r="Z122" s="6">
        <v>80.84</v>
      </c>
      <c r="AA122" s="6">
        <v>0.52</v>
      </c>
      <c r="AB122" s="6">
        <v>4.2999999999999997E-2</v>
      </c>
      <c r="AC122" s="6">
        <v>4.2999999999999997E-2</v>
      </c>
      <c r="AD122" s="6">
        <v>7.02</v>
      </c>
      <c r="AE122" s="6">
        <v>5.18</v>
      </c>
      <c r="AF122" s="6">
        <v>5.86</v>
      </c>
      <c r="AG122" s="6">
        <v>3.9</v>
      </c>
      <c r="AH122" s="5"/>
      <c r="AI122" s="5"/>
      <c r="AJ122" s="5"/>
      <c r="AK122" s="5"/>
      <c r="AL122" s="5"/>
      <c r="AM122" s="5"/>
      <c r="AN122" s="13"/>
      <c r="AO122" s="13"/>
      <c r="AP122" s="13"/>
      <c r="AQ122" s="13"/>
      <c r="AR122" s="13"/>
    </row>
    <row r="123" spans="1:44" x14ac:dyDescent="0.25">
      <c r="A123" s="6">
        <v>5.21</v>
      </c>
      <c r="B123" s="6" t="s">
        <v>1522</v>
      </c>
      <c r="C123" s="6" t="s">
        <v>16</v>
      </c>
      <c r="D123" s="6">
        <v>82</v>
      </c>
      <c r="E123" s="5"/>
      <c r="F123" s="6">
        <v>147</v>
      </c>
      <c r="G123" s="6">
        <v>64</v>
      </c>
      <c r="H123" s="5"/>
      <c r="I123" s="5"/>
      <c r="J123" s="6">
        <v>3.3</v>
      </c>
      <c r="K123" s="6">
        <v>1.79</v>
      </c>
      <c r="L123" s="6">
        <v>0.95</v>
      </c>
      <c r="M123" s="6">
        <v>5.73</v>
      </c>
      <c r="N123" s="6">
        <v>4.67</v>
      </c>
      <c r="O123" s="6">
        <v>230.4</v>
      </c>
      <c r="P123" s="6">
        <v>54.9</v>
      </c>
      <c r="Q123" s="6">
        <v>5.93</v>
      </c>
      <c r="R123" s="6">
        <v>126</v>
      </c>
      <c r="S123" s="6">
        <v>64</v>
      </c>
      <c r="T123" s="6">
        <v>93.99</v>
      </c>
      <c r="U123" s="6">
        <v>0.79</v>
      </c>
      <c r="V123" s="6">
        <v>90.92</v>
      </c>
      <c r="W123" s="6">
        <v>0.72</v>
      </c>
      <c r="X123" s="6">
        <v>87</v>
      </c>
      <c r="Y123" s="6">
        <v>0.77</v>
      </c>
      <c r="Z123" s="6">
        <v>109.38</v>
      </c>
      <c r="AA123" s="6">
        <v>0.73</v>
      </c>
      <c r="AB123" s="6">
        <v>7.2999999999999995E-2</v>
      </c>
      <c r="AC123" s="6">
        <v>6.8000000000000005E-2</v>
      </c>
      <c r="AD123" s="6">
        <v>7.67</v>
      </c>
      <c r="AE123" s="6">
        <v>12.15</v>
      </c>
      <c r="AF123" s="6">
        <v>6.11</v>
      </c>
      <c r="AG123" s="6">
        <v>8.89</v>
      </c>
      <c r="AH123" s="5"/>
      <c r="AI123" s="5"/>
      <c r="AJ123" s="5"/>
      <c r="AK123" s="5"/>
      <c r="AL123" s="5"/>
      <c r="AM123" s="5">
        <v>139</v>
      </c>
      <c r="AN123" s="13"/>
      <c r="AO123" s="13"/>
      <c r="AP123" s="13"/>
      <c r="AQ123" s="13"/>
      <c r="AR123" s="13"/>
    </row>
    <row r="124" spans="1:44" x14ac:dyDescent="0.25">
      <c r="A124" s="6">
        <v>5.21</v>
      </c>
      <c r="B124" s="6" t="s">
        <v>1523</v>
      </c>
      <c r="C124" s="6" t="s">
        <v>16</v>
      </c>
      <c r="D124" s="6">
        <v>52</v>
      </c>
      <c r="E124" s="5"/>
      <c r="F124" s="6">
        <v>156</v>
      </c>
      <c r="G124" s="6">
        <v>62</v>
      </c>
      <c r="H124" s="5"/>
      <c r="I124" s="5"/>
      <c r="J124" s="6">
        <v>3.84</v>
      </c>
      <c r="K124" s="6">
        <v>1.38</v>
      </c>
      <c r="L124" s="6">
        <v>0.9</v>
      </c>
      <c r="M124" s="6">
        <v>6.14</v>
      </c>
      <c r="N124" s="6">
        <v>5.17</v>
      </c>
      <c r="O124" s="6">
        <v>259.10000000000002</v>
      </c>
      <c r="P124" s="6">
        <v>66.2</v>
      </c>
      <c r="Q124" s="6">
        <v>6.77</v>
      </c>
      <c r="R124" s="6">
        <v>105</v>
      </c>
      <c r="S124" s="6">
        <v>67</v>
      </c>
      <c r="T124" s="6">
        <v>106.3</v>
      </c>
      <c r="U124" s="6">
        <v>0.67</v>
      </c>
      <c r="V124" s="6">
        <v>116.93</v>
      </c>
      <c r="W124" s="6">
        <v>0.59</v>
      </c>
      <c r="X124" s="6">
        <v>84.48</v>
      </c>
      <c r="Y124" s="6">
        <v>0.67</v>
      </c>
      <c r="Z124" s="6">
        <v>127.56</v>
      </c>
      <c r="AA124" s="6">
        <v>0.59</v>
      </c>
      <c r="AB124" s="6">
        <v>4.7E-2</v>
      </c>
      <c r="AC124" s="6">
        <v>4.4999999999999998E-2</v>
      </c>
      <c r="AD124" s="6">
        <v>5.3</v>
      </c>
      <c r="AE124" s="6">
        <v>4.96</v>
      </c>
      <c r="AF124" s="6">
        <v>4.8099999999999996</v>
      </c>
      <c r="AG124" s="6">
        <v>3.15</v>
      </c>
      <c r="AH124" s="7"/>
      <c r="AI124" s="7"/>
      <c r="AJ124" s="7"/>
      <c r="AK124" s="7"/>
      <c r="AL124" s="7"/>
      <c r="AM124" s="7">
        <v>128</v>
      </c>
      <c r="AN124" s="13"/>
      <c r="AO124" s="13"/>
      <c r="AP124" s="13"/>
      <c r="AQ124" s="13"/>
      <c r="AR124" s="13"/>
    </row>
    <row r="125" spans="1:44" x14ac:dyDescent="0.25">
      <c r="A125" s="3">
        <v>5.21</v>
      </c>
      <c r="B125" s="3" t="s">
        <v>1524</v>
      </c>
      <c r="C125" s="3" t="s">
        <v>1408</v>
      </c>
      <c r="D125" s="3">
        <v>59</v>
      </c>
      <c r="E125" s="4"/>
      <c r="F125" s="3">
        <v>173</v>
      </c>
      <c r="G125" s="3">
        <v>64</v>
      </c>
      <c r="H125" s="4"/>
      <c r="I125" s="4"/>
      <c r="J125" s="3">
        <v>2.69</v>
      </c>
      <c r="K125" s="3">
        <v>2.02</v>
      </c>
      <c r="L125" s="3">
        <v>0.74</v>
      </c>
      <c r="M125" s="3">
        <v>5.41</v>
      </c>
      <c r="N125" s="3">
        <v>5.15</v>
      </c>
      <c r="O125" s="3">
        <v>263.5</v>
      </c>
      <c r="P125" s="3">
        <v>70.5</v>
      </c>
      <c r="Q125" s="3">
        <v>6.5</v>
      </c>
      <c r="R125" s="3">
        <v>102</v>
      </c>
      <c r="S125" s="3">
        <v>57</v>
      </c>
      <c r="T125" s="3">
        <v>82.52</v>
      </c>
      <c r="U125" s="3">
        <v>0.76</v>
      </c>
      <c r="V125" s="3">
        <v>95.95</v>
      </c>
      <c r="W125" s="3">
        <v>0.63</v>
      </c>
      <c r="X125" s="3">
        <v>82.8</v>
      </c>
      <c r="Y125" s="3">
        <v>0.76</v>
      </c>
      <c r="Z125" s="3">
        <v>99.87</v>
      </c>
      <c r="AA125" s="3">
        <v>0.62</v>
      </c>
      <c r="AB125" s="3">
        <v>0.05</v>
      </c>
      <c r="AC125" s="3">
        <v>0.05</v>
      </c>
      <c r="AD125" s="3">
        <v>8.0500000000000007</v>
      </c>
      <c r="AE125" s="3">
        <v>7.08</v>
      </c>
      <c r="AF125" s="3">
        <v>8.58</v>
      </c>
      <c r="AG125" s="3">
        <v>7.78</v>
      </c>
      <c r="AH125" s="4"/>
      <c r="AI125" s="4"/>
      <c r="AJ125" s="4"/>
      <c r="AK125" s="4"/>
      <c r="AL125" s="4"/>
      <c r="AM125" s="4">
        <v>149</v>
      </c>
      <c r="AN125" s="13"/>
      <c r="AO125" s="13"/>
      <c r="AP125" s="13"/>
      <c r="AQ125" s="13"/>
      <c r="AR125" s="13"/>
    </row>
    <row r="126" spans="1:44" x14ac:dyDescent="0.25">
      <c r="A126" s="6">
        <v>5.21</v>
      </c>
      <c r="B126" s="6" t="s">
        <v>1525</v>
      </c>
      <c r="C126" s="5" t="s">
        <v>16</v>
      </c>
      <c r="D126" s="5">
        <v>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">
        <v>108.54</v>
      </c>
      <c r="U126" s="6">
        <v>0.76</v>
      </c>
      <c r="V126" s="6">
        <v>130.93</v>
      </c>
      <c r="W126" s="6">
        <v>0.73</v>
      </c>
      <c r="X126" s="6">
        <v>90.08</v>
      </c>
      <c r="Y126" s="6">
        <v>0.75</v>
      </c>
      <c r="Z126" s="6">
        <v>111.34</v>
      </c>
      <c r="AA126" s="6">
        <v>0.64</v>
      </c>
      <c r="AB126" s="6">
        <v>4.2999999999999997E-2</v>
      </c>
      <c r="AC126" s="6">
        <v>5.0999999999999997E-2</v>
      </c>
      <c r="AD126" s="6">
        <v>5.31</v>
      </c>
      <c r="AE126" s="6">
        <v>8.32</v>
      </c>
      <c r="AF126" s="6">
        <v>4.9400000000000004</v>
      </c>
      <c r="AG126" s="6">
        <v>7.97</v>
      </c>
      <c r="AH126" s="5"/>
      <c r="AI126" s="5"/>
      <c r="AJ126" s="5"/>
      <c r="AK126" s="5"/>
      <c r="AL126" s="5"/>
      <c r="AM126" s="5"/>
      <c r="AN126" s="13"/>
      <c r="AO126" s="13"/>
      <c r="AP126" s="13"/>
      <c r="AQ126" s="13"/>
      <c r="AR126" s="13"/>
    </row>
    <row r="127" spans="1:44" x14ac:dyDescent="0.25">
      <c r="A127" s="6">
        <v>5.21</v>
      </c>
      <c r="B127" s="6" t="s">
        <v>1526</v>
      </c>
      <c r="C127" s="5" t="s">
        <v>19</v>
      </c>
      <c r="D127" s="5">
        <v>72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">
        <v>85.6</v>
      </c>
      <c r="U127" s="6">
        <v>0.76</v>
      </c>
      <c r="V127" s="6">
        <v>80.150000000000006</v>
      </c>
      <c r="W127" s="6">
        <v>0.6</v>
      </c>
      <c r="X127" s="6">
        <v>71.989999999999995</v>
      </c>
      <c r="Y127" s="6">
        <v>0.83</v>
      </c>
      <c r="Z127" s="6">
        <v>62.81</v>
      </c>
      <c r="AA127" s="6">
        <v>0.6</v>
      </c>
      <c r="AB127" s="6">
        <v>6.4000000000000001E-2</v>
      </c>
      <c r="AC127" s="6">
        <v>5.5E-2</v>
      </c>
      <c r="AD127" s="6">
        <v>8.0299999999999994</v>
      </c>
      <c r="AE127" s="6">
        <v>14.41</v>
      </c>
      <c r="AF127" s="6">
        <v>5.99</v>
      </c>
      <c r="AG127" s="6">
        <v>6.72</v>
      </c>
      <c r="AH127" s="5"/>
      <c r="AI127" s="5"/>
      <c r="AJ127" s="5"/>
      <c r="AK127" s="5"/>
      <c r="AL127" s="5"/>
      <c r="AM127" s="5"/>
      <c r="AN127" s="13"/>
      <c r="AO127" s="13"/>
      <c r="AP127" s="13"/>
      <c r="AQ127" s="13"/>
      <c r="AR127" s="13"/>
    </row>
    <row r="128" spans="1:44" x14ac:dyDescent="0.25">
      <c r="A128" s="3">
        <v>5.21</v>
      </c>
      <c r="B128" s="3" t="s">
        <v>1527</v>
      </c>
      <c r="C128" s="3" t="s">
        <v>1401</v>
      </c>
      <c r="D128" s="3">
        <v>47</v>
      </c>
      <c r="E128" s="4"/>
      <c r="F128" s="3">
        <v>165</v>
      </c>
      <c r="G128" s="3">
        <v>54</v>
      </c>
      <c r="H128" s="4"/>
      <c r="I128" s="4"/>
      <c r="J128" s="3">
        <v>2.12</v>
      </c>
      <c r="K128" s="3">
        <v>1.68</v>
      </c>
      <c r="L128" s="3">
        <v>0.77</v>
      </c>
      <c r="M128" s="3">
        <v>4.47</v>
      </c>
      <c r="N128" s="3">
        <v>4.7</v>
      </c>
      <c r="O128" s="3">
        <v>283.3</v>
      </c>
      <c r="P128" s="3">
        <v>50.9</v>
      </c>
      <c r="Q128" s="3">
        <v>5.73</v>
      </c>
      <c r="R128" s="3">
        <v>114</v>
      </c>
      <c r="S128" s="3">
        <v>70</v>
      </c>
      <c r="T128" s="3">
        <v>92.31</v>
      </c>
      <c r="U128" s="3">
        <v>0.68</v>
      </c>
      <c r="V128" s="3">
        <v>88.96</v>
      </c>
      <c r="W128" s="3">
        <v>0.59</v>
      </c>
      <c r="X128" s="3">
        <v>88.12</v>
      </c>
      <c r="Y128" s="3">
        <v>0.73</v>
      </c>
      <c r="Z128" s="3">
        <v>75.53</v>
      </c>
      <c r="AA128" s="3">
        <v>0.69</v>
      </c>
      <c r="AB128" s="3">
        <v>4.5999999999999999E-2</v>
      </c>
      <c r="AC128" s="3">
        <v>0.05</v>
      </c>
      <c r="AD128" s="3">
        <v>5.33</v>
      </c>
      <c r="AE128" s="3">
        <v>7.93</v>
      </c>
      <c r="AF128" s="3">
        <v>7.99</v>
      </c>
      <c r="AG128" s="3">
        <v>10.210000000000001</v>
      </c>
      <c r="AH128" s="4"/>
      <c r="AI128" s="4"/>
      <c r="AJ128" s="4"/>
      <c r="AK128" s="4"/>
      <c r="AL128" s="4"/>
      <c r="AM128" s="4">
        <v>148</v>
      </c>
      <c r="AN128" s="13"/>
      <c r="AO128" s="13"/>
      <c r="AP128" s="13"/>
      <c r="AQ128" s="13"/>
      <c r="AR128" s="13"/>
    </row>
    <row r="129" spans="1:44" x14ac:dyDescent="0.25">
      <c r="A129" s="6">
        <v>5.21</v>
      </c>
      <c r="B129" s="6" t="s">
        <v>1528</v>
      </c>
      <c r="C129" s="5" t="s">
        <v>19</v>
      </c>
      <c r="D129" s="5">
        <v>78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">
        <v>85.88</v>
      </c>
      <c r="U129" s="6">
        <v>0.85</v>
      </c>
      <c r="V129" s="6">
        <v>81.96</v>
      </c>
      <c r="W129" s="6">
        <v>0.66</v>
      </c>
      <c r="X129" s="6">
        <v>86.44</v>
      </c>
      <c r="Y129" s="6">
        <v>0.82</v>
      </c>
      <c r="Z129" s="6">
        <v>74.27</v>
      </c>
      <c r="AA129" s="6">
        <v>0.69</v>
      </c>
      <c r="AB129" s="6">
        <v>7.2999999999999995E-2</v>
      </c>
      <c r="AC129" s="6">
        <v>7.0000000000000007E-2</v>
      </c>
      <c r="AD129" s="6">
        <v>7.77</v>
      </c>
      <c r="AE129" s="6">
        <v>0.67</v>
      </c>
      <c r="AF129" s="6">
        <v>6.98</v>
      </c>
      <c r="AG129" s="6">
        <v>7.57</v>
      </c>
      <c r="AH129" s="5"/>
      <c r="AI129" s="5"/>
      <c r="AJ129" s="5"/>
      <c r="AK129" s="5"/>
      <c r="AL129" s="5"/>
      <c r="AM129" s="5"/>
      <c r="AN129" s="13"/>
      <c r="AO129" s="13"/>
      <c r="AP129" s="13"/>
      <c r="AQ129" s="13"/>
      <c r="AR129" s="13"/>
    </row>
    <row r="130" spans="1:44" x14ac:dyDescent="0.25">
      <c r="A130" s="6">
        <v>5.23</v>
      </c>
      <c r="B130" s="6" t="s">
        <v>1529</v>
      </c>
      <c r="C130" s="5" t="s">
        <v>16</v>
      </c>
      <c r="D130" s="5">
        <v>55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">
        <v>103.78</v>
      </c>
      <c r="U130" s="6">
        <v>0.66</v>
      </c>
      <c r="V130" s="6">
        <v>109.1</v>
      </c>
      <c r="W130" s="6">
        <v>0.67</v>
      </c>
      <c r="X130" s="6">
        <v>107.98</v>
      </c>
      <c r="Y130" s="6">
        <v>0.69</v>
      </c>
      <c r="Z130" s="6">
        <v>104.8</v>
      </c>
      <c r="AA130" s="6">
        <v>0.66</v>
      </c>
      <c r="AB130" s="6">
        <v>5.7000000000000002E-2</v>
      </c>
      <c r="AC130" s="6">
        <v>5.0999999999999997E-2</v>
      </c>
      <c r="AD130" s="6">
        <v>6.31</v>
      </c>
      <c r="AE130" s="6">
        <v>9.98</v>
      </c>
      <c r="AF130" s="6">
        <v>7.72</v>
      </c>
      <c r="AG130" s="6">
        <v>12.79</v>
      </c>
      <c r="AH130" s="5"/>
      <c r="AI130" s="5"/>
      <c r="AJ130" s="5"/>
      <c r="AK130" s="5"/>
      <c r="AL130" s="5"/>
      <c r="AM130" s="5"/>
      <c r="AN130" s="13"/>
      <c r="AO130" s="13"/>
      <c r="AP130" s="13"/>
      <c r="AQ130" s="13"/>
      <c r="AR130" s="13"/>
    </row>
    <row r="131" spans="1:44" x14ac:dyDescent="0.25">
      <c r="A131" s="6">
        <v>5.24</v>
      </c>
      <c r="B131" s="6" t="s">
        <v>1530</v>
      </c>
      <c r="C131" s="6" t="s">
        <v>19</v>
      </c>
      <c r="D131" s="6">
        <v>82</v>
      </c>
      <c r="E131" s="5"/>
      <c r="F131" s="6">
        <v>169</v>
      </c>
      <c r="G131" s="6">
        <v>59</v>
      </c>
      <c r="H131" s="5"/>
      <c r="I131" s="5"/>
      <c r="J131" s="6">
        <v>1.1499999999999999</v>
      </c>
      <c r="K131" s="6">
        <v>0.94</v>
      </c>
      <c r="L131" s="6">
        <v>1.96</v>
      </c>
      <c r="M131" s="6">
        <v>2.95</v>
      </c>
      <c r="N131" s="6">
        <v>5.04</v>
      </c>
      <c r="O131" s="6">
        <v>682.3</v>
      </c>
      <c r="P131" s="6">
        <v>190.5</v>
      </c>
      <c r="Q131" s="6">
        <v>13.24</v>
      </c>
      <c r="R131" s="6">
        <v>116</v>
      </c>
      <c r="S131" s="6">
        <v>68</v>
      </c>
      <c r="T131" s="6">
        <v>76.09</v>
      </c>
      <c r="U131" s="6">
        <v>0.71</v>
      </c>
      <c r="V131" s="6">
        <v>57.25</v>
      </c>
      <c r="W131" s="6">
        <v>0.61</v>
      </c>
      <c r="X131" s="6">
        <v>96.23</v>
      </c>
      <c r="Y131" s="6">
        <v>0.7</v>
      </c>
      <c r="Z131" s="6">
        <v>51.38</v>
      </c>
      <c r="AA131" s="6">
        <v>0.63</v>
      </c>
      <c r="AB131" s="6">
        <v>0.08</v>
      </c>
      <c r="AC131" s="6">
        <v>5.8000000000000003E-2</v>
      </c>
      <c r="AD131" s="6">
        <v>7.36</v>
      </c>
      <c r="AE131" s="6">
        <v>8.17</v>
      </c>
      <c r="AF131" s="6">
        <v>8.11</v>
      </c>
      <c r="AG131" s="6">
        <v>8.43</v>
      </c>
      <c r="AH131" s="5"/>
      <c r="AI131" s="5"/>
      <c r="AJ131" s="5"/>
      <c r="AK131" s="5"/>
      <c r="AL131" s="5"/>
      <c r="AM131" s="5">
        <v>134</v>
      </c>
      <c r="AN131" s="13"/>
      <c r="AO131" s="13"/>
      <c r="AP131" s="13"/>
      <c r="AQ131" s="13"/>
      <c r="AR131" s="13"/>
    </row>
    <row r="132" spans="1:44" x14ac:dyDescent="0.25">
      <c r="A132" s="3">
        <v>5.24</v>
      </c>
      <c r="B132" s="3" t="s">
        <v>1531</v>
      </c>
      <c r="C132" s="3" t="s">
        <v>1408</v>
      </c>
      <c r="D132" s="3">
        <v>60</v>
      </c>
      <c r="E132" s="4"/>
      <c r="F132" s="3">
        <v>181</v>
      </c>
      <c r="G132" s="3">
        <v>82</v>
      </c>
      <c r="H132" s="4"/>
      <c r="I132" s="4"/>
      <c r="J132" s="3">
        <v>3.02</v>
      </c>
      <c r="K132" s="3">
        <v>1.17</v>
      </c>
      <c r="L132" s="3">
        <v>1.31</v>
      </c>
      <c r="M132" s="3">
        <v>4.88</v>
      </c>
      <c r="N132" s="3">
        <v>4.5999999999999996</v>
      </c>
      <c r="O132" s="3">
        <v>425.4</v>
      </c>
      <c r="P132" s="3">
        <v>76.599999999999994</v>
      </c>
      <c r="Q132" s="3">
        <v>6.58</v>
      </c>
      <c r="R132" s="3">
        <v>127</v>
      </c>
      <c r="S132" s="3">
        <v>76</v>
      </c>
      <c r="T132" s="3">
        <v>99.31</v>
      </c>
      <c r="U132" s="3">
        <v>0.62</v>
      </c>
      <c r="V132" s="3">
        <v>76.09</v>
      </c>
      <c r="W132" s="3">
        <v>0.49</v>
      </c>
      <c r="X132" s="3">
        <v>100.29</v>
      </c>
      <c r="Y132" s="3">
        <v>0.63</v>
      </c>
      <c r="Z132" s="3">
        <v>63.36</v>
      </c>
      <c r="AA132" s="3">
        <v>0.5</v>
      </c>
      <c r="AB132" s="3">
        <v>6.5000000000000002E-2</v>
      </c>
      <c r="AC132" s="3">
        <v>5.3999999999999999E-2</v>
      </c>
      <c r="AD132" s="3">
        <v>6.43</v>
      </c>
      <c r="AE132" s="3">
        <v>6.83</v>
      </c>
      <c r="AF132" s="3">
        <v>3.91</v>
      </c>
      <c r="AG132" s="3">
        <v>7.71</v>
      </c>
      <c r="AH132" s="4"/>
      <c r="AI132" s="4"/>
      <c r="AJ132" s="4"/>
      <c r="AK132" s="4"/>
      <c r="AL132" s="4"/>
      <c r="AM132" s="4">
        <v>148</v>
      </c>
      <c r="AN132" s="13"/>
      <c r="AO132" s="13"/>
      <c r="AP132" s="13"/>
      <c r="AQ132" s="13"/>
      <c r="AR132" s="13"/>
    </row>
    <row r="133" spans="1:44" x14ac:dyDescent="0.25">
      <c r="A133" s="6">
        <v>5.24</v>
      </c>
      <c r="B133" s="6" t="s">
        <v>1532</v>
      </c>
      <c r="C133" s="6" t="s">
        <v>19</v>
      </c>
      <c r="D133" s="6">
        <v>75</v>
      </c>
      <c r="E133" s="5"/>
      <c r="F133" s="6">
        <v>168</v>
      </c>
      <c r="G133" s="6">
        <v>80</v>
      </c>
      <c r="H133" s="5"/>
      <c r="I133" s="5"/>
      <c r="J133" s="5">
        <v>2.5499999999999998</v>
      </c>
      <c r="K133" s="6">
        <v>1.05</v>
      </c>
      <c r="L133" s="6">
        <v>1.79</v>
      </c>
      <c r="M133" s="6">
        <v>4.54</v>
      </c>
      <c r="N133" s="6">
        <v>5.99</v>
      </c>
      <c r="O133" s="6">
        <v>481.4</v>
      </c>
      <c r="P133" s="6">
        <v>108</v>
      </c>
      <c r="Q133" s="6">
        <v>6.05</v>
      </c>
      <c r="R133" s="6">
        <v>154</v>
      </c>
      <c r="S133" s="6">
        <v>84</v>
      </c>
      <c r="T133" s="6">
        <v>105.84</v>
      </c>
      <c r="U133" s="6">
        <v>0.78</v>
      </c>
      <c r="V133" s="6">
        <v>58.16</v>
      </c>
      <c r="W133" s="6">
        <v>0.61</v>
      </c>
      <c r="X133" s="6">
        <v>112.91</v>
      </c>
      <c r="Y133" s="6">
        <v>0.85</v>
      </c>
      <c r="Z133" s="6">
        <v>68.05</v>
      </c>
      <c r="AA133" s="6">
        <v>0.69</v>
      </c>
      <c r="AB133" s="6">
        <v>7.1999999999999995E-2</v>
      </c>
      <c r="AC133" s="6">
        <v>5.2999999999999999E-2</v>
      </c>
      <c r="AD133" s="6">
        <v>8.2799999999999994</v>
      </c>
      <c r="AE133" s="6">
        <v>12.44</v>
      </c>
      <c r="AF133" s="6">
        <v>6.86</v>
      </c>
      <c r="AG133" s="6">
        <v>8.25</v>
      </c>
      <c r="AH133" s="5"/>
      <c r="AI133" s="5"/>
      <c r="AJ133" s="5"/>
      <c r="AK133" s="5"/>
      <c r="AL133" s="5"/>
      <c r="AM133" s="5"/>
      <c r="AN133" s="13"/>
      <c r="AO133" s="13"/>
      <c r="AP133" s="13"/>
      <c r="AQ133" s="13"/>
      <c r="AR133" s="13"/>
    </row>
    <row r="134" spans="1:44" x14ac:dyDescent="0.25">
      <c r="A134" s="6">
        <v>5.25</v>
      </c>
      <c r="B134" s="6" t="s">
        <v>1533</v>
      </c>
      <c r="C134" s="6" t="s">
        <v>16</v>
      </c>
      <c r="D134" s="6">
        <v>77</v>
      </c>
      <c r="E134" s="5"/>
      <c r="F134" s="6">
        <v>160</v>
      </c>
      <c r="G134" s="6">
        <v>65</v>
      </c>
      <c r="H134" s="5"/>
      <c r="I134" s="5"/>
      <c r="J134" s="6">
        <v>3.31</v>
      </c>
      <c r="K134" s="6">
        <v>1.26</v>
      </c>
      <c r="L134" s="6">
        <v>1.71</v>
      </c>
      <c r="M134" s="6">
        <v>5.61</v>
      </c>
      <c r="N134" s="6">
        <v>5.82</v>
      </c>
      <c r="O134" s="6">
        <v>345.9</v>
      </c>
      <c r="P134" s="6">
        <v>56.2</v>
      </c>
      <c r="Q134" s="6">
        <v>4.8499999999999996</v>
      </c>
      <c r="R134" s="6">
        <v>139</v>
      </c>
      <c r="S134" s="6">
        <v>65</v>
      </c>
      <c r="T134" s="6">
        <v>98.75</v>
      </c>
      <c r="U134" s="6">
        <v>0.79</v>
      </c>
      <c r="V134" s="6">
        <v>75.66</v>
      </c>
      <c r="W134" s="6">
        <v>0.68</v>
      </c>
      <c r="X134" s="6">
        <v>93.43</v>
      </c>
      <c r="Y134" s="6">
        <v>0.8</v>
      </c>
      <c r="Z134" s="6">
        <v>67.14</v>
      </c>
      <c r="AA134" s="6">
        <v>0.64</v>
      </c>
      <c r="AB134" s="6">
        <v>7.0000000000000007E-2</v>
      </c>
      <c r="AC134" s="6">
        <v>8.2000000000000003E-2</v>
      </c>
      <c r="AD134" s="6">
        <v>6.69</v>
      </c>
      <c r="AE134" s="6">
        <v>10.4</v>
      </c>
      <c r="AF134" s="6">
        <v>6.57</v>
      </c>
      <c r="AG134" s="6">
        <v>9.07</v>
      </c>
      <c r="AH134" s="5"/>
      <c r="AI134" s="5"/>
      <c r="AJ134" s="5"/>
      <c r="AK134" s="5"/>
      <c r="AL134" s="5"/>
      <c r="AM134" s="5">
        <v>133</v>
      </c>
      <c r="AN134" s="13"/>
      <c r="AO134" s="13"/>
      <c r="AP134" s="13"/>
      <c r="AQ134" s="13"/>
      <c r="AR134" s="13"/>
    </row>
    <row r="135" spans="1:44" x14ac:dyDescent="0.25">
      <c r="A135" s="6">
        <v>5.25</v>
      </c>
      <c r="B135" s="6" t="s">
        <v>1534</v>
      </c>
      <c r="C135" s="6" t="s">
        <v>16</v>
      </c>
      <c r="D135" s="6">
        <v>78</v>
      </c>
      <c r="E135" s="5"/>
      <c r="F135" s="6">
        <v>145</v>
      </c>
      <c r="G135" s="6">
        <v>53</v>
      </c>
      <c r="H135" s="5"/>
      <c r="I135" s="5"/>
      <c r="J135" s="6">
        <v>3.88</v>
      </c>
      <c r="K135" s="6">
        <v>1.76</v>
      </c>
      <c r="L135" s="6">
        <v>1.86</v>
      </c>
      <c r="M135" s="6">
        <v>6.01</v>
      </c>
      <c r="N135" s="6">
        <v>5.44</v>
      </c>
      <c r="O135" s="6">
        <v>351.7</v>
      </c>
      <c r="P135" s="6">
        <v>62.7</v>
      </c>
      <c r="Q135" s="6">
        <v>8.6300000000000008</v>
      </c>
      <c r="R135" s="6">
        <v>154</v>
      </c>
      <c r="S135" s="6">
        <v>71</v>
      </c>
      <c r="T135" s="6">
        <v>82.04</v>
      </c>
      <c r="U135" s="6">
        <v>0.76</v>
      </c>
      <c r="V135" s="6">
        <v>67.53</v>
      </c>
      <c r="W135" s="6">
        <v>0.64</v>
      </c>
      <c r="X135" s="6">
        <v>64.53</v>
      </c>
      <c r="Y135" s="6">
        <v>0.72</v>
      </c>
      <c r="Z135" s="6">
        <v>68.260000000000005</v>
      </c>
      <c r="AA135" s="6">
        <v>0.69</v>
      </c>
      <c r="AB135" s="6">
        <v>5.8999999999999997E-2</v>
      </c>
      <c r="AC135" s="6">
        <v>7.9000000000000001E-2</v>
      </c>
      <c r="AD135" s="6">
        <v>6.39</v>
      </c>
      <c r="AE135" s="6">
        <v>9.19</v>
      </c>
      <c r="AF135" s="6">
        <v>6.21</v>
      </c>
      <c r="AG135" s="6">
        <v>11.32</v>
      </c>
      <c r="AH135" s="5"/>
      <c r="AI135" s="5"/>
      <c r="AJ135" s="5"/>
      <c r="AK135" s="5"/>
      <c r="AL135" s="5"/>
      <c r="AM135" s="5">
        <v>154</v>
      </c>
      <c r="AN135" s="13"/>
      <c r="AO135" s="13"/>
      <c r="AP135" s="13"/>
      <c r="AQ135" s="13"/>
      <c r="AR135" s="13"/>
    </row>
    <row r="136" spans="1:44" x14ac:dyDescent="0.25">
      <c r="A136" s="3">
        <v>5.25</v>
      </c>
      <c r="B136" s="3" t="s">
        <v>1535</v>
      </c>
      <c r="C136" s="3" t="s">
        <v>1408</v>
      </c>
      <c r="D136" s="3">
        <v>75</v>
      </c>
      <c r="E136" s="4"/>
      <c r="F136" s="3">
        <v>168</v>
      </c>
      <c r="G136" s="3">
        <v>69</v>
      </c>
      <c r="H136" s="4"/>
      <c r="I136" s="4"/>
      <c r="J136" s="3">
        <v>2.58</v>
      </c>
      <c r="K136" s="3">
        <v>1.83</v>
      </c>
      <c r="L136" s="3">
        <v>0.79</v>
      </c>
      <c r="M136" s="3">
        <v>5.22</v>
      </c>
      <c r="N136" s="3">
        <v>5.6</v>
      </c>
      <c r="O136" s="3">
        <v>267.2</v>
      </c>
      <c r="P136" s="3">
        <v>71.900000000000006</v>
      </c>
      <c r="Q136" s="3">
        <v>5.2</v>
      </c>
      <c r="R136" s="3">
        <v>151</v>
      </c>
      <c r="S136" s="3">
        <v>79</v>
      </c>
      <c r="T136" s="3">
        <v>68.540000000000006</v>
      </c>
      <c r="U136" s="3">
        <v>0.74</v>
      </c>
      <c r="V136" s="3">
        <v>58.97</v>
      </c>
      <c r="W136" s="3">
        <v>0.65</v>
      </c>
      <c r="X136" s="3">
        <v>71.39</v>
      </c>
      <c r="Y136" s="3">
        <v>0.75</v>
      </c>
      <c r="Z136" s="3">
        <v>66.87</v>
      </c>
      <c r="AA136" s="3">
        <v>0.62</v>
      </c>
      <c r="AB136" s="3">
        <v>7.1999999999999995E-2</v>
      </c>
      <c r="AC136" s="3">
        <v>6.5000000000000002E-2</v>
      </c>
      <c r="AD136" s="3">
        <v>5.62</v>
      </c>
      <c r="AE136" s="3">
        <v>8.6199999999999992</v>
      </c>
      <c r="AF136" s="3">
        <v>5.33</v>
      </c>
      <c r="AG136" s="3">
        <v>8.16</v>
      </c>
      <c r="AH136" s="4"/>
      <c r="AI136" s="4"/>
      <c r="AJ136" s="4"/>
      <c r="AK136" s="4"/>
      <c r="AL136" s="4"/>
      <c r="AM136" s="4">
        <v>149</v>
      </c>
      <c r="AN136" s="13"/>
      <c r="AO136" s="13"/>
      <c r="AP136" s="13"/>
      <c r="AQ136" s="13"/>
      <c r="AR136" s="13"/>
    </row>
    <row r="137" spans="1:44" x14ac:dyDescent="0.25">
      <c r="A137" s="6">
        <v>5.25</v>
      </c>
      <c r="B137" s="6" t="s">
        <v>1536</v>
      </c>
      <c r="C137" s="6" t="s">
        <v>19</v>
      </c>
      <c r="D137" s="6">
        <v>76</v>
      </c>
      <c r="E137" s="5"/>
      <c r="F137" s="6">
        <v>169</v>
      </c>
      <c r="G137" s="6">
        <v>71</v>
      </c>
      <c r="H137" s="5"/>
      <c r="I137" s="5"/>
      <c r="J137" s="5">
        <v>2.74</v>
      </c>
      <c r="K137" s="6">
        <v>1.05</v>
      </c>
      <c r="L137" s="6">
        <v>1.73</v>
      </c>
      <c r="M137" s="6">
        <v>4.6900000000000004</v>
      </c>
      <c r="N137" s="6">
        <v>5.77</v>
      </c>
      <c r="O137" s="6">
        <v>470.3</v>
      </c>
      <c r="P137" s="6">
        <v>102.5</v>
      </c>
      <c r="Q137" s="6">
        <v>7.5</v>
      </c>
      <c r="R137" s="6">
        <v>146</v>
      </c>
      <c r="S137" s="6">
        <v>78</v>
      </c>
      <c r="T137" s="6">
        <v>78.39</v>
      </c>
      <c r="U137" s="6">
        <v>0.83</v>
      </c>
      <c r="V137" s="6">
        <v>78.66</v>
      </c>
      <c r="W137" s="6">
        <v>0.67</v>
      </c>
      <c r="X137" s="6">
        <v>82.25</v>
      </c>
      <c r="Y137" s="6">
        <v>0.82</v>
      </c>
      <c r="Z137" s="6">
        <v>47.83</v>
      </c>
      <c r="AA137" s="6">
        <v>0.67</v>
      </c>
      <c r="AB137" s="6">
        <v>7.2999999999999995E-2</v>
      </c>
      <c r="AC137" s="6">
        <v>7.5999999999999998E-2</v>
      </c>
      <c r="AD137" s="6">
        <v>6.06</v>
      </c>
      <c r="AE137" s="6">
        <v>7.8</v>
      </c>
      <c r="AF137" s="6" t="s">
        <v>1537</v>
      </c>
      <c r="AG137" s="6" t="s">
        <v>1537</v>
      </c>
      <c r="AH137" s="5"/>
      <c r="AI137" s="5"/>
      <c r="AJ137" s="5"/>
      <c r="AK137" s="5"/>
      <c r="AL137" s="5"/>
      <c r="AM137" s="5">
        <v>153</v>
      </c>
      <c r="AN137" s="13"/>
      <c r="AO137" s="13"/>
      <c r="AP137" s="13"/>
      <c r="AQ137" s="13"/>
      <c r="AR137" s="13"/>
    </row>
    <row r="138" spans="1:44" x14ac:dyDescent="0.25">
      <c r="A138" s="6">
        <v>5.25</v>
      </c>
      <c r="B138" s="6" t="s">
        <v>1538</v>
      </c>
      <c r="C138" s="6" t="s">
        <v>19</v>
      </c>
      <c r="D138" s="6">
        <v>63</v>
      </c>
      <c r="E138" s="5"/>
      <c r="F138" s="5"/>
      <c r="G138" s="5"/>
      <c r="H138" s="5"/>
      <c r="I138" s="5"/>
      <c r="J138" s="5">
        <v>2.66</v>
      </c>
      <c r="K138" s="6">
        <v>1.3</v>
      </c>
      <c r="L138" s="6">
        <v>1.34</v>
      </c>
      <c r="M138" s="6">
        <v>5.01</v>
      </c>
      <c r="N138" s="6">
        <v>5.87</v>
      </c>
      <c r="O138" s="6">
        <v>316</v>
      </c>
      <c r="P138" s="6">
        <v>111.4</v>
      </c>
      <c r="Q138" s="6">
        <v>8.52</v>
      </c>
      <c r="R138" s="5"/>
      <c r="S138" s="5"/>
      <c r="T138" s="6">
        <v>59.67</v>
      </c>
      <c r="U138" s="6">
        <v>0.79</v>
      </c>
      <c r="V138" s="6">
        <v>74.44</v>
      </c>
      <c r="W138" s="6">
        <v>0.65</v>
      </c>
      <c r="X138" s="6">
        <v>76.959999999999994</v>
      </c>
      <c r="Y138" s="6">
        <v>0.77</v>
      </c>
      <c r="Z138" s="6">
        <v>63.94</v>
      </c>
      <c r="AA138" s="6">
        <v>0.62</v>
      </c>
      <c r="AB138" s="6">
        <v>6.0999999999999999E-2</v>
      </c>
      <c r="AC138" s="6">
        <v>5.0999999999999997E-2</v>
      </c>
      <c r="AD138" s="6">
        <v>7.86</v>
      </c>
      <c r="AE138" s="6">
        <v>11.59</v>
      </c>
      <c r="AF138" s="6">
        <v>6.06</v>
      </c>
      <c r="AG138" s="6">
        <v>11.14</v>
      </c>
      <c r="AH138" s="5"/>
      <c r="AI138" s="5"/>
      <c r="AJ138" s="5"/>
      <c r="AK138" s="5"/>
      <c r="AL138" s="5"/>
      <c r="AM138" s="5"/>
      <c r="AN138" s="13"/>
      <c r="AO138" s="13"/>
      <c r="AP138" s="13"/>
      <c r="AQ138" s="13"/>
      <c r="AR138" s="13"/>
    </row>
    <row r="139" spans="1:44" x14ac:dyDescent="0.25">
      <c r="A139" s="6">
        <v>5.26</v>
      </c>
      <c r="B139" s="6" t="s">
        <v>1539</v>
      </c>
      <c r="C139" s="6" t="s">
        <v>19</v>
      </c>
      <c r="D139" s="6">
        <v>59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">
        <v>75.290000000000006</v>
      </c>
      <c r="U139" s="6">
        <v>0.72</v>
      </c>
      <c r="V139" s="6">
        <v>68.03</v>
      </c>
      <c r="W139" s="6">
        <v>0.54</v>
      </c>
      <c r="X139" s="6">
        <v>72.06</v>
      </c>
      <c r="Y139" s="6">
        <v>0.73</v>
      </c>
      <c r="Z139" s="6">
        <v>60.71</v>
      </c>
      <c r="AA139" s="6">
        <v>0.47</v>
      </c>
      <c r="AB139" s="6">
        <v>5.6000000000000001E-2</v>
      </c>
      <c r="AC139" s="6">
        <v>5.0999999999999997E-2</v>
      </c>
      <c r="AD139" s="6">
        <v>3.83</v>
      </c>
      <c r="AE139" s="6">
        <v>6.98</v>
      </c>
      <c r="AF139" s="6">
        <v>4.75</v>
      </c>
      <c r="AG139" s="6">
        <v>4.8600000000000003</v>
      </c>
      <c r="AH139" s="5"/>
      <c r="AI139" s="5"/>
      <c r="AJ139" s="5"/>
      <c r="AK139" s="5"/>
      <c r="AL139" s="5"/>
      <c r="AM139" s="5"/>
      <c r="AN139" s="13"/>
      <c r="AO139" s="13"/>
      <c r="AP139" s="13"/>
      <c r="AQ139" s="13"/>
      <c r="AR139" s="13"/>
    </row>
    <row r="140" spans="1:44" x14ac:dyDescent="0.25">
      <c r="A140" s="6">
        <v>5.26</v>
      </c>
      <c r="B140" s="6" t="s">
        <v>1540</v>
      </c>
      <c r="C140" s="6" t="s">
        <v>19</v>
      </c>
      <c r="D140" s="6">
        <v>63</v>
      </c>
      <c r="E140" s="5"/>
      <c r="F140" s="6">
        <v>166</v>
      </c>
      <c r="G140" s="6">
        <v>69</v>
      </c>
      <c r="H140" s="5"/>
      <c r="I140" s="5"/>
      <c r="J140" s="6">
        <v>1.31</v>
      </c>
      <c r="K140" s="6">
        <v>1.01</v>
      </c>
      <c r="L140" s="6">
        <v>1</v>
      </c>
      <c r="M140" s="6">
        <v>2.81</v>
      </c>
      <c r="N140" s="6">
        <v>5.15</v>
      </c>
      <c r="O140" s="6">
        <v>322</v>
      </c>
      <c r="P140" s="6">
        <v>79.8</v>
      </c>
      <c r="Q140" s="6">
        <v>2.14</v>
      </c>
      <c r="R140" s="6">
        <v>147</v>
      </c>
      <c r="S140" s="6">
        <v>75</v>
      </c>
      <c r="T140" s="6">
        <v>92.87</v>
      </c>
      <c r="U140" s="6">
        <v>0.73</v>
      </c>
      <c r="V140" s="6">
        <v>82.52</v>
      </c>
      <c r="W140" s="6">
        <v>0.61</v>
      </c>
      <c r="X140" s="6">
        <v>98.75</v>
      </c>
      <c r="Y140" s="6">
        <v>0.75</v>
      </c>
      <c r="Z140" s="6">
        <v>114.97</v>
      </c>
      <c r="AA140" s="6">
        <v>0.69</v>
      </c>
      <c r="AB140" s="6">
        <v>9.8000000000000004E-2</v>
      </c>
      <c r="AC140" s="6">
        <v>9.6000000000000002E-2</v>
      </c>
      <c r="AD140" s="6">
        <v>4.72</v>
      </c>
      <c r="AE140" s="6">
        <v>8.8800000000000008</v>
      </c>
      <c r="AF140" s="6">
        <v>4.51</v>
      </c>
      <c r="AG140" s="6">
        <v>6.3</v>
      </c>
      <c r="AH140" s="5"/>
      <c r="AI140" s="5"/>
      <c r="AJ140" s="5"/>
      <c r="AK140" s="5"/>
      <c r="AL140" s="5"/>
      <c r="AM140" s="5">
        <v>149</v>
      </c>
      <c r="AN140" s="13"/>
      <c r="AO140" s="13"/>
      <c r="AP140" s="13"/>
      <c r="AQ140" s="13"/>
      <c r="AR140" s="13"/>
    </row>
    <row r="141" spans="1:44" x14ac:dyDescent="0.25">
      <c r="A141" s="3">
        <v>5.28</v>
      </c>
      <c r="B141" s="3" t="s">
        <v>1541</v>
      </c>
      <c r="C141" s="3" t="s">
        <v>1401</v>
      </c>
      <c r="D141" s="3">
        <v>39</v>
      </c>
      <c r="E141" s="4"/>
      <c r="F141" s="3">
        <v>159</v>
      </c>
      <c r="G141" s="3">
        <v>55</v>
      </c>
      <c r="H141" s="4"/>
      <c r="I141" s="4"/>
      <c r="J141" s="3">
        <v>3.06</v>
      </c>
      <c r="K141" s="3">
        <v>1.56</v>
      </c>
      <c r="L141" s="3">
        <v>0.9</v>
      </c>
      <c r="M141" s="3">
        <v>5.9</v>
      </c>
      <c r="N141" s="3">
        <v>5.07</v>
      </c>
      <c r="O141" s="3">
        <v>260.3</v>
      </c>
      <c r="P141" s="3">
        <v>64.099999999999994</v>
      </c>
      <c r="Q141" s="3">
        <v>4.72</v>
      </c>
      <c r="R141" s="3">
        <v>112</v>
      </c>
      <c r="S141" s="3">
        <v>73</v>
      </c>
      <c r="T141" s="3">
        <v>90.93</v>
      </c>
      <c r="U141" s="3">
        <v>0.67</v>
      </c>
      <c r="V141" s="3">
        <v>93.49</v>
      </c>
      <c r="W141" s="3">
        <v>0.57999999999999996</v>
      </c>
      <c r="X141" s="3">
        <v>92.59</v>
      </c>
      <c r="Y141" s="3">
        <v>0.73</v>
      </c>
      <c r="Z141" s="3">
        <v>63.91</v>
      </c>
      <c r="AA141" s="3">
        <v>0.41</v>
      </c>
      <c r="AB141" s="3">
        <v>4.4999999999999998E-2</v>
      </c>
      <c r="AC141" s="3">
        <v>4.7E-2</v>
      </c>
      <c r="AD141" s="3">
        <v>5.07</v>
      </c>
      <c r="AE141" s="3">
        <v>6.18</v>
      </c>
      <c r="AF141" s="3">
        <v>5.7720000000000002</v>
      </c>
      <c r="AG141" s="3">
        <v>6.96</v>
      </c>
      <c r="AH141" s="4"/>
      <c r="AI141" s="4"/>
      <c r="AJ141" s="4"/>
      <c r="AK141" s="4"/>
      <c r="AL141" s="4"/>
      <c r="AM141" s="4">
        <v>142</v>
      </c>
      <c r="AN141" s="13"/>
      <c r="AO141" s="13"/>
      <c r="AP141" s="13"/>
      <c r="AQ141" s="13"/>
      <c r="AR141" s="13"/>
    </row>
    <row r="142" spans="1:44" x14ac:dyDescent="0.25">
      <c r="A142" s="3">
        <v>5.28</v>
      </c>
      <c r="B142" s="3" t="s">
        <v>1542</v>
      </c>
      <c r="C142" s="3" t="s">
        <v>1401</v>
      </c>
      <c r="D142" s="3">
        <v>44</v>
      </c>
      <c r="E142" s="4"/>
      <c r="F142" s="3">
        <v>160</v>
      </c>
      <c r="G142" s="3">
        <v>65</v>
      </c>
      <c r="H142" s="4"/>
      <c r="I142" s="4"/>
      <c r="J142" s="3">
        <v>2.4900000000000002</v>
      </c>
      <c r="K142" s="3">
        <v>1.0900000000000001</v>
      </c>
      <c r="L142" s="3">
        <v>0.98</v>
      </c>
      <c r="M142" s="3">
        <v>4.0599999999999996</v>
      </c>
      <c r="N142" s="3">
        <v>5.93</v>
      </c>
      <c r="O142" s="3">
        <v>265.60000000000002</v>
      </c>
      <c r="P142" s="3">
        <v>59.9</v>
      </c>
      <c r="Q142" s="3">
        <v>3.73</v>
      </c>
      <c r="R142" s="3">
        <v>129</v>
      </c>
      <c r="S142" s="3">
        <v>75</v>
      </c>
      <c r="T142" s="3">
        <v>83.08</v>
      </c>
      <c r="U142" s="3">
        <v>0.68</v>
      </c>
      <c r="V142" s="3">
        <v>74.41</v>
      </c>
      <c r="W142" s="3">
        <v>0.5</v>
      </c>
      <c r="X142" s="3">
        <v>69.930000000000007</v>
      </c>
      <c r="Y142" s="3">
        <v>0.66</v>
      </c>
      <c r="Z142" s="3">
        <v>76.790000000000006</v>
      </c>
      <c r="AA142" s="3">
        <v>0.45</v>
      </c>
      <c r="AB142" s="3">
        <v>4.3999999999999997E-2</v>
      </c>
      <c r="AC142" s="3">
        <v>4.4999999999999998E-2</v>
      </c>
      <c r="AD142" s="3">
        <v>5.98</v>
      </c>
      <c r="AE142" s="3">
        <v>7.14</v>
      </c>
      <c r="AF142" s="3">
        <v>4.9400000000000004</v>
      </c>
      <c r="AG142" s="3">
        <v>7.2</v>
      </c>
      <c r="AH142" s="4"/>
      <c r="AI142" s="4"/>
      <c r="AJ142" s="4"/>
      <c r="AK142" s="4"/>
      <c r="AL142" s="4"/>
      <c r="AM142" s="4">
        <v>140</v>
      </c>
      <c r="AN142" s="13"/>
      <c r="AO142" s="13"/>
      <c r="AP142" s="13"/>
      <c r="AQ142" s="13"/>
      <c r="AR142" s="13"/>
    </row>
    <row r="143" spans="1:44" x14ac:dyDescent="0.25">
      <c r="A143" s="3">
        <v>5.3</v>
      </c>
      <c r="B143" s="3" t="s">
        <v>1543</v>
      </c>
      <c r="C143" s="3" t="s">
        <v>1401</v>
      </c>
      <c r="D143" s="3">
        <v>52</v>
      </c>
      <c r="E143" s="4"/>
      <c r="F143" s="3">
        <v>157</v>
      </c>
      <c r="G143" s="3">
        <v>56</v>
      </c>
      <c r="H143" s="4"/>
      <c r="I143" s="4"/>
      <c r="J143" s="3">
        <v>1.9</v>
      </c>
      <c r="K143" s="3">
        <v>1.93</v>
      </c>
      <c r="L143" s="3">
        <v>0.34</v>
      </c>
      <c r="M143" s="3">
        <v>4.18</v>
      </c>
      <c r="N143" s="3">
        <v>4.42</v>
      </c>
      <c r="O143" s="3">
        <v>253.5</v>
      </c>
      <c r="P143" s="3">
        <v>42.8</v>
      </c>
      <c r="Q143" s="3">
        <v>5.38</v>
      </c>
      <c r="R143" s="3">
        <v>109</v>
      </c>
      <c r="S143" s="3">
        <v>60</v>
      </c>
      <c r="T143" s="3">
        <v>72.73</v>
      </c>
      <c r="U143" s="3">
        <v>0.66</v>
      </c>
      <c r="V143" s="3">
        <v>92.87</v>
      </c>
      <c r="W143" s="3">
        <v>0.79</v>
      </c>
      <c r="X143" s="3">
        <v>97.63</v>
      </c>
      <c r="Y143" s="3">
        <v>0.76</v>
      </c>
      <c r="Z143" s="3">
        <v>69.239999999999995</v>
      </c>
      <c r="AA143" s="3">
        <v>0.53</v>
      </c>
      <c r="AB143" s="3">
        <v>4.9000000000000002E-2</v>
      </c>
      <c r="AC143" s="3">
        <v>6.2E-2</v>
      </c>
      <c r="AD143" s="3">
        <v>8.25</v>
      </c>
      <c r="AE143" s="3">
        <v>7.65</v>
      </c>
      <c r="AF143" s="3">
        <v>6.82</v>
      </c>
      <c r="AG143" s="3">
        <v>3.29</v>
      </c>
      <c r="AH143" s="4"/>
      <c r="AI143" s="4"/>
      <c r="AJ143" s="4"/>
      <c r="AK143" s="4"/>
      <c r="AL143" s="4"/>
      <c r="AM143" s="4">
        <v>131</v>
      </c>
      <c r="AN143" s="13"/>
      <c r="AO143" s="13"/>
      <c r="AP143" s="13"/>
      <c r="AQ143" s="13"/>
      <c r="AR143" s="13"/>
    </row>
    <row r="144" spans="1:44" x14ac:dyDescent="0.25">
      <c r="A144" s="6">
        <v>5.3</v>
      </c>
      <c r="B144" s="6" t="s">
        <v>1544</v>
      </c>
      <c r="C144" s="6" t="s">
        <v>16</v>
      </c>
      <c r="D144" s="6">
        <v>67</v>
      </c>
      <c r="E144" s="5"/>
      <c r="F144" s="6">
        <v>158</v>
      </c>
      <c r="G144" s="6">
        <v>71</v>
      </c>
      <c r="H144" s="5"/>
      <c r="I144" s="5"/>
      <c r="J144" s="6">
        <v>3.01</v>
      </c>
      <c r="K144" s="6">
        <v>1.17</v>
      </c>
      <c r="L144" s="6">
        <v>1.93</v>
      </c>
      <c r="M144" s="6">
        <v>5.57</v>
      </c>
      <c r="N144" s="6">
        <v>4.51</v>
      </c>
      <c r="O144" s="6">
        <v>272.39999999999998</v>
      </c>
      <c r="P144" s="6">
        <v>61</v>
      </c>
      <c r="Q144" s="6">
        <v>7.06</v>
      </c>
      <c r="R144" s="6">
        <v>152</v>
      </c>
      <c r="S144" s="6">
        <v>95</v>
      </c>
      <c r="T144" s="6">
        <v>74.41</v>
      </c>
      <c r="U144" s="6">
        <v>0.7</v>
      </c>
      <c r="V144" s="6">
        <v>81.12</v>
      </c>
      <c r="W144" s="6">
        <v>0.74</v>
      </c>
      <c r="X144" s="6">
        <v>65.459999999999994</v>
      </c>
      <c r="Y144" s="6">
        <v>0.72</v>
      </c>
      <c r="Z144" s="6">
        <v>77.77</v>
      </c>
      <c r="AA144" s="6">
        <v>0.55000000000000004</v>
      </c>
      <c r="AB144" s="6">
        <v>5.3999999999999999E-2</v>
      </c>
      <c r="AC144" s="6">
        <v>6.6000000000000003E-2</v>
      </c>
      <c r="AD144" s="6">
        <v>6.46</v>
      </c>
      <c r="AE144" s="6">
        <v>10.11</v>
      </c>
      <c r="AF144" s="6">
        <v>7</v>
      </c>
      <c r="AG144" s="6">
        <v>6.64</v>
      </c>
      <c r="AH144" s="5"/>
      <c r="AI144" s="5"/>
      <c r="AJ144" s="5"/>
      <c r="AK144" s="5"/>
      <c r="AL144" s="5"/>
      <c r="AM144" s="5">
        <v>143</v>
      </c>
      <c r="AN144" s="13"/>
      <c r="AO144" s="13"/>
      <c r="AP144" s="13"/>
      <c r="AQ144" s="13"/>
      <c r="AR144" s="13"/>
    </row>
    <row r="145" spans="1:44" x14ac:dyDescent="0.25">
      <c r="A145" s="3">
        <v>5.3</v>
      </c>
      <c r="B145" s="3" t="s">
        <v>1545</v>
      </c>
      <c r="C145" s="3" t="s">
        <v>1401</v>
      </c>
      <c r="D145" s="3">
        <v>47</v>
      </c>
      <c r="E145" s="4"/>
      <c r="F145" s="3">
        <v>158</v>
      </c>
      <c r="G145" s="3">
        <v>71</v>
      </c>
      <c r="H145" s="4"/>
      <c r="I145" s="4"/>
      <c r="J145" s="3">
        <v>2.36</v>
      </c>
      <c r="K145" s="3">
        <v>1.7</v>
      </c>
      <c r="L145" s="3">
        <v>0.74</v>
      </c>
      <c r="M145" s="3">
        <v>4.41</v>
      </c>
      <c r="N145" s="3">
        <v>4.68</v>
      </c>
      <c r="O145" s="3">
        <v>304.60000000000002</v>
      </c>
      <c r="P145" s="3">
        <v>73.3</v>
      </c>
      <c r="Q145" s="3">
        <v>4.34</v>
      </c>
      <c r="R145" s="3">
        <v>152</v>
      </c>
      <c r="S145" s="3">
        <v>71</v>
      </c>
      <c r="T145" s="3">
        <v>77.63</v>
      </c>
      <c r="U145" s="3">
        <v>0.63</v>
      </c>
      <c r="V145" s="3">
        <v>99.87</v>
      </c>
      <c r="W145" s="3">
        <v>0.51</v>
      </c>
      <c r="X145" s="3">
        <v>67.56</v>
      </c>
      <c r="Y145" s="3">
        <v>0.66</v>
      </c>
      <c r="Z145" s="3">
        <v>84.76</v>
      </c>
      <c r="AA145" s="3">
        <v>0.5</v>
      </c>
      <c r="AB145" s="3">
        <v>5.0999999999999997E-2</v>
      </c>
      <c r="AC145" s="3">
        <v>5.1999999999999998E-2</v>
      </c>
      <c r="AD145" s="3">
        <v>5.29</v>
      </c>
      <c r="AE145" s="3">
        <v>7.24</v>
      </c>
      <c r="AF145" s="3">
        <v>5.55</v>
      </c>
      <c r="AG145" s="3">
        <v>7.64</v>
      </c>
      <c r="AH145" s="4"/>
      <c r="AI145" s="4"/>
      <c r="AJ145" s="4"/>
      <c r="AK145" s="4"/>
      <c r="AL145" s="4"/>
      <c r="AM145" s="4">
        <v>141</v>
      </c>
      <c r="AN145" s="13"/>
      <c r="AO145" s="13"/>
      <c r="AP145" s="13"/>
      <c r="AQ145" s="13"/>
      <c r="AR145" s="13"/>
    </row>
    <row r="146" spans="1:44" x14ac:dyDescent="0.25">
      <c r="A146" s="6">
        <v>5.3</v>
      </c>
      <c r="B146" s="6" t="s">
        <v>1546</v>
      </c>
      <c r="C146" s="6" t="s">
        <v>19</v>
      </c>
      <c r="D146" s="6">
        <v>80</v>
      </c>
      <c r="E146" s="5"/>
      <c r="F146" s="6">
        <v>168</v>
      </c>
      <c r="G146" s="6">
        <v>71</v>
      </c>
      <c r="H146" s="5"/>
      <c r="I146" s="5"/>
      <c r="J146" s="6">
        <v>1.71</v>
      </c>
      <c r="K146" s="6">
        <v>1.01</v>
      </c>
      <c r="L146" s="6">
        <v>1.35</v>
      </c>
      <c r="M146" s="6">
        <v>3.44</v>
      </c>
      <c r="N146" s="6">
        <v>4.8899999999999997</v>
      </c>
      <c r="O146" s="6">
        <v>457</v>
      </c>
      <c r="P146" s="6">
        <v>83.7</v>
      </c>
      <c r="Q146" s="6">
        <v>5.55</v>
      </c>
      <c r="R146" s="6">
        <v>123</v>
      </c>
      <c r="S146" s="6">
        <v>65</v>
      </c>
      <c r="T146" s="6">
        <v>89.8</v>
      </c>
      <c r="U146" s="6">
        <v>0.79</v>
      </c>
      <c r="V146" s="6">
        <v>91.47</v>
      </c>
      <c r="W146" s="6">
        <v>0.71</v>
      </c>
      <c r="X146" s="6">
        <v>95.67</v>
      </c>
      <c r="Y146" s="6">
        <v>0.85</v>
      </c>
      <c r="Z146" s="6">
        <v>79.73</v>
      </c>
      <c r="AA146" s="6">
        <v>0.73</v>
      </c>
      <c r="AB146" s="6">
        <v>7.8E-2</v>
      </c>
      <c r="AC146" s="6">
        <v>7.3999999999999996E-2</v>
      </c>
      <c r="AD146" s="6">
        <v>7.79</v>
      </c>
      <c r="AE146" s="6">
        <v>11.29</v>
      </c>
      <c r="AF146" s="6">
        <v>11.1</v>
      </c>
      <c r="AG146" s="6">
        <v>8.09</v>
      </c>
      <c r="AH146" s="5"/>
      <c r="AI146" s="5"/>
      <c r="AJ146" s="5"/>
      <c r="AK146" s="5"/>
      <c r="AL146" s="5"/>
      <c r="AM146" s="5">
        <v>137</v>
      </c>
      <c r="AN146" s="13"/>
      <c r="AO146" s="13"/>
      <c r="AP146" s="13"/>
      <c r="AQ146" s="13"/>
      <c r="AR146" s="13"/>
    </row>
    <row r="147" spans="1:44" x14ac:dyDescent="0.25">
      <c r="A147" s="3">
        <v>5.3</v>
      </c>
      <c r="B147" s="3" t="s">
        <v>1547</v>
      </c>
      <c r="C147" s="3" t="s">
        <v>1408</v>
      </c>
      <c r="D147" s="3">
        <v>79</v>
      </c>
      <c r="E147" s="4"/>
      <c r="F147" s="3">
        <v>138</v>
      </c>
      <c r="G147" s="3">
        <v>49</v>
      </c>
      <c r="H147" s="4"/>
      <c r="I147" s="4"/>
      <c r="J147" s="3">
        <v>2.25</v>
      </c>
      <c r="K147" s="3">
        <v>1.44</v>
      </c>
      <c r="L147" s="3">
        <v>1.42</v>
      </c>
      <c r="M147" s="3">
        <v>4.5</v>
      </c>
      <c r="N147" s="3">
        <v>4.08</v>
      </c>
      <c r="O147" s="3">
        <v>270</v>
      </c>
      <c r="P147" s="3">
        <v>57</v>
      </c>
      <c r="Q147" s="3">
        <v>8.07</v>
      </c>
      <c r="R147" s="3">
        <v>167</v>
      </c>
      <c r="S147" s="3">
        <v>87</v>
      </c>
      <c r="T147" s="3">
        <v>65.709999999999994</v>
      </c>
      <c r="U147" s="3">
        <v>0.83</v>
      </c>
      <c r="V147" s="3">
        <v>83.34</v>
      </c>
      <c r="W147" s="3">
        <v>0.71</v>
      </c>
      <c r="X147" s="3">
        <v>81.17</v>
      </c>
      <c r="Y147" s="3">
        <v>0.86</v>
      </c>
      <c r="Z147" s="3">
        <v>103.53</v>
      </c>
      <c r="AA147" s="3">
        <v>0.79</v>
      </c>
      <c r="AB147" s="3">
        <v>4.9000000000000002E-2</v>
      </c>
      <c r="AC147" s="3">
        <v>5.1999999999999998E-2</v>
      </c>
      <c r="AD147" s="3">
        <v>9.9</v>
      </c>
      <c r="AE147" s="3">
        <v>12.12</v>
      </c>
      <c r="AF147" s="3">
        <v>6.24</v>
      </c>
      <c r="AG147" s="3">
        <v>12.12</v>
      </c>
      <c r="AH147" s="4"/>
      <c r="AI147" s="4"/>
      <c r="AJ147" s="4"/>
      <c r="AK147" s="4"/>
      <c r="AL147" s="4"/>
      <c r="AM147" s="4">
        <v>129</v>
      </c>
      <c r="AN147" s="13"/>
      <c r="AO147" s="13"/>
      <c r="AP147" s="13"/>
      <c r="AQ147" s="13"/>
      <c r="AR147" s="13"/>
    </row>
    <row r="148" spans="1:44" x14ac:dyDescent="0.25">
      <c r="A148" s="6">
        <v>5.3</v>
      </c>
      <c r="B148" s="6" t="s">
        <v>1548</v>
      </c>
      <c r="C148" s="6" t="s">
        <v>19</v>
      </c>
      <c r="D148" s="6">
        <v>86</v>
      </c>
      <c r="E148" s="5"/>
      <c r="F148" s="6">
        <v>173</v>
      </c>
      <c r="G148" s="6">
        <v>72</v>
      </c>
      <c r="H148" s="5"/>
      <c r="I148" s="5"/>
      <c r="J148" s="6">
        <v>4.05</v>
      </c>
      <c r="K148" s="6">
        <v>0.98</v>
      </c>
      <c r="L148" s="6">
        <v>1.34</v>
      </c>
      <c r="M148" s="6">
        <v>4.9000000000000004</v>
      </c>
      <c r="N148" s="6">
        <v>6.47</v>
      </c>
      <c r="O148" s="6">
        <v>536.4</v>
      </c>
      <c r="P148" s="6">
        <v>103.8</v>
      </c>
      <c r="Q148" s="6">
        <v>5.34</v>
      </c>
      <c r="R148" s="6">
        <v>173</v>
      </c>
      <c r="S148" s="6">
        <v>74</v>
      </c>
      <c r="T148" s="6">
        <v>77.209999999999994</v>
      </c>
      <c r="U148" s="6">
        <v>0.88</v>
      </c>
      <c r="V148" s="6">
        <v>67.14</v>
      </c>
      <c r="W148" s="6">
        <v>0.68</v>
      </c>
      <c r="X148" s="6">
        <v>83.5</v>
      </c>
      <c r="Y148" s="6">
        <v>0.89</v>
      </c>
      <c r="Z148" s="6">
        <v>58.33</v>
      </c>
      <c r="AA148" s="6">
        <v>0.66</v>
      </c>
      <c r="AB148" s="6">
        <v>8.6999999999999994E-2</v>
      </c>
      <c r="AC148" s="6">
        <v>7.2999999999999995E-2</v>
      </c>
      <c r="AD148" s="6">
        <v>9.32</v>
      </c>
      <c r="AE148" s="6">
        <v>13.84</v>
      </c>
      <c r="AF148" s="6">
        <v>4.24</v>
      </c>
      <c r="AG148" s="6">
        <v>11.27</v>
      </c>
      <c r="AH148" s="5"/>
      <c r="AI148" s="5"/>
      <c r="AJ148" s="5"/>
      <c r="AK148" s="5"/>
      <c r="AL148" s="5"/>
      <c r="AM148" s="5">
        <v>156</v>
      </c>
      <c r="AN148" s="13"/>
      <c r="AO148" s="13"/>
      <c r="AP148" s="13"/>
      <c r="AQ148" s="13"/>
      <c r="AR148" s="13"/>
    </row>
    <row r="149" spans="1:44" x14ac:dyDescent="0.25">
      <c r="A149" s="6">
        <v>5.31</v>
      </c>
      <c r="B149" s="6" t="s">
        <v>1549</v>
      </c>
      <c r="C149" s="6" t="s">
        <v>19</v>
      </c>
      <c r="D149" s="6">
        <v>56</v>
      </c>
      <c r="E149" s="5"/>
      <c r="F149" s="6">
        <v>171</v>
      </c>
      <c r="G149" s="6">
        <v>68</v>
      </c>
      <c r="H149" s="5"/>
      <c r="I149" s="5"/>
      <c r="J149" s="6">
        <v>3.28</v>
      </c>
      <c r="K149" s="6">
        <v>0.94</v>
      </c>
      <c r="L149" s="6">
        <v>1.1200000000000001</v>
      </c>
      <c r="M149" s="6">
        <v>5.16</v>
      </c>
      <c r="N149" s="6">
        <v>4.0999999999999996</v>
      </c>
      <c r="O149" s="6">
        <v>369.4</v>
      </c>
      <c r="P149" s="6">
        <v>68.8</v>
      </c>
      <c r="Q149" s="6">
        <v>3.62</v>
      </c>
      <c r="R149" s="6">
        <v>130</v>
      </c>
      <c r="S149" s="6">
        <v>68</v>
      </c>
      <c r="T149" s="6">
        <v>73.010000000000005</v>
      </c>
      <c r="U149" s="6">
        <v>0.67</v>
      </c>
      <c r="V149" s="6">
        <v>67.7</v>
      </c>
      <c r="W149" s="6">
        <v>0.57999999999999996</v>
      </c>
      <c r="X149" s="6">
        <v>86.72</v>
      </c>
      <c r="Y149" s="6">
        <v>0.66</v>
      </c>
      <c r="Z149" s="6">
        <v>66.790000000000006</v>
      </c>
      <c r="AA149" s="6">
        <v>0.55000000000000004</v>
      </c>
      <c r="AB149" s="6">
        <v>6.2E-2</v>
      </c>
      <c r="AC149" s="6">
        <v>6.0999999999999999E-2</v>
      </c>
      <c r="AD149" s="6">
        <v>5.37</v>
      </c>
      <c r="AE149" s="6">
        <v>6.95</v>
      </c>
      <c r="AF149" s="6">
        <v>5.84</v>
      </c>
      <c r="AG149" s="6">
        <v>13.81</v>
      </c>
      <c r="AH149" s="5"/>
      <c r="AI149" s="5"/>
      <c r="AJ149" s="5"/>
      <c r="AK149" s="5"/>
      <c r="AL149" s="5"/>
      <c r="AM149" s="5">
        <v>140</v>
      </c>
      <c r="AN149" s="13"/>
      <c r="AO149" s="13"/>
      <c r="AP149" s="13"/>
      <c r="AQ149" s="13"/>
      <c r="AR149" s="13"/>
    </row>
    <row r="150" spans="1:44" x14ac:dyDescent="0.25">
      <c r="A150" s="6">
        <v>5.31</v>
      </c>
      <c r="B150" s="6" t="s">
        <v>1550</v>
      </c>
      <c r="C150" s="6" t="s">
        <v>19</v>
      </c>
      <c r="D150" s="6">
        <v>75</v>
      </c>
      <c r="E150" s="5"/>
      <c r="F150" s="6">
        <v>168</v>
      </c>
      <c r="G150" s="6">
        <v>58</v>
      </c>
      <c r="H150" s="5"/>
      <c r="I150" s="5"/>
      <c r="J150" s="6">
        <v>1.63</v>
      </c>
      <c r="K150" s="6">
        <v>1.75</v>
      </c>
      <c r="L150" s="6">
        <v>0.7</v>
      </c>
      <c r="M150" s="6">
        <v>3.95</v>
      </c>
      <c r="N150" s="6">
        <v>5.53</v>
      </c>
      <c r="O150" s="6">
        <v>319.60000000000002</v>
      </c>
      <c r="P150" s="6">
        <v>56.7</v>
      </c>
      <c r="Q150" s="6">
        <v>4.4800000000000004</v>
      </c>
      <c r="R150" s="6">
        <v>147</v>
      </c>
      <c r="S150" s="6">
        <v>77</v>
      </c>
      <c r="T150" s="6">
        <v>90.27</v>
      </c>
      <c r="U150" s="6">
        <v>0.86</v>
      </c>
      <c r="V150" s="6">
        <v>71</v>
      </c>
      <c r="W150" s="6">
        <v>0.76</v>
      </c>
      <c r="X150" s="6">
        <v>86.05</v>
      </c>
      <c r="Y150" s="6">
        <v>0.77</v>
      </c>
      <c r="Z150" s="6">
        <v>73.11</v>
      </c>
      <c r="AA150" s="6">
        <v>0.69</v>
      </c>
      <c r="AB150" s="6">
        <v>5.2999999999999999E-2</v>
      </c>
      <c r="AC150" s="6">
        <v>5.5E-2</v>
      </c>
      <c r="AD150" s="6">
        <v>5.57</v>
      </c>
      <c r="AE150" s="6">
        <v>9.18</v>
      </c>
      <c r="AF150" s="6">
        <v>8.3800000000000008</v>
      </c>
      <c r="AG150" s="6">
        <v>11.97</v>
      </c>
      <c r="AH150" s="5"/>
      <c r="AI150" s="5"/>
      <c r="AJ150" s="5"/>
      <c r="AK150" s="5"/>
      <c r="AL150" s="5"/>
      <c r="AM150" s="5">
        <v>149</v>
      </c>
      <c r="AN150" s="13"/>
      <c r="AO150" s="13"/>
      <c r="AP150" s="13"/>
      <c r="AQ150" s="13"/>
      <c r="AR150" s="13"/>
    </row>
    <row r="151" spans="1:44" x14ac:dyDescent="0.25">
      <c r="A151" s="6">
        <v>5.31</v>
      </c>
      <c r="B151" s="6" t="s">
        <v>1551</v>
      </c>
      <c r="C151" s="6" t="s">
        <v>19</v>
      </c>
      <c r="D151" s="6">
        <v>76</v>
      </c>
      <c r="E151" s="5"/>
      <c r="F151" s="6">
        <v>174</v>
      </c>
      <c r="G151" s="6">
        <v>71</v>
      </c>
      <c r="H151" s="5"/>
      <c r="I151" s="5"/>
      <c r="J151" s="6">
        <v>1.34</v>
      </c>
      <c r="K151" s="6">
        <v>1.1499999999999999</v>
      </c>
      <c r="L151" s="6">
        <v>0.77</v>
      </c>
      <c r="M151" s="6">
        <v>2.79</v>
      </c>
      <c r="N151" s="6">
        <v>7.64</v>
      </c>
      <c r="O151" s="6">
        <v>262.5</v>
      </c>
      <c r="P151" s="6">
        <v>81.5</v>
      </c>
      <c r="Q151" s="6">
        <v>7.67</v>
      </c>
      <c r="R151" s="6">
        <v>164</v>
      </c>
      <c r="S151" s="6">
        <v>86</v>
      </c>
      <c r="T151" s="6">
        <v>73.38</v>
      </c>
      <c r="U151" s="6">
        <v>0.86</v>
      </c>
      <c r="V151" s="6">
        <v>50.68</v>
      </c>
      <c r="W151" s="6">
        <v>0.69</v>
      </c>
      <c r="X151" s="6">
        <v>63.5</v>
      </c>
      <c r="Y151" s="6">
        <v>0.74</v>
      </c>
      <c r="Z151" s="6">
        <v>66.63</v>
      </c>
      <c r="AA151" s="6">
        <v>0.67</v>
      </c>
      <c r="AB151" s="6">
        <v>6.3E-2</v>
      </c>
      <c r="AC151" s="6">
        <v>6.2E-2</v>
      </c>
      <c r="AD151" s="6">
        <v>4.79</v>
      </c>
      <c r="AE151" s="6">
        <v>9.48</v>
      </c>
      <c r="AF151" s="6">
        <v>7.7</v>
      </c>
      <c r="AG151" s="6">
        <v>10.1</v>
      </c>
      <c r="AH151" s="5"/>
      <c r="AI151" s="5"/>
      <c r="AJ151" s="5"/>
      <c r="AK151" s="5"/>
      <c r="AL151" s="5"/>
      <c r="AM151" s="5">
        <v>147</v>
      </c>
      <c r="AN151" s="13"/>
      <c r="AO151" s="13"/>
      <c r="AP151" s="13"/>
      <c r="AQ151" s="13"/>
      <c r="AR151" s="13"/>
    </row>
    <row r="152" spans="1:44" x14ac:dyDescent="0.25">
      <c r="A152" s="6">
        <v>5.31</v>
      </c>
      <c r="B152" s="6" t="s">
        <v>1552</v>
      </c>
      <c r="C152" s="6" t="s">
        <v>19</v>
      </c>
      <c r="D152" s="6">
        <v>86</v>
      </c>
      <c r="E152" s="5"/>
      <c r="F152" s="5"/>
      <c r="G152" s="5"/>
      <c r="H152" s="5"/>
      <c r="I152" s="5"/>
      <c r="J152" s="5"/>
      <c r="K152" s="5"/>
      <c r="L152" s="5"/>
      <c r="M152" s="5"/>
      <c r="N152" s="6">
        <v>4.57</v>
      </c>
      <c r="O152" s="6">
        <v>370.5</v>
      </c>
      <c r="P152" s="6">
        <v>121.5</v>
      </c>
      <c r="Q152" s="6">
        <v>8.85</v>
      </c>
      <c r="R152" s="5"/>
      <c r="S152" s="5"/>
      <c r="T152" s="6">
        <v>67.14</v>
      </c>
      <c r="U152" s="6">
        <v>0.67</v>
      </c>
      <c r="V152" s="6">
        <v>57.49</v>
      </c>
      <c r="W152" s="6">
        <v>0.66</v>
      </c>
      <c r="X152" s="6">
        <v>67</v>
      </c>
      <c r="Y152" s="6">
        <v>0.62</v>
      </c>
      <c r="Z152" s="6">
        <v>67.53</v>
      </c>
      <c r="AA152" s="6">
        <v>0.57999999999999996</v>
      </c>
      <c r="AB152" s="6">
        <v>1.15E-2</v>
      </c>
      <c r="AC152" s="6">
        <v>6.0999999999999999E-2</v>
      </c>
      <c r="AD152" s="6">
        <v>6.77</v>
      </c>
      <c r="AE152" s="6">
        <v>13.34</v>
      </c>
      <c r="AF152" s="6">
        <v>6.22</v>
      </c>
      <c r="AG152" s="6">
        <v>11.49</v>
      </c>
      <c r="AH152" s="5"/>
      <c r="AI152" s="5"/>
      <c r="AJ152" s="5"/>
      <c r="AK152" s="5"/>
      <c r="AL152" s="5"/>
      <c r="AM152" s="5"/>
      <c r="AN152" s="13"/>
      <c r="AO152" s="13"/>
      <c r="AP152" s="13"/>
      <c r="AQ152" s="13"/>
      <c r="AR152" s="13"/>
    </row>
    <row r="153" spans="1:44" x14ac:dyDescent="0.25">
      <c r="A153" s="3">
        <v>5.31</v>
      </c>
      <c r="B153" s="3" t="s">
        <v>1553</v>
      </c>
      <c r="C153" s="3" t="s">
        <v>1401</v>
      </c>
      <c r="D153" s="3">
        <v>55</v>
      </c>
      <c r="E153" s="4"/>
      <c r="F153" s="3">
        <v>166</v>
      </c>
      <c r="G153" s="3">
        <v>70</v>
      </c>
      <c r="H153" s="4"/>
      <c r="I153" s="4"/>
      <c r="J153" s="3">
        <v>2.75</v>
      </c>
      <c r="K153" s="3">
        <v>1.4</v>
      </c>
      <c r="L153" s="3">
        <v>1.07</v>
      </c>
      <c r="M153" s="3">
        <v>5.14</v>
      </c>
      <c r="N153" s="3">
        <v>4.26</v>
      </c>
      <c r="O153" s="3">
        <v>222.5</v>
      </c>
      <c r="P153" s="3">
        <v>60.1</v>
      </c>
      <c r="Q153" s="3">
        <v>5.82</v>
      </c>
      <c r="R153" s="3">
        <v>137</v>
      </c>
      <c r="S153" s="3">
        <v>81</v>
      </c>
      <c r="T153" s="3">
        <v>85.04</v>
      </c>
      <c r="U153" s="3">
        <v>0.66</v>
      </c>
      <c r="V153" s="3">
        <v>78.39</v>
      </c>
      <c r="W153" s="3">
        <v>0.56999999999999995</v>
      </c>
      <c r="X153" s="3">
        <v>83.14</v>
      </c>
      <c r="Y153" s="3">
        <v>0.63</v>
      </c>
      <c r="Z153" s="3">
        <v>67.31</v>
      </c>
      <c r="AA153" s="3">
        <v>0.52</v>
      </c>
      <c r="AB153" s="3">
        <v>5.5E-2</v>
      </c>
      <c r="AC153" s="3">
        <v>6.0999999999999999E-2</v>
      </c>
      <c r="AD153" s="3">
        <v>6.05</v>
      </c>
      <c r="AE153" s="3">
        <v>7.55</v>
      </c>
      <c r="AF153" s="3">
        <v>4.4000000000000004</v>
      </c>
      <c r="AG153" s="3">
        <v>10.87</v>
      </c>
      <c r="AH153" s="4"/>
      <c r="AI153" s="4"/>
      <c r="AJ153" s="4"/>
      <c r="AK153" s="4"/>
      <c r="AL153" s="4"/>
      <c r="AM153" s="4">
        <v>130</v>
      </c>
      <c r="AN153" s="13"/>
      <c r="AO153" s="13"/>
      <c r="AP153" s="13"/>
      <c r="AQ153" s="13"/>
      <c r="AR153" s="13"/>
    </row>
    <row r="154" spans="1:44" x14ac:dyDescent="0.25">
      <c r="A154" s="3">
        <v>6.1</v>
      </c>
      <c r="B154" s="3" t="s">
        <v>1554</v>
      </c>
      <c r="C154" s="3" t="s">
        <v>1401</v>
      </c>
      <c r="D154" s="3">
        <v>40</v>
      </c>
      <c r="E154" s="4"/>
      <c r="F154" s="3">
        <v>159</v>
      </c>
      <c r="G154" s="3">
        <v>61</v>
      </c>
      <c r="H154" s="4"/>
      <c r="I154" s="4"/>
      <c r="J154" s="3">
        <v>1.96</v>
      </c>
      <c r="K154" s="3">
        <v>1.9</v>
      </c>
      <c r="L154" s="3">
        <v>0.95</v>
      </c>
      <c r="M154" s="3">
        <v>4.6100000000000003</v>
      </c>
      <c r="N154" s="3">
        <v>4.68</v>
      </c>
      <c r="O154" s="3">
        <v>235.4</v>
      </c>
      <c r="P154" s="3">
        <v>52.1</v>
      </c>
      <c r="Q154" s="3">
        <v>4.59</v>
      </c>
      <c r="R154" s="3">
        <v>119</v>
      </c>
      <c r="S154" s="3">
        <v>60</v>
      </c>
      <c r="T154" s="3">
        <v>102.1</v>
      </c>
      <c r="U154" s="3">
        <v>0.65</v>
      </c>
      <c r="V154" s="3">
        <v>108.26</v>
      </c>
      <c r="W154" s="3">
        <v>0.65</v>
      </c>
      <c r="X154" s="3">
        <v>90.08</v>
      </c>
      <c r="Y154" s="3">
        <v>0.64</v>
      </c>
      <c r="Z154" s="3">
        <v>96.79</v>
      </c>
      <c r="AA154" s="3">
        <v>0.61</v>
      </c>
      <c r="AB154" s="3">
        <v>4.2999999999999997E-2</v>
      </c>
      <c r="AC154" s="3">
        <v>4.3999999999999997E-2</v>
      </c>
      <c r="AD154" s="3">
        <v>6.63</v>
      </c>
      <c r="AE154" s="3">
        <v>7.43</v>
      </c>
      <c r="AF154" s="3">
        <v>5.01</v>
      </c>
      <c r="AG154" s="3">
        <v>7.25</v>
      </c>
      <c r="AH154" s="4"/>
      <c r="AI154" s="4"/>
      <c r="AJ154" s="4"/>
      <c r="AK154" s="4"/>
      <c r="AL154" s="4"/>
      <c r="AM154" s="4">
        <v>126</v>
      </c>
      <c r="AN154" s="13"/>
      <c r="AO154" s="13"/>
      <c r="AP154" s="13"/>
      <c r="AQ154" s="13"/>
      <c r="AR154" s="13"/>
    </row>
    <row r="155" spans="1:44" x14ac:dyDescent="0.25">
      <c r="A155" s="3">
        <v>6.1</v>
      </c>
      <c r="B155" s="3" t="s">
        <v>1555</v>
      </c>
      <c r="C155" s="3" t="s">
        <v>1408</v>
      </c>
      <c r="D155" s="3">
        <v>50</v>
      </c>
      <c r="E155" s="4"/>
      <c r="F155" s="3">
        <v>168</v>
      </c>
      <c r="G155" s="3">
        <v>79</v>
      </c>
      <c r="H155" s="4"/>
      <c r="I155" s="4"/>
      <c r="J155" s="3">
        <v>2.57</v>
      </c>
      <c r="K155" s="3">
        <v>1.22</v>
      </c>
      <c r="L155" s="3">
        <v>1.04</v>
      </c>
      <c r="M155" s="3">
        <v>4.5999999999999996</v>
      </c>
      <c r="N155" s="3">
        <v>4.8</v>
      </c>
      <c r="O155" s="3">
        <v>323.39999999999998</v>
      </c>
      <c r="P155" s="3">
        <v>88.4</v>
      </c>
      <c r="Q155" s="3">
        <v>4.57</v>
      </c>
      <c r="R155" s="3">
        <v>150</v>
      </c>
      <c r="S155" s="3">
        <v>88</v>
      </c>
      <c r="T155" s="3">
        <v>89.24</v>
      </c>
      <c r="U155" s="3">
        <v>0.75</v>
      </c>
      <c r="V155" s="3">
        <v>66.3</v>
      </c>
      <c r="W155" s="3">
        <v>0.64</v>
      </c>
      <c r="X155" s="3">
        <v>88.12</v>
      </c>
      <c r="Y155" s="3">
        <v>0.77</v>
      </c>
      <c r="Z155" s="3">
        <v>82.8</v>
      </c>
      <c r="AA155" s="3">
        <v>0.61</v>
      </c>
      <c r="AB155" s="3">
        <v>4.9000000000000002E-2</v>
      </c>
      <c r="AC155" s="3">
        <v>4.2999999999999997E-2</v>
      </c>
      <c r="AD155" s="3">
        <v>7.19</v>
      </c>
      <c r="AE155" s="3">
        <v>6.58</v>
      </c>
      <c r="AF155" s="3">
        <v>5.48</v>
      </c>
      <c r="AG155" s="3">
        <v>6.56</v>
      </c>
      <c r="AH155" s="4"/>
      <c r="AI155" s="4"/>
      <c r="AJ155" s="4"/>
      <c r="AK155" s="4"/>
      <c r="AL155" s="4"/>
      <c r="AM155" s="4">
        <v>155</v>
      </c>
      <c r="AN155" s="13"/>
      <c r="AO155" s="13"/>
      <c r="AP155" s="13"/>
      <c r="AQ155" s="13"/>
      <c r="AR155" s="13"/>
    </row>
    <row r="156" spans="1:44" x14ac:dyDescent="0.25">
      <c r="A156" s="3">
        <v>6.1</v>
      </c>
      <c r="B156" s="3" t="s">
        <v>1556</v>
      </c>
      <c r="C156" s="3" t="s">
        <v>1408</v>
      </c>
      <c r="D156" s="3">
        <v>55</v>
      </c>
      <c r="E156" s="4"/>
      <c r="F156" s="3">
        <v>173</v>
      </c>
      <c r="G156" s="3">
        <v>65</v>
      </c>
      <c r="H156" s="4"/>
      <c r="I156" s="4"/>
      <c r="J156" s="3">
        <v>2.25</v>
      </c>
      <c r="K156" s="3">
        <v>1.08</v>
      </c>
      <c r="L156" s="3">
        <v>1.27</v>
      </c>
      <c r="M156" s="3">
        <v>4.17</v>
      </c>
      <c r="N156" s="3">
        <v>5.01</v>
      </c>
      <c r="O156" s="3">
        <v>344.1</v>
      </c>
      <c r="P156" s="3">
        <v>72.099999999999994</v>
      </c>
      <c r="Q156" s="3">
        <v>3.85</v>
      </c>
      <c r="R156" s="3">
        <v>127</v>
      </c>
      <c r="S156" s="3">
        <v>73</v>
      </c>
      <c r="T156" s="3">
        <v>111.65</v>
      </c>
      <c r="U156" s="3">
        <v>0.77</v>
      </c>
      <c r="V156" s="3">
        <v>66.25</v>
      </c>
      <c r="W156" s="3">
        <v>0.64</v>
      </c>
      <c r="X156" s="3">
        <v>90.8</v>
      </c>
      <c r="Y156" s="3">
        <v>0.74</v>
      </c>
      <c r="Z156" s="3">
        <v>115.87</v>
      </c>
      <c r="AA156" s="3">
        <v>0.72</v>
      </c>
      <c r="AB156" s="3">
        <v>4.3999999999999997E-2</v>
      </c>
      <c r="AC156" s="3">
        <v>4.2999999999999997E-2</v>
      </c>
      <c r="AD156" s="3">
        <v>6.45</v>
      </c>
      <c r="AE156" s="3">
        <v>8.24</v>
      </c>
      <c r="AF156" s="3">
        <v>5.37</v>
      </c>
      <c r="AG156" s="3">
        <v>6.42</v>
      </c>
      <c r="AH156" s="4"/>
      <c r="AI156" s="4"/>
      <c r="AJ156" s="4"/>
      <c r="AK156" s="4"/>
      <c r="AL156" s="4"/>
      <c r="AM156" s="4">
        <v>153</v>
      </c>
      <c r="AN156" s="13"/>
      <c r="AO156" s="13"/>
      <c r="AP156" s="13"/>
      <c r="AQ156" s="13"/>
      <c r="AR156" s="13"/>
    </row>
    <row r="157" spans="1:44" x14ac:dyDescent="0.25">
      <c r="A157" s="6">
        <v>6.1</v>
      </c>
      <c r="B157" s="6" t="s">
        <v>1557</v>
      </c>
      <c r="C157" s="6" t="s">
        <v>19</v>
      </c>
      <c r="D157" s="6">
        <v>25</v>
      </c>
      <c r="E157" s="5"/>
      <c r="F157" s="6">
        <v>170</v>
      </c>
      <c r="G157" s="6">
        <v>52</v>
      </c>
      <c r="H157" s="5"/>
      <c r="I157" s="5"/>
      <c r="J157" s="6">
        <v>1.96</v>
      </c>
      <c r="K157" s="6">
        <v>2.04</v>
      </c>
      <c r="L157" s="6">
        <v>0.83</v>
      </c>
      <c r="M157" s="6">
        <v>4.49</v>
      </c>
      <c r="N157" s="6">
        <v>5.71</v>
      </c>
      <c r="O157" s="6">
        <v>528.6</v>
      </c>
      <c r="P157" s="6">
        <v>82.1</v>
      </c>
      <c r="Q157" s="6">
        <v>5.71</v>
      </c>
      <c r="R157" s="6">
        <v>113</v>
      </c>
      <c r="S157" s="6">
        <v>69</v>
      </c>
      <c r="T157" s="6">
        <v>111.62</v>
      </c>
      <c r="U157" s="6">
        <v>0.68</v>
      </c>
      <c r="V157" s="6">
        <v>78.150000000000006</v>
      </c>
      <c r="W157" s="6">
        <v>0.67</v>
      </c>
      <c r="X157" s="6">
        <v>116.93</v>
      </c>
      <c r="Y157" s="6">
        <v>0.79</v>
      </c>
      <c r="Z157" s="6">
        <v>92.31</v>
      </c>
      <c r="AA157" s="6">
        <v>0.63</v>
      </c>
      <c r="AB157" s="6">
        <v>4.2999999999999997E-2</v>
      </c>
      <c r="AC157" s="6">
        <v>4.2999999999999997E-2</v>
      </c>
      <c r="AD157" s="6">
        <v>5.33</v>
      </c>
      <c r="AE157" s="6">
        <v>3.89</v>
      </c>
      <c r="AF157" s="6">
        <v>4.13</v>
      </c>
      <c r="AG157" s="6">
        <v>4.79</v>
      </c>
      <c r="AH157" s="5"/>
      <c r="AI157" s="5"/>
      <c r="AJ157" s="5"/>
      <c r="AK157" s="5"/>
      <c r="AL157" s="5"/>
      <c r="AM157" s="5">
        <v>147</v>
      </c>
      <c r="AN157" s="13"/>
      <c r="AO157" s="13"/>
      <c r="AP157" s="13"/>
      <c r="AQ157" s="13"/>
      <c r="AR157" s="13"/>
    </row>
    <row r="158" spans="1:44" x14ac:dyDescent="0.25">
      <c r="A158" s="3">
        <v>6.1</v>
      </c>
      <c r="B158" s="3" t="s">
        <v>1558</v>
      </c>
      <c r="C158" s="3" t="s">
        <v>1408</v>
      </c>
      <c r="D158" s="3">
        <v>29</v>
      </c>
      <c r="E158" s="4"/>
      <c r="F158" s="3">
        <v>175</v>
      </c>
      <c r="G158" s="3">
        <v>65</v>
      </c>
      <c r="H158" s="4"/>
      <c r="I158" s="4"/>
      <c r="J158" s="3">
        <v>2.13</v>
      </c>
      <c r="K158" s="3">
        <v>1.49</v>
      </c>
      <c r="L158" s="3">
        <v>0.52</v>
      </c>
      <c r="M158" s="3">
        <v>4.32</v>
      </c>
      <c r="N158" s="3">
        <v>4.21</v>
      </c>
      <c r="O158" s="3">
        <v>377.3</v>
      </c>
      <c r="P158" s="3">
        <v>76.900000000000006</v>
      </c>
      <c r="Q158" s="3">
        <v>4.3499999999999996</v>
      </c>
      <c r="R158" s="3">
        <v>121</v>
      </c>
      <c r="S158" s="3">
        <v>70</v>
      </c>
      <c r="T158" s="3">
        <v>134.57</v>
      </c>
      <c r="U158" s="3">
        <v>0.81</v>
      </c>
      <c r="V158" s="3">
        <v>100.05</v>
      </c>
      <c r="W158" s="3">
        <v>0.72</v>
      </c>
      <c r="X158" s="3">
        <v>115.06</v>
      </c>
      <c r="Y158" s="3">
        <v>0.76</v>
      </c>
      <c r="Z158" s="3">
        <v>82.54</v>
      </c>
      <c r="AA158" s="3">
        <v>0.66</v>
      </c>
      <c r="AB158" s="3">
        <v>4.2999999999999997E-2</v>
      </c>
      <c r="AC158" s="3">
        <v>4.3999999999999997E-2</v>
      </c>
      <c r="AD158" s="3">
        <v>4.93</v>
      </c>
      <c r="AE158" s="3">
        <v>8.91</v>
      </c>
      <c r="AF158" s="3">
        <v>5.14</v>
      </c>
      <c r="AG158" s="3">
        <v>4.18</v>
      </c>
      <c r="AH158" s="4"/>
      <c r="AI158" s="4"/>
      <c r="AJ158" s="4"/>
      <c r="AK158" s="4"/>
      <c r="AL158" s="4"/>
      <c r="AM158" s="4">
        <v>158</v>
      </c>
      <c r="AN158" s="13"/>
      <c r="AO158" s="13"/>
      <c r="AP158" s="13"/>
      <c r="AQ158" s="13"/>
      <c r="AR158" s="13"/>
    </row>
    <row r="159" spans="1:44" x14ac:dyDescent="0.25">
      <c r="A159" s="3">
        <v>6.2</v>
      </c>
      <c r="B159" s="3" t="s">
        <v>1559</v>
      </c>
      <c r="C159" s="3" t="s">
        <v>1408</v>
      </c>
      <c r="D159" s="3">
        <v>50</v>
      </c>
      <c r="E159" s="4"/>
      <c r="F159" s="3">
        <v>171</v>
      </c>
      <c r="G159" s="3">
        <v>63</v>
      </c>
      <c r="H159" s="4"/>
      <c r="I159" s="4"/>
      <c r="J159" s="3">
        <v>1.54</v>
      </c>
      <c r="K159" s="3">
        <v>2.17</v>
      </c>
      <c r="L159" s="3">
        <v>0.28999999999999998</v>
      </c>
      <c r="M159" s="3">
        <v>4.29</v>
      </c>
      <c r="N159" s="3">
        <v>4.34</v>
      </c>
      <c r="O159" s="3">
        <v>277.7</v>
      </c>
      <c r="P159" s="3">
        <v>80.599999999999994</v>
      </c>
      <c r="Q159" s="3">
        <v>7.2</v>
      </c>
      <c r="R159" s="3">
        <v>111</v>
      </c>
      <c r="S159" s="3">
        <v>74</v>
      </c>
      <c r="T159" s="3">
        <v>118.61</v>
      </c>
      <c r="U159" s="3">
        <v>0.78</v>
      </c>
      <c r="V159" s="3">
        <v>80.28</v>
      </c>
      <c r="W159" s="3">
        <v>0.57999999999999996</v>
      </c>
      <c r="X159" s="3">
        <v>87</v>
      </c>
      <c r="Y159" s="3">
        <v>0.74</v>
      </c>
      <c r="Z159" s="3">
        <v>77.209999999999994</v>
      </c>
      <c r="AA159" s="3">
        <v>0.59</v>
      </c>
      <c r="AB159" s="3">
        <v>5.1999999999999998E-2</v>
      </c>
      <c r="AC159" s="3">
        <v>5.0999999999999997E-2</v>
      </c>
      <c r="AD159" s="3">
        <v>7.41</v>
      </c>
      <c r="AE159" s="3">
        <v>7.23</v>
      </c>
      <c r="AF159" s="3">
        <v>4.8099999999999996</v>
      </c>
      <c r="AG159" s="3">
        <v>7.8</v>
      </c>
      <c r="AH159" s="4"/>
      <c r="AI159" s="4"/>
      <c r="AJ159" s="4"/>
      <c r="AK159" s="4"/>
      <c r="AL159" s="4"/>
      <c r="AM159" s="4">
        <v>145</v>
      </c>
      <c r="AN159" s="13"/>
      <c r="AO159" s="13"/>
      <c r="AP159" s="13"/>
      <c r="AQ159" s="13"/>
      <c r="AR159" s="13"/>
    </row>
    <row r="160" spans="1:44" x14ac:dyDescent="0.25">
      <c r="A160" s="3">
        <v>6.2</v>
      </c>
      <c r="B160" s="3" t="s">
        <v>1560</v>
      </c>
      <c r="C160" s="3" t="s">
        <v>1401</v>
      </c>
      <c r="D160" s="3">
        <v>25</v>
      </c>
      <c r="E160" s="4"/>
      <c r="F160" s="3">
        <v>158</v>
      </c>
      <c r="G160" s="3">
        <v>51</v>
      </c>
      <c r="H160" s="4"/>
      <c r="I160" s="4"/>
      <c r="J160" s="3">
        <v>1.93</v>
      </c>
      <c r="K160" s="3">
        <v>1.6</v>
      </c>
      <c r="L160" s="3">
        <v>0.32</v>
      </c>
      <c r="M160" s="3">
        <v>4.09</v>
      </c>
      <c r="N160" s="3">
        <v>4.9800000000000004</v>
      </c>
      <c r="O160" s="3">
        <v>240.6</v>
      </c>
      <c r="P160" s="3">
        <v>69</v>
      </c>
      <c r="Q160" s="3">
        <v>3.79</v>
      </c>
      <c r="R160" s="3">
        <v>124</v>
      </c>
      <c r="S160" s="3">
        <v>70</v>
      </c>
      <c r="T160" s="3">
        <v>129.24</v>
      </c>
      <c r="U160" s="3">
        <v>0.79</v>
      </c>
      <c r="V160" s="3">
        <v>130.08000000000001</v>
      </c>
      <c r="W160" s="3">
        <v>0.69</v>
      </c>
      <c r="X160" s="3">
        <v>140.99</v>
      </c>
      <c r="Y160" s="3">
        <v>0.84</v>
      </c>
      <c r="Z160" s="3">
        <v>135.11000000000001</v>
      </c>
      <c r="AA160" s="3">
        <v>0.69</v>
      </c>
      <c r="AB160" s="3">
        <v>4.2999999999999997E-2</v>
      </c>
      <c r="AC160" s="3">
        <v>4.4999999999999998E-2</v>
      </c>
      <c r="AD160" s="3">
        <v>4.4800000000000004</v>
      </c>
      <c r="AE160" s="3">
        <v>4.84</v>
      </c>
      <c r="AF160" s="3">
        <v>4.38</v>
      </c>
      <c r="AG160" s="3">
        <v>4.51</v>
      </c>
      <c r="AH160" s="4"/>
      <c r="AI160" s="4"/>
      <c r="AJ160" s="4"/>
      <c r="AK160" s="4"/>
      <c r="AL160" s="4"/>
      <c r="AM160" s="4">
        <v>133</v>
      </c>
      <c r="AN160" s="13"/>
      <c r="AO160" s="13"/>
      <c r="AP160" s="13"/>
      <c r="AQ160" s="13"/>
      <c r="AR160" s="13"/>
    </row>
    <row r="161" spans="1:44" x14ac:dyDescent="0.25">
      <c r="A161" s="6">
        <v>6.6</v>
      </c>
      <c r="B161" s="6" t="s">
        <v>1561</v>
      </c>
      <c r="C161" s="6" t="s">
        <v>19</v>
      </c>
      <c r="D161" s="6">
        <v>75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">
        <v>68.819999999999993</v>
      </c>
      <c r="U161" s="6">
        <v>0.73</v>
      </c>
      <c r="V161" s="6">
        <v>81.12</v>
      </c>
      <c r="W161" s="6">
        <v>0.68</v>
      </c>
      <c r="X161" s="6">
        <v>67.14</v>
      </c>
      <c r="Y161" s="6">
        <v>0.68</v>
      </c>
      <c r="Z161" s="6">
        <v>118.33</v>
      </c>
      <c r="AA161" s="6">
        <v>0.67</v>
      </c>
      <c r="AB161" s="6">
        <v>8.1000000000000003E-2</v>
      </c>
      <c r="AC161" s="6">
        <v>8.3000000000000004E-2</v>
      </c>
      <c r="AD161" s="6">
        <v>4.87</v>
      </c>
      <c r="AE161" s="6">
        <v>11.38</v>
      </c>
      <c r="AF161" s="6">
        <v>6</v>
      </c>
      <c r="AG161" s="6">
        <v>9.94</v>
      </c>
      <c r="AH161" s="5"/>
      <c r="AI161" s="5"/>
      <c r="AJ161" s="5"/>
      <c r="AK161" s="5"/>
      <c r="AL161" s="5"/>
      <c r="AM161" s="5"/>
      <c r="AN161" s="13"/>
      <c r="AO161" s="13"/>
      <c r="AP161" s="13"/>
      <c r="AQ161" s="13"/>
      <c r="AR161" s="13"/>
    </row>
    <row r="162" spans="1:44" x14ac:dyDescent="0.25">
      <c r="A162" s="3">
        <v>6.7</v>
      </c>
      <c r="B162" s="3" t="s">
        <v>1562</v>
      </c>
      <c r="C162" s="3" t="s">
        <v>1408</v>
      </c>
      <c r="D162" s="3">
        <v>29</v>
      </c>
      <c r="E162" s="4"/>
      <c r="F162" s="3">
        <v>176</v>
      </c>
      <c r="G162" s="3">
        <v>65</v>
      </c>
      <c r="H162" s="4"/>
      <c r="I162" s="4"/>
      <c r="J162" s="3">
        <v>1.65</v>
      </c>
      <c r="K162" s="3">
        <v>0.86</v>
      </c>
      <c r="L162" s="3">
        <v>1.06</v>
      </c>
      <c r="M162" s="3">
        <v>3.14</v>
      </c>
      <c r="N162" s="3">
        <v>4.4800000000000004</v>
      </c>
      <c r="O162" s="3">
        <v>284.10000000000002</v>
      </c>
      <c r="P162" s="3">
        <v>76.7</v>
      </c>
      <c r="Q162" s="3">
        <v>5.31</v>
      </c>
      <c r="R162" s="3">
        <v>118</v>
      </c>
      <c r="S162" s="3">
        <v>77</v>
      </c>
      <c r="T162" s="3">
        <v>102.1</v>
      </c>
      <c r="U162" s="3">
        <v>0.73</v>
      </c>
      <c r="V162" s="3">
        <v>101.55</v>
      </c>
      <c r="W162" s="3">
        <v>0.5</v>
      </c>
      <c r="X162" s="3">
        <v>109.94</v>
      </c>
      <c r="Y162" s="3">
        <v>0.69</v>
      </c>
      <c r="Z162" s="3">
        <v>93.99</v>
      </c>
      <c r="AA162" s="3">
        <v>0.5</v>
      </c>
      <c r="AB162" s="3">
        <v>4.2999999999999997E-2</v>
      </c>
      <c r="AC162" s="3">
        <v>4.2999999999999997E-2</v>
      </c>
      <c r="AD162" s="3">
        <v>7.83</v>
      </c>
      <c r="AE162" s="3">
        <v>5.34</v>
      </c>
      <c r="AF162" s="3">
        <v>4.2699999999999996</v>
      </c>
      <c r="AG162" s="3">
        <v>5.21</v>
      </c>
      <c r="AH162" s="4"/>
      <c r="AI162" s="4"/>
      <c r="AJ162" s="4"/>
      <c r="AK162" s="4"/>
      <c r="AL162" s="4"/>
      <c r="AM162" s="4">
        <v>144</v>
      </c>
      <c r="AN162" s="13"/>
      <c r="AO162" s="13"/>
      <c r="AP162" s="13"/>
      <c r="AQ162" s="13"/>
      <c r="AR162" s="13"/>
    </row>
    <row r="163" spans="1:44" x14ac:dyDescent="0.25">
      <c r="A163" s="3">
        <v>6.7</v>
      </c>
      <c r="B163" s="3" t="s">
        <v>1563</v>
      </c>
      <c r="C163" s="3" t="s">
        <v>1408</v>
      </c>
      <c r="D163" s="3">
        <v>68</v>
      </c>
      <c r="E163" s="4"/>
      <c r="F163" s="3">
        <v>169</v>
      </c>
      <c r="G163" s="3">
        <v>53</v>
      </c>
      <c r="H163" s="4"/>
      <c r="I163" s="4"/>
      <c r="J163" s="3">
        <v>2.69</v>
      </c>
      <c r="K163" s="3">
        <v>1.53</v>
      </c>
      <c r="L163" s="3">
        <v>0.8</v>
      </c>
      <c r="M163" s="3">
        <v>5.12</v>
      </c>
      <c r="N163" s="3">
        <v>4.62</v>
      </c>
      <c r="O163" s="3">
        <v>192.8</v>
      </c>
      <c r="P163" s="3">
        <v>68.099999999999994</v>
      </c>
      <c r="Q163" s="3">
        <v>6.16</v>
      </c>
      <c r="R163" s="3">
        <v>123</v>
      </c>
      <c r="S163" s="3">
        <v>76</v>
      </c>
      <c r="T163" s="3">
        <v>90.64</v>
      </c>
      <c r="U163" s="3">
        <v>0.69</v>
      </c>
      <c r="V163" s="3">
        <v>92.31</v>
      </c>
      <c r="W163" s="3">
        <v>0.62</v>
      </c>
      <c r="X163" s="3">
        <v>78.33</v>
      </c>
      <c r="Y163" s="3">
        <v>0.75</v>
      </c>
      <c r="Z163" s="3">
        <v>86.72</v>
      </c>
      <c r="AA163" s="3">
        <v>0.54</v>
      </c>
      <c r="AB163" s="3">
        <v>9.5000000000000001E-2</v>
      </c>
      <c r="AC163" s="3">
        <v>5.5E-2</v>
      </c>
      <c r="AD163" s="3">
        <v>7.44</v>
      </c>
      <c r="AE163" s="3">
        <v>11.78</v>
      </c>
      <c r="AF163" s="3">
        <v>7.28</v>
      </c>
      <c r="AG163" s="3">
        <v>13.52</v>
      </c>
      <c r="AH163" s="4"/>
      <c r="AI163" s="4"/>
      <c r="AJ163" s="4"/>
      <c r="AK163" s="4"/>
      <c r="AL163" s="4"/>
      <c r="AM163" s="4">
        <v>150</v>
      </c>
      <c r="AN163" s="13"/>
      <c r="AO163" s="13"/>
      <c r="AP163" s="13"/>
      <c r="AQ163" s="13"/>
      <c r="AR163" s="13"/>
    </row>
    <row r="164" spans="1:44" x14ac:dyDescent="0.25">
      <c r="A164" s="6">
        <v>6.8</v>
      </c>
      <c r="B164" s="6" t="s">
        <v>1564</v>
      </c>
      <c r="C164" s="6" t="s">
        <v>19</v>
      </c>
      <c r="D164" s="6">
        <v>46</v>
      </c>
      <c r="E164" s="5"/>
      <c r="F164" s="6">
        <v>178</v>
      </c>
      <c r="G164" s="6">
        <v>86</v>
      </c>
      <c r="H164" s="5"/>
      <c r="I164" s="5"/>
      <c r="J164" s="6">
        <v>3.37</v>
      </c>
      <c r="K164" s="6">
        <v>1.21</v>
      </c>
      <c r="L164" s="6">
        <v>1.91</v>
      </c>
      <c r="M164" s="6">
        <v>5.07</v>
      </c>
      <c r="N164" s="6">
        <v>4.9400000000000004</v>
      </c>
      <c r="O164" s="6">
        <v>357.2</v>
      </c>
      <c r="P164" s="6">
        <v>95.6</v>
      </c>
      <c r="Q164" s="6">
        <v>6.07</v>
      </c>
      <c r="R164" s="6">
        <v>123</v>
      </c>
      <c r="S164" s="6">
        <v>75</v>
      </c>
      <c r="T164" s="6">
        <v>103.5</v>
      </c>
      <c r="U164" s="6">
        <v>0.72</v>
      </c>
      <c r="V164" s="6">
        <v>73.290000000000006</v>
      </c>
      <c r="W164" s="6">
        <v>0.4</v>
      </c>
      <c r="X164" s="6">
        <v>91.75</v>
      </c>
      <c r="Y164" s="6">
        <v>0.6</v>
      </c>
      <c r="Z164" s="6">
        <v>112.18</v>
      </c>
      <c r="AA164" s="6">
        <v>0.59</v>
      </c>
      <c r="AB164" s="6">
        <v>5.5E-2</v>
      </c>
      <c r="AC164" s="6">
        <v>5.0999999999999997E-2</v>
      </c>
      <c r="AD164" s="6">
        <v>5.98</v>
      </c>
      <c r="AE164" s="6">
        <v>3.15</v>
      </c>
      <c r="AF164" s="6">
        <v>8.9700000000000006</v>
      </c>
      <c r="AG164" s="6">
        <v>7.16</v>
      </c>
      <c r="AH164" s="5"/>
      <c r="AI164" s="5"/>
      <c r="AJ164" s="5"/>
      <c r="AK164" s="5"/>
      <c r="AL164" s="5"/>
      <c r="AM164" s="5">
        <v>151</v>
      </c>
      <c r="AN164" s="13"/>
      <c r="AO164" s="13"/>
      <c r="AP164" s="13"/>
      <c r="AQ164" s="13"/>
      <c r="AR164" s="13"/>
    </row>
    <row r="165" spans="1:44" x14ac:dyDescent="0.25">
      <c r="A165" s="6">
        <v>6.8</v>
      </c>
      <c r="B165" s="6" t="s">
        <v>1565</v>
      </c>
      <c r="C165" s="6" t="s">
        <v>16</v>
      </c>
      <c r="D165" s="6">
        <v>46</v>
      </c>
      <c r="E165" s="5"/>
      <c r="F165" s="5"/>
      <c r="G165" s="5"/>
      <c r="H165" s="5"/>
      <c r="I165" s="5"/>
      <c r="J165" s="5">
        <v>2.94</v>
      </c>
      <c r="K165" s="6">
        <v>0.9</v>
      </c>
      <c r="L165" s="6">
        <v>2.91</v>
      </c>
      <c r="M165" s="6">
        <v>5.0199999999999996</v>
      </c>
      <c r="N165" s="6">
        <v>4.9000000000000004</v>
      </c>
      <c r="O165" s="6">
        <v>203.1</v>
      </c>
      <c r="P165" s="6">
        <v>47.6</v>
      </c>
      <c r="Q165" s="6">
        <v>2.94</v>
      </c>
      <c r="R165" s="5"/>
      <c r="S165" s="5"/>
      <c r="T165" s="6">
        <v>82.52</v>
      </c>
      <c r="U165" s="6">
        <v>0.77</v>
      </c>
      <c r="V165" s="6">
        <v>78.89</v>
      </c>
      <c r="W165" s="6">
        <v>0.57999999999999996</v>
      </c>
      <c r="X165" s="6">
        <v>74.56</v>
      </c>
      <c r="Y165" s="6">
        <v>0.75</v>
      </c>
      <c r="Z165" s="6">
        <v>68.77</v>
      </c>
      <c r="AA165" s="6">
        <v>0.56999999999999995</v>
      </c>
      <c r="AB165" s="6">
        <v>4.8000000000000001E-2</v>
      </c>
      <c r="AC165" s="6">
        <v>4.4999999999999998E-2</v>
      </c>
      <c r="AD165" s="6">
        <v>5.86</v>
      </c>
      <c r="AE165" s="6">
        <v>10.08</v>
      </c>
      <c r="AF165" s="6">
        <v>4.45</v>
      </c>
      <c r="AG165" s="6">
        <v>3.89</v>
      </c>
      <c r="AH165" s="5"/>
      <c r="AI165" s="5"/>
      <c r="AJ165" s="5"/>
      <c r="AK165" s="5"/>
      <c r="AL165" s="5"/>
      <c r="AM165" s="5"/>
      <c r="AN165" s="13"/>
      <c r="AO165" s="13"/>
      <c r="AP165" s="13"/>
      <c r="AQ165" s="13"/>
      <c r="AR165" s="13"/>
    </row>
    <row r="166" spans="1:44" x14ac:dyDescent="0.25">
      <c r="A166" s="6">
        <v>6.14</v>
      </c>
      <c r="B166" s="6" t="s">
        <v>1566</v>
      </c>
      <c r="C166" s="6" t="s">
        <v>19</v>
      </c>
      <c r="D166" s="6">
        <v>60</v>
      </c>
      <c r="E166" s="5"/>
      <c r="F166" s="5">
        <v>179</v>
      </c>
      <c r="G166" s="5">
        <v>59</v>
      </c>
      <c r="H166" s="5"/>
      <c r="I166" s="5"/>
      <c r="J166" s="6">
        <v>1.48</v>
      </c>
      <c r="K166" s="6">
        <v>1.27</v>
      </c>
      <c r="L166" s="6">
        <v>0.63</v>
      </c>
      <c r="M166" s="6">
        <v>3.23</v>
      </c>
      <c r="N166" s="6">
        <v>3.97</v>
      </c>
      <c r="O166" s="6">
        <v>334</v>
      </c>
      <c r="P166" s="6">
        <v>69</v>
      </c>
      <c r="Q166" s="6">
        <v>7.23</v>
      </c>
      <c r="R166" s="5">
        <v>116</v>
      </c>
      <c r="S166" s="5">
        <v>71</v>
      </c>
      <c r="T166" s="6">
        <v>91.59</v>
      </c>
      <c r="U166" s="6">
        <v>0.67</v>
      </c>
      <c r="V166" s="6">
        <v>153.34</v>
      </c>
      <c r="W166" s="6">
        <v>0.56999999999999995</v>
      </c>
      <c r="X166" s="6">
        <v>79.73</v>
      </c>
      <c r="Y166" s="6">
        <v>0.76</v>
      </c>
      <c r="Z166" s="6">
        <v>180.26</v>
      </c>
      <c r="AA166" s="6">
        <v>0.57999999999999996</v>
      </c>
      <c r="AB166" s="6">
        <v>6.4000000000000001E-2</v>
      </c>
      <c r="AC166" s="6">
        <v>0.08</v>
      </c>
      <c r="AD166" s="6">
        <v>5.49</v>
      </c>
      <c r="AE166" s="6">
        <v>10.7</v>
      </c>
      <c r="AF166" s="6">
        <v>6.2</v>
      </c>
      <c r="AG166" s="6">
        <v>10.24</v>
      </c>
      <c r="AH166" s="5"/>
      <c r="AI166" s="5"/>
      <c r="AJ166" s="5"/>
      <c r="AK166" s="5"/>
      <c r="AL166" s="5"/>
      <c r="AM166" s="5">
        <v>110</v>
      </c>
      <c r="AN166" s="13"/>
      <c r="AO166" s="13"/>
      <c r="AP166" s="13"/>
      <c r="AQ166" s="13"/>
      <c r="AR166" s="13"/>
    </row>
    <row r="167" spans="1:44" x14ac:dyDescent="0.25">
      <c r="A167" s="3">
        <v>6.14</v>
      </c>
      <c r="B167" s="3" t="s">
        <v>1567</v>
      </c>
      <c r="C167" s="3" t="s">
        <v>1401</v>
      </c>
      <c r="D167" s="3">
        <v>46</v>
      </c>
      <c r="E167" s="4"/>
      <c r="F167" s="3">
        <v>165</v>
      </c>
      <c r="G167" s="3">
        <v>53</v>
      </c>
      <c r="H167" s="4"/>
      <c r="I167" s="4"/>
      <c r="J167" s="3">
        <v>2.73</v>
      </c>
      <c r="K167" s="3">
        <v>1.48</v>
      </c>
      <c r="L167" s="3">
        <v>0.48</v>
      </c>
      <c r="M167" s="3">
        <v>5.2</v>
      </c>
      <c r="N167" s="3">
        <v>4.3899999999999997</v>
      </c>
      <c r="O167" s="3">
        <v>326</v>
      </c>
      <c r="P167" s="3">
        <v>66.599999999999994</v>
      </c>
      <c r="Q167" s="3">
        <v>5.4</v>
      </c>
      <c r="R167" s="3">
        <v>100</v>
      </c>
      <c r="S167" s="3">
        <v>60</v>
      </c>
      <c r="T167" s="3">
        <v>93.44</v>
      </c>
      <c r="U167" s="3">
        <v>0.77</v>
      </c>
      <c r="V167" s="3">
        <v>82.61</v>
      </c>
      <c r="W167" s="3">
        <v>0.6</v>
      </c>
      <c r="X167" s="3">
        <v>98.19</v>
      </c>
      <c r="Y167" s="3">
        <v>0.72</v>
      </c>
      <c r="Z167" s="3">
        <v>104.26</v>
      </c>
      <c r="AA167" s="3">
        <v>0.68</v>
      </c>
      <c r="AB167" s="3">
        <v>4.3999999999999997E-2</v>
      </c>
      <c r="AC167" s="3">
        <v>4.5999999999999999E-2</v>
      </c>
      <c r="AD167" s="3">
        <v>6.74</v>
      </c>
      <c r="AE167" s="3">
        <v>7.32</v>
      </c>
      <c r="AF167" s="3">
        <v>6.21</v>
      </c>
      <c r="AG167" s="3">
        <v>6.3</v>
      </c>
      <c r="AH167" s="4"/>
      <c r="AI167" s="4"/>
      <c r="AJ167" s="4"/>
      <c r="AK167" s="4"/>
      <c r="AL167" s="4"/>
      <c r="AM167" s="4">
        <v>127</v>
      </c>
      <c r="AN167" s="13"/>
      <c r="AO167" s="13"/>
      <c r="AP167" s="13"/>
      <c r="AQ167" s="13"/>
      <c r="AR167" s="13"/>
    </row>
    <row r="168" spans="1:44" x14ac:dyDescent="0.25">
      <c r="A168" s="6">
        <v>6.14</v>
      </c>
      <c r="B168" s="6" t="s">
        <v>1568</v>
      </c>
      <c r="C168" s="6" t="s">
        <v>19</v>
      </c>
      <c r="D168" s="6">
        <v>53</v>
      </c>
      <c r="E168" s="5"/>
      <c r="F168" s="5">
        <v>172</v>
      </c>
      <c r="G168" s="5">
        <v>66</v>
      </c>
      <c r="H168" s="5"/>
      <c r="I168" s="5"/>
      <c r="J168" s="5">
        <v>2.68</v>
      </c>
      <c r="K168" s="6">
        <v>1.05</v>
      </c>
      <c r="L168" s="6">
        <v>2.04</v>
      </c>
      <c r="M168" s="6">
        <v>4.5599999999999996</v>
      </c>
      <c r="N168" s="6">
        <v>6.46</v>
      </c>
      <c r="O168" s="6">
        <v>484.2</v>
      </c>
      <c r="P168" s="6">
        <v>67</v>
      </c>
      <c r="Q168" s="6">
        <v>5.3</v>
      </c>
      <c r="R168" s="5">
        <v>113</v>
      </c>
      <c r="S168" s="5">
        <v>72</v>
      </c>
      <c r="T168" s="6">
        <v>107.7</v>
      </c>
      <c r="U168" s="6">
        <v>0.77</v>
      </c>
      <c r="V168" s="6">
        <v>93.43</v>
      </c>
      <c r="W168" s="6">
        <v>0.66</v>
      </c>
      <c r="X168" s="6">
        <v>115.81</v>
      </c>
      <c r="Y168" s="6">
        <v>0.76</v>
      </c>
      <c r="Z168" s="6">
        <v>85.54</v>
      </c>
      <c r="AA168" s="6">
        <v>0.56000000000000005</v>
      </c>
      <c r="AB168" s="6">
        <v>6.5000000000000002E-2</v>
      </c>
      <c r="AC168" s="6">
        <v>0.06</v>
      </c>
      <c r="AD168" s="6">
        <v>7.07</v>
      </c>
      <c r="AE168" s="6">
        <v>9.52</v>
      </c>
      <c r="AF168" s="6">
        <v>7.12</v>
      </c>
      <c r="AG168" s="6">
        <v>8.2200000000000006</v>
      </c>
      <c r="AH168" s="5"/>
      <c r="AI168" s="5"/>
      <c r="AJ168" s="5"/>
      <c r="AK168" s="5"/>
      <c r="AL168" s="5"/>
      <c r="AM168" s="5">
        <v>169</v>
      </c>
      <c r="AN168" s="13"/>
      <c r="AO168" s="13"/>
      <c r="AP168" s="13"/>
      <c r="AQ168" s="13"/>
      <c r="AR168" s="13"/>
    </row>
    <row r="169" spans="1:44" x14ac:dyDescent="0.25">
      <c r="A169" s="6">
        <v>6.14</v>
      </c>
      <c r="B169" s="6" t="s">
        <v>1569</v>
      </c>
      <c r="C169" s="6" t="s">
        <v>16</v>
      </c>
      <c r="D169" s="6">
        <v>51</v>
      </c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5"/>
      <c r="S169" s="5"/>
      <c r="T169" s="6">
        <v>75.53</v>
      </c>
      <c r="U169" s="6">
        <v>0.67</v>
      </c>
      <c r="V169" s="6">
        <v>77.209999999999994</v>
      </c>
      <c r="W169" s="6">
        <v>0.48</v>
      </c>
      <c r="X169" s="6">
        <v>73.849999999999994</v>
      </c>
      <c r="Y169" s="6">
        <v>0.66</v>
      </c>
      <c r="Z169" s="6">
        <v>67.98</v>
      </c>
      <c r="AA169" s="6">
        <v>0.44</v>
      </c>
      <c r="AB169" s="6">
        <v>4.2999999999999997E-2</v>
      </c>
      <c r="AC169" s="6">
        <v>5.3999999999999999E-2</v>
      </c>
      <c r="AD169" s="6">
        <v>6.73</v>
      </c>
      <c r="AE169" s="6">
        <v>9.5</v>
      </c>
      <c r="AF169" s="6">
        <v>6.93</v>
      </c>
      <c r="AG169" s="6">
        <v>9.2200000000000006</v>
      </c>
      <c r="AH169" s="5"/>
      <c r="AI169" s="5"/>
      <c r="AJ169" s="5"/>
      <c r="AK169" s="5"/>
      <c r="AL169" s="5"/>
      <c r="AM169" s="5"/>
      <c r="AN169" s="13"/>
      <c r="AO169" s="13"/>
      <c r="AP169" s="13"/>
      <c r="AQ169" s="13"/>
      <c r="AR169" s="13"/>
    </row>
    <row r="170" spans="1:44" x14ac:dyDescent="0.25">
      <c r="A170" s="3">
        <v>6.15</v>
      </c>
      <c r="B170" s="3" t="s">
        <v>1570</v>
      </c>
      <c r="C170" s="3" t="s">
        <v>1408</v>
      </c>
      <c r="D170" s="3">
        <v>64</v>
      </c>
      <c r="E170" s="4"/>
      <c r="F170" s="3" t="s">
        <v>1571</v>
      </c>
      <c r="G170" s="3" t="s">
        <v>1571</v>
      </c>
      <c r="H170" s="4"/>
      <c r="I170" s="4"/>
      <c r="J170" s="3">
        <v>2.2400000000000002</v>
      </c>
      <c r="K170" s="3">
        <v>0.89</v>
      </c>
      <c r="L170" s="3">
        <v>1.2</v>
      </c>
      <c r="M170" s="3">
        <v>4.1399999999999997</v>
      </c>
      <c r="N170" s="3">
        <v>6.53</v>
      </c>
      <c r="O170" s="3">
        <v>409.2</v>
      </c>
      <c r="P170" s="3">
        <v>80.8</v>
      </c>
      <c r="Q170" s="3">
        <v>4.7699999999999996</v>
      </c>
      <c r="R170" s="3" t="s">
        <v>1571</v>
      </c>
      <c r="S170" s="3" t="s">
        <v>1571</v>
      </c>
      <c r="T170" s="3">
        <v>83.29</v>
      </c>
      <c r="U170" s="3">
        <v>0.78</v>
      </c>
      <c r="V170" s="3">
        <v>67.37</v>
      </c>
      <c r="W170" s="3">
        <v>0.61</v>
      </c>
      <c r="X170" s="3">
        <v>83.04</v>
      </c>
      <c r="Y170" s="3">
        <v>0.74</v>
      </c>
      <c r="Z170" s="3">
        <v>75.790000000000006</v>
      </c>
      <c r="AA170" s="3">
        <v>0.66</v>
      </c>
      <c r="AB170" s="3">
        <v>5.8999999999999997E-2</v>
      </c>
      <c r="AC170" s="3">
        <v>7.3999999999999996E-2</v>
      </c>
      <c r="AD170" s="3">
        <v>8.99</v>
      </c>
      <c r="AE170" s="3">
        <v>11.01</v>
      </c>
      <c r="AF170" s="3">
        <v>9.01</v>
      </c>
      <c r="AG170" s="3">
        <v>10.79</v>
      </c>
      <c r="AH170" s="4"/>
      <c r="AI170" s="4"/>
      <c r="AJ170" s="4"/>
      <c r="AK170" s="4"/>
      <c r="AL170" s="4"/>
      <c r="AM170" s="4">
        <v>142</v>
      </c>
      <c r="AN170" s="13"/>
      <c r="AO170" s="13"/>
      <c r="AP170" s="13"/>
      <c r="AQ170" s="13"/>
      <c r="AR170" s="13"/>
    </row>
    <row r="171" spans="1:44" x14ac:dyDescent="0.25">
      <c r="A171" s="36">
        <v>6.15</v>
      </c>
      <c r="B171" s="36" t="s">
        <v>1572</v>
      </c>
      <c r="C171" s="36" t="s">
        <v>1401</v>
      </c>
      <c r="D171" s="36">
        <v>27</v>
      </c>
      <c r="E171" s="37"/>
      <c r="F171" s="37">
        <v>166</v>
      </c>
      <c r="G171" s="37">
        <v>54</v>
      </c>
      <c r="H171" s="37"/>
      <c r="I171" s="37"/>
      <c r="J171" s="36"/>
      <c r="K171" s="36"/>
      <c r="L171" s="36"/>
      <c r="M171" s="36"/>
      <c r="N171" s="36">
        <v>4.12</v>
      </c>
      <c r="O171" s="36">
        <v>258.2</v>
      </c>
      <c r="P171" s="36">
        <v>61.1</v>
      </c>
      <c r="Q171" s="36">
        <v>2.88</v>
      </c>
      <c r="R171" s="37">
        <v>108</v>
      </c>
      <c r="S171" s="37">
        <v>70</v>
      </c>
      <c r="T171" s="36">
        <v>99.8</v>
      </c>
      <c r="U171" s="36">
        <v>0.75</v>
      </c>
      <c r="V171" s="36">
        <v>87.34</v>
      </c>
      <c r="W171" s="36">
        <v>0.53</v>
      </c>
      <c r="X171" s="36">
        <v>88.54</v>
      </c>
      <c r="Y171" s="36">
        <v>0.74</v>
      </c>
      <c r="Z171" s="36">
        <v>82.54</v>
      </c>
      <c r="AA171" s="36">
        <v>0.6</v>
      </c>
      <c r="AB171" s="36">
        <v>4.2999999999999997E-2</v>
      </c>
      <c r="AC171" s="36">
        <v>4.2999999999999997E-2</v>
      </c>
      <c r="AD171" s="36">
        <v>6.57</v>
      </c>
      <c r="AE171" s="36">
        <v>5.18</v>
      </c>
      <c r="AF171" s="36">
        <v>5.31</v>
      </c>
      <c r="AG171" s="36">
        <v>5.22</v>
      </c>
      <c r="AH171" s="37"/>
      <c r="AI171" s="37"/>
      <c r="AJ171" s="37"/>
      <c r="AK171" s="37"/>
      <c r="AL171" s="37"/>
      <c r="AM171" s="37">
        <v>147</v>
      </c>
      <c r="AN171" s="46"/>
      <c r="AO171" s="46"/>
      <c r="AP171" s="46"/>
      <c r="AQ171" s="46"/>
      <c r="AR171" s="46"/>
    </row>
    <row r="172" spans="1:44" x14ac:dyDescent="0.25">
      <c r="A172" s="3">
        <v>6.15</v>
      </c>
      <c r="B172" s="3" t="s">
        <v>1573</v>
      </c>
      <c r="C172" s="3" t="s">
        <v>1408</v>
      </c>
      <c r="D172" s="3">
        <v>53</v>
      </c>
      <c r="E172" s="4"/>
      <c r="F172" s="3">
        <v>171</v>
      </c>
      <c r="G172" s="3">
        <v>75</v>
      </c>
      <c r="H172" s="4"/>
      <c r="I172" s="4"/>
      <c r="J172" s="3">
        <v>2.83</v>
      </c>
      <c r="K172" s="3">
        <v>1.42</v>
      </c>
      <c r="L172" s="3">
        <v>4.1500000000000004</v>
      </c>
      <c r="M172" s="3">
        <v>5.2</v>
      </c>
      <c r="N172" s="3">
        <v>5.15</v>
      </c>
      <c r="O172" s="3">
        <v>345.8</v>
      </c>
      <c r="P172" s="3">
        <v>90.1</v>
      </c>
      <c r="Q172" s="3">
        <v>4.01</v>
      </c>
      <c r="R172" s="3">
        <v>123</v>
      </c>
      <c r="S172" s="3">
        <v>81</v>
      </c>
      <c r="T172" s="3">
        <v>87.37</v>
      </c>
      <c r="U172" s="3">
        <v>0.68</v>
      </c>
      <c r="V172" s="3">
        <v>61.46</v>
      </c>
      <c r="W172" s="3">
        <v>0.5</v>
      </c>
      <c r="X172" s="3">
        <v>93.96</v>
      </c>
      <c r="Y172" s="3">
        <v>0.71</v>
      </c>
      <c r="Z172" s="3">
        <v>76.02</v>
      </c>
      <c r="AA172" s="3">
        <v>0.51</v>
      </c>
      <c r="AB172" s="3">
        <v>5.7000000000000002E-2</v>
      </c>
      <c r="AC172" s="3">
        <v>4.9000000000000002E-2</v>
      </c>
      <c r="AD172" s="3">
        <v>7</v>
      </c>
      <c r="AE172" s="3">
        <v>11.48</v>
      </c>
      <c r="AF172" s="3">
        <v>8.93</v>
      </c>
      <c r="AG172" s="3">
        <v>13.43</v>
      </c>
      <c r="AH172" s="4"/>
      <c r="AI172" s="4"/>
      <c r="AJ172" s="4"/>
      <c r="AK172" s="4"/>
      <c r="AL172" s="4"/>
      <c r="AM172" s="4">
        <v>156</v>
      </c>
      <c r="AN172" s="13"/>
      <c r="AO172" s="13"/>
      <c r="AP172" s="13"/>
      <c r="AQ172" s="13"/>
      <c r="AR172" s="13"/>
    </row>
    <row r="173" spans="1:44" x14ac:dyDescent="0.25">
      <c r="A173" s="3">
        <v>6.15</v>
      </c>
      <c r="B173" s="3" t="s">
        <v>1574</v>
      </c>
      <c r="C173" s="3" t="s">
        <v>1408</v>
      </c>
      <c r="D173" s="3">
        <v>57</v>
      </c>
      <c r="E173" s="4"/>
      <c r="F173" s="3">
        <v>167</v>
      </c>
      <c r="G173" s="3">
        <v>59</v>
      </c>
      <c r="H173" s="4"/>
      <c r="I173" s="4"/>
      <c r="J173" s="3">
        <v>2.44</v>
      </c>
      <c r="K173" s="3">
        <v>1.61</v>
      </c>
      <c r="L173" s="3">
        <v>1.5</v>
      </c>
      <c r="M173" s="3">
        <v>4.93</v>
      </c>
      <c r="N173" s="3">
        <v>4.79</v>
      </c>
      <c r="O173" s="3">
        <v>222.4</v>
      </c>
      <c r="P173" s="3">
        <v>69.400000000000006</v>
      </c>
      <c r="Q173" s="3">
        <v>6.27</v>
      </c>
      <c r="R173" s="3">
        <v>121</v>
      </c>
      <c r="S173" s="3">
        <v>80</v>
      </c>
      <c r="T173" s="3">
        <v>118.37</v>
      </c>
      <c r="U173" s="3">
        <v>0.7</v>
      </c>
      <c r="V173" s="3">
        <v>84.74</v>
      </c>
      <c r="W173" s="3">
        <v>0.62</v>
      </c>
      <c r="X173" s="3">
        <v>93.8</v>
      </c>
      <c r="Y173" s="3">
        <v>0.72</v>
      </c>
      <c r="Z173" s="3">
        <v>71.569999999999993</v>
      </c>
      <c r="AA173" s="3">
        <v>0.63</v>
      </c>
      <c r="AB173" s="3">
        <v>0.05</v>
      </c>
      <c r="AC173" s="3">
        <v>4.8000000000000001E-2</v>
      </c>
      <c r="AD173" s="3">
        <v>5.54</v>
      </c>
      <c r="AE173" s="3">
        <v>10.43</v>
      </c>
      <c r="AF173" s="3">
        <v>5.82</v>
      </c>
      <c r="AG173" s="3">
        <v>7.8</v>
      </c>
      <c r="AH173" s="4"/>
      <c r="AI173" s="4"/>
      <c r="AJ173" s="4"/>
      <c r="AK173" s="4"/>
      <c r="AL173" s="4"/>
      <c r="AM173" s="4">
        <v>147</v>
      </c>
      <c r="AN173" s="13"/>
      <c r="AO173" s="13"/>
      <c r="AP173" s="13"/>
      <c r="AQ173" s="13"/>
      <c r="AR173" s="13"/>
    </row>
    <row r="174" spans="1:44" x14ac:dyDescent="0.25">
      <c r="A174" s="6">
        <v>6.16</v>
      </c>
      <c r="B174" s="6" t="s">
        <v>1575</v>
      </c>
      <c r="C174" s="6" t="s">
        <v>19</v>
      </c>
      <c r="D174" s="6">
        <v>53</v>
      </c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5"/>
      <c r="S174" s="5"/>
      <c r="T174" s="6">
        <v>94.83</v>
      </c>
      <c r="U174" s="6">
        <v>0.73</v>
      </c>
      <c r="V174" s="6">
        <v>41.39</v>
      </c>
      <c r="W174" s="6">
        <v>0.53</v>
      </c>
      <c r="X174" s="6">
        <v>74.790000000000006</v>
      </c>
      <c r="Y174" s="6">
        <v>0.67</v>
      </c>
      <c r="Z174" s="6">
        <v>60.78</v>
      </c>
      <c r="AA174" s="6">
        <v>0.41</v>
      </c>
      <c r="AB174" s="6">
        <v>6.8000000000000005E-2</v>
      </c>
      <c r="AC174" s="6">
        <v>5.6000000000000001E-2</v>
      </c>
      <c r="AD174" s="6">
        <v>7.25</v>
      </c>
      <c r="AE174" s="6">
        <v>12.91</v>
      </c>
      <c r="AF174" s="6">
        <v>6.43</v>
      </c>
      <c r="AG174" s="6">
        <v>9.02</v>
      </c>
      <c r="AH174" s="5"/>
      <c r="AI174" s="5"/>
      <c r="AJ174" s="5"/>
      <c r="AK174" s="5"/>
      <c r="AL174" s="5"/>
      <c r="AM174" s="5"/>
      <c r="AN174" s="13"/>
      <c r="AO174" s="13"/>
      <c r="AP174" s="13"/>
      <c r="AQ174" s="13"/>
      <c r="AR174" s="13"/>
    </row>
    <row r="175" spans="1:44" x14ac:dyDescent="0.25">
      <c r="A175" s="6">
        <v>6.16</v>
      </c>
      <c r="B175" s="6" t="s">
        <v>1576</v>
      </c>
      <c r="C175" s="6" t="s">
        <v>16</v>
      </c>
      <c r="D175" s="6">
        <v>52</v>
      </c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5"/>
      <c r="S175" s="5"/>
      <c r="T175" s="6">
        <v>64.900000000000006</v>
      </c>
      <c r="U175" s="6">
        <v>0.66</v>
      </c>
      <c r="V175" s="6">
        <v>79.45</v>
      </c>
      <c r="W175" s="6">
        <v>0.57999999999999996</v>
      </c>
      <c r="X175" s="6">
        <v>81.12</v>
      </c>
      <c r="Y175" s="6">
        <v>0.73</v>
      </c>
      <c r="Z175" s="6">
        <v>73.78</v>
      </c>
      <c r="AA175" s="6">
        <v>0.52</v>
      </c>
      <c r="AB175" s="6">
        <v>5.3999999999999999E-2</v>
      </c>
      <c r="AC175" s="6">
        <v>5.3999999999999999E-2</v>
      </c>
      <c r="AD175" s="6">
        <v>4.8899999999999997</v>
      </c>
      <c r="AE175" s="6">
        <v>8.57</v>
      </c>
      <c r="AF175" s="6">
        <v>4.71</v>
      </c>
      <c r="AG175" s="6">
        <v>7.44</v>
      </c>
      <c r="AH175" s="5"/>
      <c r="AI175" s="5"/>
      <c r="AJ175" s="5"/>
      <c r="AK175" s="5"/>
      <c r="AL175" s="5"/>
      <c r="AM175" s="5"/>
      <c r="AN175" s="13"/>
      <c r="AO175" s="13"/>
      <c r="AP175" s="13"/>
      <c r="AQ175" s="13"/>
      <c r="AR175" s="13"/>
    </row>
    <row r="176" spans="1:44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</row>
    <row r="177" spans="1:44" x14ac:dyDescent="0.25">
      <c r="A177" s="39">
        <v>6.16</v>
      </c>
      <c r="B177" s="39" t="s">
        <v>1577</v>
      </c>
      <c r="C177" s="39" t="s">
        <v>16</v>
      </c>
      <c r="D177" s="39">
        <v>70</v>
      </c>
      <c r="E177" s="40"/>
      <c r="F177" s="40">
        <v>157</v>
      </c>
      <c r="G177" s="40">
        <v>60</v>
      </c>
      <c r="H177" s="40"/>
      <c r="I177" s="40"/>
      <c r="J177" s="45">
        <v>2.75</v>
      </c>
      <c r="K177" s="39">
        <v>1.1100000000000001</v>
      </c>
      <c r="L177" s="39">
        <v>5.66</v>
      </c>
      <c r="M177" s="39">
        <v>5.84</v>
      </c>
      <c r="N177" s="39">
        <v>5.14</v>
      </c>
      <c r="O177" s="39">
        <v>324.39999999999998</v>
      </c>
      <c r="P177" s="39">
        <v>57.5</v>
      </c>
      <c r="Q177" s="39">
        <v>5.16</v>
      </c>
      <c r="R177" s="40">
        <v>142</v>
      </c>
      <c r="S177" s="40">
        <v>60</v>
      </c>
      <c r="T177" s="39">
        <v>80.010000000000005</v>
      </c>
      <c r="U177" s="39">
        <v>0.71</v>
      </c>
      <c r="V177" s="39">
        <v>62.5</v>
      </c>
      <c r="W177" s="39">
        <v>0.59</v>
      </c>
      <c r="X177" s="39">
        <v>87.28</v>
      </c>
      <c r="Y177" s="39">
        <v>0.78</v>
      </c>
      <c r="Z177" s="39">
        <v>72.45</v>
      </c>
      <c r="AA177" s="39">
        <v>0.68</v>
      </c>
      <c r="AB177" s="39">
        <v>0.08</v>
      </c>
      <c r="AC177" s="39">
        <v>5.2999999999999999E-2</v>
      </c>
      <c r="AD177" s="39">
        <v>7.18</v>
      </c>
      <c r="AE177" s="39">
        <v>9.36</v>
      </c>
      <c r="AF177" s="39">
        <v>4.12</v>
      </c>
      <c r="AG177" s="39">
        <v>10.44</v>
      </c>
      <c r="AH177" s="40"/>
      <c r="AI177" s="40"/>
      <c r="AJ177" s="40"/>
      <c r="AK177" s="40"/>
      <c r="AL177" s="40"/>
      <c r="AM177" s="40">
        <v>143</v>
      </c>
      <c r="AN177" s="38"/>
      <c r="AO177" s="38"/>
      <c r="AP177" s="38"/>
      <c r="AQ177" s="38"/>
      <c r="AR177" s="38"/>
    </row>
    <row r="178" spans="1:44" x14ac:dyDescent="0.25">
      <c r="A178" s="41">
        <v>6.17</v>
      </c>
      <c r="B178" s="41" t="s">
        <v>1578</v>
      </c>
      <c r="C178" s="41" t="s">
        <v>1401</v>
      </c>
      <c r="D178" s="41">
        <v>41</v>
      </c>
      <c r="E178" s="42"/>
      <c r="F178" s="41">
        <v>165</v>
      </c>
      <c r="G178" s="41">
        <v>51</v>
      </c>
      <c r="H178" s="42"/>
      <c r="I178" s="42"/>
      <c r="J178" s="41">
        <v>2.16</v>
      </c>
      <c r="K178" s="41">
        <v>1.62</v>
      </c>
      <c r="L178" s="41">
        <v>0.54</v>
      </c>
      <c r="M178" s="41">
        <v>3.97</v>
      </c>
      <c r="N178" s="41">
        <v>4.46</v>
      </c>
      <c r="O178" s="41">
        <v>319.3</v>
      </c>
      <c r="P178" s="41">
        <v>66.900000000000006</v>
      </c>
      <c r="Q178" s="41">
        <v>5.43</v>
      </c>
      <c r="R178" s="41">
        <v>106</v>
      </c>
      <c r="S178" s="41">
        <v>75</v>
      </c>
      <c r="T178" s="41">
        <v>113.27</v>
      </c>
      <c r="U178" s="41">
        <v>0.67</v>
      </c>
      <c r="V178" s="41">
        <v>100.69</v>
      </c>
      <c r="W178" s="41">
        <v>0.48</v>
      </c>
      <c r="X178" s="41">
        <v>121.25</v>
      </c>
      <c r="Y178" s="41">
        <v>0.69</v>
      </c>
      <c r="Z178" s="41">
        <v>99.47</v>
      </c>
      <c r="AA178" s="41">
        <v>0.5</v>
      </c>
      <c r="AB178" s="41">
        <v>4.2999999999999997E-2</v>
      </c>
      <c r="AC178" s="41">
        <v>4.3999999999999997E-2</v>
      </c>
      <c r="AD178" s="41">
        <v>5.83</v>
      </c>
      <c r="AE178" s="41">
        <v>7.94</v>
      </c>
      <c r="AF178" s="41">
        <v>4.1500000000000004</v>
      </c>
      <c r="AG178" s="41">
        <v>3.71</v>
      </c>
      <c r="AH178" s="42"/>
      <c r="AI178" s="42"/>
      <c r="AJ178" s="42"/>
      <c r="AK178" s="42"/>
      <c r="AL178" s="42"/>
      <c r="AM178" s="42">
        <v>143</v>
      </c>
      <c r="AN178" s="38"/>
      <c r="AO178" s="38"/>
      <c r="AP178" s="38"/>
      <c r="AQ178" s="38"/>
      <c r="AR178" s="38"/>
    </row>
    <row r="179" spans="1:44" x14ac:dyDescent="0.25">
      <c r="A179" s="43">
        <v>6.18</v>
      </c>
      <c r="B179" s="43" t="s">
        <v>1579</v>
      </c>
      <c r="C179" s="43" t="s">
        <v>1408</v>
      </c>
      <c r="D179" s="43">
        <v>42</v>
      </c>
      <c r="E179" s="43"/>
      <c r="F179" s="43"/>
      <c r="G179" s="43"/>
      <c r="H179" s="43"/>
      <c r="I179" s="43"/>
      <c r="J179" s="43">
        <v>2.25</v>
      </c>
      <c r="K179" s="43">
        <v>1.31</v>
      </c>
      <c r="L179" s="43">
        <v>1.2</v>
      </c>
      <c r="M179" s="43">
        <v>4.66</v>
      </c>
      <c r="N179" s="43">
        <v>4.66</v>
      </c>
      <c r="O179" s="43">
        <v>353.8</v>
      </c>
      <c r="P179" s="43">
        <v>71.599999999999994</v>
      </c>
      <c r="Q179" s="43">
        <v>3.75</v>
      </c>
      <c r="R179" s="43">
        <v>120</v>
      </c>
      <c r="S179" s="43">
        <v>86</v>
      </c>
      <c r="T179" s="43">
        <v>88.8</v>
      </c>
      <c r="U179" s="43">
        <v>0.66</v>
      </c>
      <c r="V179" s="43">
        <v>98.3</v>
      </c>
      <c r="W179" s="43">
        <v>0.46</v>
      </c>
      <c r="X179" s="43">
        <v>95.67</v>
      </c>
      <c r="Y179" s="43">
        <v>0.76</v>
      </c>
      <c r="Z179" s="43">
        <v>69.52</v>
      </c>
      <c r="AA179" s="43">
        <v>0.33</v>
      </c>
      <c r="AB179" s="43">
        <v>5.8999999999999997E-2</v>
      </c>
      <c r="AC179" s="43">
        <v>7.0999999999999994E-2</v>
      </c>
      <c r="AD179" s="43">
        <v>5.96</v>
      </c>
      <c r="AE179" s="43">
        <v>8.0299999999999994</v>
      </c>
      <c r="AF179" s="43">
        <v>5.56</v>
      </c>
      <c r="AG179" s="43">
        <v>7.28</v>
      </c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</row>
    <row r="180" spans="1:44" x14ac:dyDescent="0.25">
      <c r="A180" s="38" t="s">
        <v>1580</v>
      </c>
      <c r="B180" s="38" t="s">
        <v>1581</v>
      </c>
      <c r="C180" s="38" t="s">
        <v>19</v>
      </c>
      <c r="D180" s="38">
        <v>78</v>
      </c>
      <c r="E180" s="38"/>
      <c r="F180" s="38"/>
      <c r="G180" s="38"/>
      <c r="H180" s="38"/>
      <c r="I180" s="38"/>
      <c r="J180" s="38">
        <v>1.98</v>
      </c>
      <c r="K180" s="38">
        <v>1.38</v>
      </c>
      <c r="L180" s="38">
        <v>1</v>
      </c>
      <c r="M180" s="38">
        <v>3.79</v>
      </c>
      <c r="N180" s="38">
        <v>5.43</v>
      </c>
      <c r="O180" s="38">
        <v>323.10000000000002</v>
      </c>
      <c r="P180" s="38">
        <v>100.7</v>
      </c>
      <c r="Q180" s="38">
        <v>8.08</v>
      </c>
      <c r="R180" s="38">
        <v>151</v>
      </c>
      <c r="S180" s="38">
        <v>77</v>
      </c>
      <c r="T180" s="38">
        <v>119.2</v>
      </c>
      <c r="U180" s="38">
        <v>0.78</v>
      </c>
      <c r="V180" s="38">
        <v>67.61</v>
      </c>
      <c r="W180" s="38">
        <v>0.64</v>
      </c>
      <c r="X180" s="38">
        <v>90.02</v>
      </c>
      <c r="Y180" s="38">
        <v>0.81</v>
      </c>
      <c r="Z180" s="38">
        <v>87.53</v>
      </c>
      <c r="AA180" s="38">
        <v>0.7</v>
      </c>
      <c r="AB180" s="38">
        <v>0.06</v>
      </c>
      <c r="AC180" s="38">
        <v>5.3999999999999999E-2</v>
      </c>
      <c r="AD180" s="38">
        <v>8.5299999999999994</v>
      </c>
      <c r="AE180" s="38">
        <v>10.48</v>
      </c>
      <c r="AF180" s="38">
        <v>7.9</v>
      </c>
      <c r="AG180" s="38">
        <v>9.6</v>
      </c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</row>
    <row r="181" spans="1:44" x14ac:dyDescent="0.25">
      <c r="A181" s="39">
        <v>6.21</v>
      </c>
      <c r="B181" s="39" t="s">
        <v>1582</v>
      </c>
      <c r="C181" s="39" t="s">
        <v>19</v>
      </c>
      <c r="D181" s="39">
        <v>58</v>
      </c>
      <c r="E181" s="40"/>
      <c r="F181" s="40">
        <v>165</v>
      </c>
      <c r="G181" s="40">
        <v>65</v>
      </c>
      <c r="H181" s="40"/>
      <c r="I181" s="40"/>
      <c r="J181" s="39">
        <v>1.95</v>
      </c>
      <c r="K181" s="39">
        <v>1.1200000000000001</v>
      </c>
      <c r="L181" s="39">
        <v>1.79</v>
      </c>
      <c r="M181" s="39">
        <v>3.97</v>
      </c>
      <c r="N181" s="39">
        <v>4.42</v>
      </c>
      <c r="O181" s="39">
        <v>269.89999999999998</v>
      </c>
      <c r="P181" s="39">
        <v>73.3</v>
      </c>
      <c r="Q181" s="39">
        <v>3.21</v>
      </c>
      <c r="R181" s="40">
        <v>131</v>
      </c>
      <c r="S181" s="40">
        <v>89</v>
      </c>
      <c r="T181" s="39">
        <v>84.76</v>
      </c>
      <c r="U181" s="39">
        <v>0.72</v>
      </c>
      <c r="V181" s="39">
        <v>69.959999999999994</v>
      </c>
      <c r="W181" s="39">
        <v>0.53</v>
      </c>
      <c r="X181" s="39">
        <v>70.489999999999995</v>
      </c>
      <c r="Y181" s="39">
        <v>0.66</v>
      </c>
      <c r="Z181" s="39">
        <v>80.98</v>
      </c>
      <c r="AA181" s="39">
        <v>0.59</v>
      </c>
      <c r="AB181" s="39">
        <v>5.1999999999999998E-2</v>
      </c>
      <c r="AC181" s="39">
        <v>4.4999999999999998E-2</v>
      </c>
      <c r="AD181" s="39">
        <v>9.36</v>
      </c>
      <c r="AE181" s="39">
        <v>9.57</v>
      </c>
      <c r="AF181" s="39">
        <v>10.72</v>
      </c>
      <c r="AG181" s="39">
        <v>10.130000000000001</v>
      </c>
      <c r="AH181" s="40"/>
      <c r="AI181" s="40"/>
      <c r="AJ181" s="40"/>
      <c r="AK181" s="40"/>
      <c r="AL181" s="40"/>
      <c r="AM181" s="40">
        <v>156</v>
      </c>
      <c r="AN181" s="38"/>
      <c r="AO181" s="38"/>
      <c r="AP181" s="38"/>
      <c r="AQ181" s="38"/>
      <c r="AR181" s="38"/>
    </row>
    <row r="182" spans="1:44" x14ac:dyDescent="0.25">
      <c r="A182" s="39">
        <v>6.21</v>
      </c>
      <c r="B182" s="39" t="s">
        <v>1583</v>
      </c>
      <c r="C182" s="39" t="s">
        <v>19</v>
      </c>
      <c r="D182" s="39">
        <v>59</v>
      </c>
      <c r="E182" s="40"/>
      <c r="F182" s="40">
        <v>172</v>
      </c>
      <c r="G182" s="40">
        <v>63</v>
      </c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40"/>
      <c r="S182" s="40"/>
      <c r="T182" s="39">
        <v>70.489999999999995</v>
      </c>
      <c r="U182" s="39">
        <v>0.64</v>
      </c>
      <c r="V182" s="39">
        <v>70.069999999999993</v>
      </c>
      <c r="W182" s="39">
        <v>0.54</v>
      </c>
      <c r="X182" s="39">
        <v>112.45</v>
      </c>
      <c r="Y182" s="39">
        <v>0.72</v>
      </c>
      <c r="Z182" s="39">
        <v>67.14</v>
      </c>
      <c r="AA182" s="39">
        <v>0.56999999999999995</v>
      </c>
      <c r="AB182" s="39">
        <v>4.7E-2</v>
      </c>
      <c r="AC182" s="39">
        <v>4.5999999999999999E-2</v>
      </c>
      <c r="AD182" s="39">
        <v>5.72</v>
      </c>
      <c r="AE182" s="39">
        <v>12.9</v>
      </c>
      <c r="AF182" s="39">
        <v>5.99</v>
      </c>
      <c r="AG182" s="39">
        <v>10.32</v>
      </c>
      <c r="AH182" s="40"/>
      <c r="AI182" s="40"/>
      <c r="AJ182" s="40"/>
      <c r="AK182" s="40"/>
      <c r="AL182" s="40"/>
      <c r="AM182" s="40"/>
      <c r="AN182" s="38"/>
      <c r="AO182" s="38"/>
      <c r="AP182" s="38"/>
      <c r="AQ182" s="38"/>
      <c r="AR182" s="38"/>
    </row>
    <row r="183" spans="1:44" x14ac:dyDescent="0.25">
      <c r="A183" s="39">
        <v>6.23</v>
      </c>
      <c r="B183" s="39" t="s">
        <v>1584</v>
      </c>
      <c r="C183" s="39" t="s">
        <v>19</v>
      </c>
      <c r="D183" s="39">
        <v>56</v>
      </c>
      <c r="E183" s="40"/>
      <c r="F183" s="40">
        <v>174</v>
      </c>
      <c r="G183" s="40">
        <v>61</v>
      </c>
      <c r="H183" s="40"/>
      <c r="I183" s="40"/>
      <c r="J183" s="39">
        <v>4.0999999999999996</v>
      </c>
      <c r="K183" s="39">
        <v>1.44</v>
      </c>
      <c r="L183" s="39">
        <v>1.64</v>
      </c>
      <c r="M183" s="39">
        <v>6.75</v>
      </c>
      <c r="N183" s="39">
        <v>6.91</v>
      </c>
      <c r="O183" s="39">
        <v>350.3</v>
      </c>
      <c r="P183" s="39">
        <v>84.7</v>
      </c>
      <c r="Q183" s="39">
        <v>8.5</v>
      </c>
      <c r="R183" s="40">
        <v>128</v>
      </c>
      <c r="S183" s="40">
        <v>66</v>
      </c>
      <c r="T183" s="39">
        <v>89.48</v>
      </c>
      <c r="U183" s="39">
        <v>0.68</v>
      </c>
      <c r="V183" s="39">
        <v>52.5</v>
      </c>
      <c r="W183" s="39">
        <v>0.51</v>
      </c>
      <c r="X183" s="39">
        <v>54.95</v>
      </c>
      <c r="Y183" s="39">
        <v>0.66</v>
      </c>
      <c r="Z183" s="39">
        <v>49.26</v>
      </c>
      <c r="AA183" s="39">
        <v>0.46</v>
      </c>
      <c r="AB183" s="39">
        <v>0.05</v>
      </c>
      <c r="AC183" s="39">
        <v>5.5E-2</v>
      </c>
      <c r="AD183" s="39">
        <v>8.0299999999999994</v>
      </c>
      <c r="AE183" s="39">
        <v>8.35</v>
      </c>
      <c r="AF183" s="39">
        <v>6.64</v>
      </c>
      <c r="AG183" s="39">
        <v>7.18</v>
      </c>
      <c r="AH183" s="40" t="s">
        <v>1585</v>
      </c>
      <c r="AI183" s="40" t="s">
        <v>888</v>
      </c>
      <c r="AJ183" s="40"/>
      <c r="AK183" s="40"/>
      <c r="AL183" s="40"/>
      <c r="AM183" s="40">
        <v>152</v>
      </c>
      <c r="AN183" s="38"/>
      <c r="AO183" s="38"/>
      <c r="AP183" s="38"/>
      <c r="AQ183" s="38"/>
      <c r="AR183" s="38"/>
    </row>
    <row r="184" spans="1:44" x14ac:dyDescent="0.25">
      <c r="A184" s="39">
        <v>6.24</v>
      </c>
      <c r="B184" s="39" t="s">
        <v>1586</v>
      </c>
      <c r="C184" s="39" t="s">
        <v>19</v>
      </c>
      <c r="D184" s="39">
        <v>70</v>
      </c>
      <c r="E184" s="39"/>
      <c r="F184" s="39">
        <v>175</v>
      </c>
      <c r="G184" s="39">
        <v>56</v>
      </c>
      <c r="H184" s="39"/>
      <c r="I184" s="39"/>
      <c r="J184" s="39">
        <v>2</v>
      </c>
      <c r="K184" s="39">
        <v>1.75</v>
      </c>
      <c r="L184" s="39">
        <v>0.86</v>
      </c>
      <c r="M184" s="39">
        <v>3.87</v>
      </c>
      <c r="N184" s="39">
        <v>4.82</v>
      </c>
      <c r="O184" s="39">
        <v>379.5</v>
      </c>
      <c r="P184" s="39">
        <v>100.7</v>
      </c>
      <c r="Q184" s="39">
        <v>6.11</v>
      </c>
      <c r="R184" s="39">
        <v>107</v>
      </c>
      <c r="S184" s="39">
        <v>66</v>
      </c>
      <c r="T184" s="39">
        <v>76.81</v>
      </c>
      <c r="U184" s="39">
        <v>0.64</v>
      </c>
      <c r="V184" s="39">
        <v>83.93</v>
      </c>
      <c r="W184" s="39">
        <v>0.53</v>
      </c>
      <c r="X184" s="39">
        <v>83.93</v>
      </c>
      <c r="Y184" s="39">
        <v>0.67</v>
      </c>
      <c r="Z184" s="39">
        <v>63.35</v>
      </c>
      <c r="AA184" s="39">
        <v>0.61</v>
      </c>
      <c r="AB184" s="39">
        <v>5.6000000000000001E-2</v>
      </c>
      <c r="AC184" s="39">
        <v>0.05</v>
      </c>
      <c r="AD184" s="39">
        <v>4.74</v>
      </c>
      <c r="AE184" s="39">
        <v>13.84</v>
      </c>
      <c r="AF184" s="39">
        <v>3.55</v>
      </c>
      <c r="AG184" s="39">
        <v>11.42</v>
      </c>
      <c r="AH184" s="39"/>
      <c r="AI184" s="39"/>
      <c r="AJ184" s="39" t="s">
        <v>1587</v>
      </c>
      <c r="AK184" s="39"/>
      <c r="AL184" s="39" t="s">
        <v>1588</v>
      </c>
      <c r="AM184" s="39">
        <v>134</v>
      </c>
      <c r="AN184" s="39"/>
      <c r="AO184" s="39"/>
      <c r="AP184" s="39"/>
      <c r="AQ184" s="39"/>
      <c r="AR184" s="39"/>
    </row>
    <row r="185" spans="1:44" x14ac:dyDescent="0.25">
      <c r="A185" s="44">
        <v>6.24</v>
      </c>
      <c r="B185" s="44" t="s">
        <v>1589</v>
      </c>
      <c r="C185" s="44" t="s">
        <v>1408</v>
      </c>
      <c r="D185" s="44">
        <v>59</v>
      </c>
      <c r="E185" s="44"/>
      <c r="F185" s="44">
        <v>162</v>
      </c>
      <c r="G185" s="44">
        <v>60</v>
      </c>
      <c r="H185" s="44"/>
      <c r="I185" s="44"/>
      <c r="J185" s="44">
        <v>2.94</v>
      </c>
      <c r="K185" s="44">
        <v>1.28</v>
      </c>
      <c r="L185" s="44">
        <v>0.79</v>
      </c>
      <c r="M185" s="44">
        <v>4.37</v>
      </c>
      <c r="N185" s="44">
        <v>5.97</v>
      </c>
      <c r="O185" s="44">
        <v>372.5</v>
      </c>
      <c r="P185" s="44">
        <v>93.5</v>
      </c>
      <c r="Q185" s="44">
        <v>7.33</v>
      </c>
      <c r="R185" s="44">
        <v>106</v>
      </c>
      <c r="S185" s="44">
        <v>66</v>
      </c>
      <c r="T185" s="44">
        <v>85.04</v>
      </c>
      <c r="U185" s="44">
        <v>0.78</v>
      </c>
      <c r="V185" s="44">
        <v>58.19</v>
      </c>
      <c r="W185" s="44">
        <v>0.61</v>
      </c>
      <c r="X185" s="44">
        <v>73.290000000000006</v>
      </c>
      <c r="Y185" s="44">
        <v>0.76</v>
      </c>
      <c r="Z185" s="44">
        <v>72.34</v>
      </c>
      <c r="AA185" s="44">
        <v>0.63</v>
      </c>
      <c r="AB185" s="44">
        <v>4.7E-2</v>
      </c>
      <c r="AC185" s="44">
        <v>4.2999999999999997E-2</v>
      </c>
      <c r="AD185" s="44">
        <v>6.78</v>
      </c>
      <c r="AE185" s="44">
        <v>7.26</v>
      </c>
      <c r="AF185" s="44">
        <v>5.61</v>
      </c>
      <c r="AG185" s="44">
        <v>7.54</v>
      </c>
      <c r="AH185" s="75" t="s">
        <v>1590</v>
      </c>
      <c r="AI185" s="44"/>
      <c r="AJ185" s="44"/>
      <c r="AK185" s="44"/>
      <c r="AL185" s="44"/>
      <c r="AM185" s="44">
        <v>140</v>
      </c>
      <c r="AN185" s="43"/>
      <c r="AO185" s="43"/>
      <c r="AP185" s="43"/>
      <c r="AQ185" s="43"/>
      <c r="AR185" s="43"/>
    </row>
    <row r="186" spans="1:44" x14ac:dyDescent="0.25">
      <c r="A186" s="39">
        <v>6.24</v>
      </c>
      <c r="B186" s="39" t="s">
        <v>1591</v>
      </c>
      <c r="C186" s="39" t="s">
        <v>19</v>
      </c>
      <c r="D186" s="39">
        <v>46</v>
      </c>
      <c r="E186" s="39"/>
      <c r="F186" s="39">
        <v>170</v>
      </c>
      <c r="G186" s="39">
        <v>61</v>
      </c>
      <c r="H186" s="39" t="s">
        <v>222</v>
      </c>
      <c r="I186" s="39"/>
      <c r="J186" s="39"/>
      <c r="K186" s="39"/>
      <c r="L186" s="39"/>
      <c r="M186" s="39"/>
      <c r="N186" s="39">
        <v>4.78</v>
      </c>
      <c r="O186" s="39">
        <v>487.2</v>
      </c>
      <c r="P186" s="39">
        <v>124.6</v>
      </c>
      <c r="Q186" s="39">
        <v>16.52</v>
      </c>
      <c r="R186" s="39"/>
      <c r="S186" s="39"/>
      <c r="T186" s="39">
        <v>86.54</v>
      </c>
      <c r="U186" s="39">
        <v>0.63</v>
      </c>
      <c r="V186" s="39">
        <v>94.3</v>
      </c>
      <c r="W186" s="39">
        <v>0.53</v>
      </c>
      <c r="X186" s="39">
        <v>72.400000000000006</v>
      </c>
      <c r="Y186" s="39">
        <v>0.68</v>
      </c>
      <c r="Z186" s="39">
        <v>61.35</v>
      </c>
      <c r="AA186" s="39">
        <v>0.47</v>
      </c>
      <c r="AB186" s="39">
        <v>0.05</v>
      </c>
      <c r="AC186" s="39">
        <v>4.3999999999999997E-2</v>
      </c>
      <c r="AD186" s="39">
        <v>8.1</v>
      </c>
      <c r="AE186" s="39">
        <v>12.36</v>
      </c>
      <c r="AF186" s="39">
        <v>7.65</v>
      </c>
      <c r="AG186" s="39">
        <v>11.92</v>
      </c>
      <c r="AH186" s="39" t="s">
        <v>1592</v>
      </c>
      <c r="AI186" s="39"/>
      <c r="AJ186" s="39"/>
      <c r="AK186" s="39"/>
      <c r="AL186" s="39"/>
      <c r="AM186" s="39"/>
      <c r="AN186" s="38"/>
      <c r="AO186" s="38"/>
      <c r="AP186" s="38"/>
      <c r="AQ186" s="38"/>
      <c r="AR186" s="38"/>
    </row>
    <row r="187" spans="1:44" x14ac:dyDescent="0.25">
      <c r="A187" s="39">
        <v>6.24</v>
      </c>
      <c r="B187" s="39" t="s">
        <v>1593</v>
      </c>
      <c r="C187" s="39" t="s">
        <v>16</v>
      </c>
      <c r="D187" s="39">
        <v>60</v>
      </c>
      <c r="E187" s="39"/>
      <c r="F187" s="39">
        <v>150</v>
      </c>
      <c r="G187" s="39">
        <v>45</v>
      </c>
      <c r="H187" s="39"/>
      <c r="I187" s="39"/>
      <c r="J187" s="39">
        <v>2.25</v>
      </c>
      <c r="K187" s="39">
        <v>1.97</v>
      </c>
      <c r="L187" s="39">
        <v>0.77</v>
      </c>
      <c r="M187" s="39">
        <v>4.82</v>
      </c>
      <c r="N187" s="39">
        <v>6.06</v>
      </c>
      <c r="O187" s="39">
        <v>268.10000000000002</v>
      </c>
      <c r="P187" s="39">
        <v>64.900000000000006</v>
      </c>
      <c r="Q187" s="39">
        <v>5.31</v>
      </c>
      <c r="R187" s="39">
        <v>138</v>
      </c>
      <c r="S187" s="39">
        <v>75</v>
      </c>
      <c r="T187" s="39">
        <v>79.98</v>
      </c>
      <c r="U187" s="39">
        <v>0.69</v>
      </c>
      <c r="V187" s="39">
        <v>61.01</v>
      </c>
      <c r="W187" s="39">
        <v>0.64</v>
      </c>
      <c r="X187" s="39">
        <v>67.53</v>
      </c>
      <c r="Y187" s="39">
        <v>0.68</v>
      </c>
      <c r="Z187" s="39">
        <v>80.290000000000006</v>
      </c>
      <c r="AA187" s="39">
        <v>0.67</v>
      </c>
      <c r="AB187" s="39">
        <v>8.4000000000000005E-2</v>
      </c>
      <c r="AC187" s="39">
        <v>7.4999999999999997E-2</v>
      </c>
      <c r="AD187" s="39">
        <v>7.99</v>
      </c>
      <c r="AE187" s="39">
        <v>11.92</v>
      </c>
      <c r="AF187" s="39">
        <v>8.39</v>
      </c>
      <c r="AG187" s="39">
        <v>9.8699999999999992</v>
      </c>
      <c r="AH187" s="39" t="s">
        <v>1594</v>
      </c>
      <c r="AI187" s="39"/>
      <c r="AJ187" s="39"/>
      <c r="AK187" s="39"/>
      <c r="AL187" s="39"/>
      <c r="AM187" s="39">
        <v>131</v>
      </c>
      <c r="AN187" s="38"/>
      <c r="AO187" s="38"/>
      <c r="AP187" s="38"/>
      <c r="AQ187" s="38"/>
      <c r="AR187" s="38"/>
    </row>
    <row r="188" spans="1:44" x14ac:dyDescent="0.25">
      <c r="A188" s="39">
        <v>6.24</v>
      </c>
      <c r="B188" s="39" t="s">
        <v>1595</v>
      </c>
      <c r="C188" s="39" t="s">
        <v>16</v>
      </c>
      <c r="D188" s="39">
        <v>45</v>
      </c>
      <c r="E188" s="39"/>
      <c r="F188" s="39">
        <v>164</v>
      </c>
      <c r="G188" s="39">
        <v>67</v>
      </c>
      <c r="H188" s="39"/>
      <c r="I188" s="39"/>
      <c r="J188" s="39"/>
      <c r="K188" s="39"/>
      <c r="L188" s="39"/>
      <c r="M188" s="39"/>
      <c r="N188" s="39">
        <v>4.87</v>
      </c>
      <c r="O188" s="39">
        <v>206.2</v>
      </c>
      <c r="P188" s="39">
        <v>51.2</v>
      </c>
      <c r="Q188" s="39">
        <v>4.97</v>
      </c>
      <c r="R188" s="39"/>
      <c r="S188" s="39"/>
      <c r="T188" s="39">
        <v>103.57</v>
      </c>
      <c r="U188" s="39">
        <v>0.65</v>
      </c>
      <c r="V188" s="39">
        <v>97.92</v>
      </c>
      <c r="W188" s="39">
        <v>0.6</v>
      </c>
      <c r="X188" s="39">
        <v>98.98</v>
      </c>
      <c r="Y188" s="39">
        <v>0.75</v>
      </c>
      <c r="Z188" s="39">
        <v>82.01</v>
      </c>
      <c r="AA188" s="39">
        <v>0.61</v>
      </c>
      <c r="AB188" s="39">
        <v>4.3999999999999997E-2</v>
      </c>
      <c r="AC188" s="39">
        <v>4.4999999999999998E-2</v>
      </c>
      <c r="AD188" s="39">
        <v>6.5</v>
      </c>
      <c r="AE188" s="39">
        <v>10.94</v>
      </c>
      <c r="AF188" s="39">
        <v>4.96</v>
      </c>
      <c r="AG188" s="39">
        <v>7.62</v>
      </c>
      <c r="AH188" s="39"/>
      <c r="AI188" s="39"/>
      <c r="AJ188" s="39"/>
      <c r="AK188" s="39"/>
      <c r="AL188" s="39"/>
      <c r="AM188" s="39"/>
      <c r="AN188" s="38"/>
      <c r="AO188" s="38"/>
      <c r="AP188" s="38"/>
      <c r="AQ188" s="38"/>
      <c r="AR188" s="38"/>
    </row>
    <row r="189" spans="1:44" x14ac:dyDescent="0.25">
      <c r="A189" s="39">
        <v>6.25</v>
      </c>
      <c r="B189" s="39" t="s">
        <v>1596</v>
      </c>
      <c r="C189" s="39" t="s">
        <v>19</v>
      </c>
      <c r="D189" s="39">
        <v>52</v>
      </c>
      <c r="E189" s="39"/>
      <c r="F189" s="39">
        <v>164</v>
      </c>
      <c r="G189" s="39">
        <v>56</v>
      </c>
      <c r="H189" s="39" t="s">
        <v>1597</v>
      </c>
      <c r="I189" s="39" t="s">
        <v>1598</v>
      </c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>
        <v>62.11</v>
      </c>
      <c r="U189" s="39">
        <v>0.62</v>
      </c>
      <c r="V189" s="39">
        <v>63.34</v>
      </c>
      <c r="W189" s="39">
        <v>0.6</v>
      </c>
      <c r="X189" s="39">
        <v>53.53</v>
      </c>
      <c r="Y189" s="39">
        <v>0.56999999999999995</v>
      </c>
      <c r="Z189" s="39">
        <v>91.05</v>
      </c>
      <c r="AA189" s="39">
        <v>0.5</v>
      </c>
      <c r="AB189" s="39">
        <v>4.7E-2</v>
      </c>
      <c r="AC189" s="39">
        <v>5.3999999999999999E-2</v>
      </c>
      <c r="AD189" s="39">
        <v>5.37</v>
      </c>
      <c r="AE189" s="39">
        <v>8.4700000000000006</v>
      </c>
      <c r="AF189" s="39">
        <v>5.39</v>
      </c>
      <c r="AG189" s="39">
        <v>8.8699999999999992</v>
      </c>
      <c r="AH189" s="39"/>
      <c r="AI189" s="39"/>
      <c r="AJ189" s="39" t="s">
        <v>778</v>
      </c>
      <c r="AK189" s="39"/>
      <c r="AL189" s="39"/>
      <c r="AM189" s="39"/>
      <c r="AN189" s="38"/>
      <c r="AO189" s="38"/>
      <c r="AP189" s="38"/>
      <c r="AQ189" s="38"/>
      <c r="AR189" s="38"/>
    </row>
    <row r="190" spans="1:44" x14ac:dyDescent="0.25">
      <c r="A190" s="39">
        <v>6.25</v>
      </c>
      <c r="B190" s="39" t="s">
        <v>1599</v>
      </c>
      <c r="C190" s="39" t="s">
        <v>19</v>
      </c>
      <c r="D190" s="39">
        <v>63</v>
      </c>
      <c r="E190" s="39"/>
      <c r="F190" s="39">
        <v>175</v>
      </c>
      <c r="G190" s="39">
        <v>80</v>
      </c>
      <c r="H190" s="39" t="s">
        <v>222</v>
      </c>
      <c r="I190" s="39"/>
      <c r="J190" s="39">
        <v>1.71</v>
      </c>
      <c r="K190" s="39">
        <v>0.87</v>
      </c>
      <c r="L190" s="39">
        <v>1.22</v>
      </c>
      <c r="M190" s="39">
        <v>3.02</v>
      </c>
      <c r="N190" s="39">
        <v>4.47</v>
      </c>
      <c r="O190" s="39"/>
      <c r="P190" s="39">
        <v>61.3</v>
      </c>
      <c r="Q190" s="39">
        <v>5.2</v>
      </c>
      <c r="R190" s="39"/>
      <c r="S190" s="39"/>
      <c r="T190" s="39">
        <v>62.8</v>
      </c>
      <c r="U190" s="39">
        <v>18</v>
      </c>
      <c r="V190" s="39">
        <v>78.2</v>
      </c>
      <c r="W190" s="39">
        <v>32.700000000000003</v>
      </c>
      <c r="X190" s="39">
        <v>74.400000000000006</v>
      </c>
      <c r="Y190" s="39">
        <v>17.3</v>
      </c>
      <c r="Z190" s="39">
        <v>102</v>
      </c>
      <c r="AA190" s="39">
        <v>41</v>
      </c>
      <c r="AB190" s="39">
        <v>6.8000000000000005E-2</v>
      </c>
      <c r="AC190" s="39">
        <v>6.8000000000000005E-2</v>
      </c>
      <c r="AD190" s="39">
        <v>7.13</v>
      </c>
      <c r="AE190" s="39">
        <v>11.8</v>
      </c>
      <c r="AF190" s="39">
        <v>5.99</v>
      </c>
      <c r="AG190" s="39">
        <v>8.16</v>
      </c>
      <c r="AH190" s="39"/>
      <c r="AI190" s="39" t="s">
        <v>1600</v>
      </c>
      <c r="AJ190" s="39" t="s">
        <v>1601</v>
      </c>
      <c r="AK190" s="39"/>
      <c r="AL190" s="39"/>
      <c r="AM190" s="39"/>
      <c r="AN190" s="38"/>
      <c r="AO190" s="38"/>
      <c r="AP190" s="38"/>
      <c r="AQ190" s="38"/>
      <c r="AR190" s="38"/>
    </row>
    <row r="191" spans="1:44" x14ac:dyDescent="0.25">
      <c r="A191" s="39">
        <v>6.27</v>
      </c>
      <c r="B191" s="39" t="s">
        <v>1602</v>
      </c>
      <c r="C191" s="39" t="s">
        <v>19</v>
      </c>
      <c r="D191" s="39">
        <v>59</v>
      </c>
      <c r="E191" s="39"/>
      <c r="F191" s="39">
        <v>169</v>
      </c>
      <c r="G191" s="39">
        <v>54</v>
      </c>
      <c r="H191" s="39"/>
      <c r="I191" s="39"/>
      <c r="J191" s="39">
        <v>1.76</v>
      </c>
      <c r="K191" s="39">
        <v>2.59</v>
      </c>
      <c r="L191" s="39">
        <v>0.49</v>
      </c>
      <c r="M191" s="39">
        <v>4.83</v>
      </c>
      <c r="N191" s="39">
        <v>4.45</v>
      </c>
      <c r="O191" s="39">
        <v>264.89999999999998</v>
      </c>
      <c r="P191" s="39">
        <v>80.7</v>
      </c>
      <c r="Q191" s="39">
        <v>6.45</v>
      </c>
      <c r="R191" s="39">
        <v>110</v>
      </c>
      <c r="S191" s="39">
        <v>67</v>
      </c>
      <c r="T191" s="39">
        <v>148.26</v>
      </c>
      <c r="U191" s="39">
        <v>0.75</v>
      </c>
      <c r="V191" s="39">
        <v>117.49</v>
      </c>
      <c r="W191" s="39">
        <v>0.63</v>
      </c>
      <c r="X191" s="39">
        <v>119.73</v>
      </c>
      <c r="Y191" s="39">
        <v>0.74</v>
      </c>
      <c r="Z191" s="39">
        <v>96.77</v>
      </c>
      <c r="AA191" s="39">
        <v>0.51</v>
      </c>
      <c r="AB191" s="39">
        <v>5.0999999999999997E-2</v>
      </c>
      <c r="AC191" s="39">
        <v>5.1999999999999998E-2</v>
      </c>
      <c r="AD191" s="39">
        <v>5.55</v>
      </c>
      <c r="AE191" s="39">
        <v>8</v>
      </c>
      <c r="AF191" s="39">
        <v>5.8</v>
      </c>
      <c r="AG191" s="39">
        <v>7.36</v>
      </c>
      <c r="AH191" s="39"/>
      <c r="AI191" s="39"/>
      <c r="AJ191" s="39"/>
      <c r="AK191" s="39"/>
      <c r="AL191" s="39"/>
      <c r="AM191" s="39">
        <v>136</v>
      </c>
      <c r="AN191" s="38"/>
      <c r="AO191" s="38"/>
      <c r="AP191" s="38"/>
      <c r="AQ191" s="38"/>
      <c r="AR191" s="38"/>
    </row>
    <row r="192" spans="1:44" x14ac:dyDescent="0.25">
      <c r="A192" s="39">
        <v>6.28</v>
      </c>
      <c r="B192" s="39" t="s">
        <v>1603</v>
      </c>
      <c r="C192" s="39" t="s">
        <v>19</v>
      </c>
      <c r="D192" s="39">
        <v>62</v>
      </c>
      <c r="E192" s="39"/>
      <c r="F192" s="39">
        <v>170</v>
      </c>
      <c r="G192" s="39">
        <v>60</v>
      </c>
      <c r="H192" s="39" t="s">
        <v>1604</v>
      </c>
      <c r="I192" s="39"/>
      <c r="J192" s="39">
        <v>2.81</v>
      </c>
      <c r="K192" s="39">
        <v>1.31</v>
      </c>
      <c r="L192" s="39">
        <v>0.95</v>
      </c>
      <c r="M192" s="39">
        <v>4.01</v>
      </c>
      <c r="N192" s="39">
        <v>6.14</v>
      </c>
      <c r="O192" s="39">
        <v>215</v>
      </c>
      <c r="P192" s="39">
        <v>62.7</v>
      </c>
      <c r="Q192" s="39">
        <v>4.2</v>
      </c>
      <c r="R192" s="39">
        <v>105</v>
      </c>
      <c r="S192" s="39">
        <v>64</v>
      </c>
      <c r="T192" s="39">
        <v>95.11</v>
      </c>
      <c r="U192" s="39">
        <v>0.73</v>
      </c>
      <c r="V192" s="39">
        <v>68.66</v>
      </c>
      <c r="W192" s="39">
        <v>0.62</v>
      </c>
      <c r="X192" s="39">
        <v>81.290000000000006</v>
      </c>
      <c r="Y192" s="39">
        <v>0.7</v>
      </c>
      <c r="Z192" s="39">
        <v>57.86</v>
      </c>
      <c r="AA192" s="39">
        <v>0.63</v>
      </c>
      <c r="AB192" s="39">
        <v>9.9000000000000005E-2</v>
      </c>
      <c r="AC192" s="39">
        <v>4.7E-2</v>
      </c>
      <c r="AD192" s="39">
        <v>8.1199999999999992</v>
      </c>
      <c r="AE192" s="39">
        <v>9.85</v>
      </c>
      <c r="AF192" s="39">
        <v>6.66</v>
      </c>
      <c r="AG192" s="39">
        <v>11.08</v>
      </c>
      <c r="AH192" s="39" t="s">
        <v>1605</v>
      </c>
      <c r="AI192" s="39"/>
      <c r="AJ192" s="39"/>
      <c r="AK192" s="39"/>
      <c r="AL192" s="39"/>
      <c r="AM192" s="39">
        <v>148</v>
      </c>
      <c r="AN192" s="38"/>
      <c r="AO192" s="38"/>
      <c r="AP192" s="38"/>
      <c r="AQ192" s="38"/>
      <c r="AR192" s="38"/>
    </row>
    <row r="193" spans="1:44" x14ac:dyDescent="0.25">
      <c r="A193" s="39">
        <v>6.28</v>
      </c>
      <c r="B193" s="39" t="s">
        <v>1606</v>
      </c>
      <c r="C193" s="39" t="s">
        <v>19</v>
      </c>
      <c r="D193" s="39">
        <v>32</v>
      </c>
      <c r="E193" s="39"/>
      <c r="F193" s="39">
        <v>170</v>
      </c>
      <c r="G193" s="39">
        <v>50</v>
      </c>
      <c r="H193" s="39" t="s">
        <v>1597</v>
      </c>
      <c r="I193" s="39" t="s">
        <v>1598</v>
      </c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>
        <v>120.57</v>
      </c>
      <c r="U193" s="39">
        <v>0.78</v>
      </c>
      <c r="V193" s="39">
        <v>97.92</v>
      </c>
      <c r="W193" s="39">
        <v>0.69</v>
      </c>
      <c r="X193" s="39">
        <v>114.06</v>
      </c>
      <c r="Y193" s="39">
        <v>0.77</v>
      </c>
      <c r="Z193" s="39">
        <v>85.57</v>
      </c>
      <c r="AA193" s="39">
        <v>0.61</v>
      </c>
      <c r="AB193" s="39">
        <v>4.2999999999999997E-2</v>
      </c>
      <c r="AC193" s="39">
        <v>4.2999999999999997E-2</v>
      </c>
      <c r="AD193" s="39">
        <v>4.93</v>
      </c>
      <c r="AE193" s="39">
        <v>5.19</v>
      </c>
      <c r="AF193" s="39">
        <v>6.34</v>
      </c>
      <c r="AG193" s="39">
        <v>4.79</v>
      </c>
      <c r="AH193" s="39"/>
      <c r="AI193" s="39"/>
      <c r="AJ193" s="39"/>
      <c r="AK193" s="39"/>
      <c r="AL193" s="39"/>
      <c r="AM193" s="39">
        <v>14</v>
      </c>
      <c r="AN193" s="38"/>
      <c r="AO193" s="38"/>
      <c r="AP193" s="38"/>
      <c r="AQ193" s="38"/>
      <c r="AR193" s="38"/>
    </row>
    <row r="194" spans="1:44" x14ac:dyDescent="0.25">
      <c r="A194" s="39">
        <v>6.29</v>
      </c>
      <c r="B194" s="39" t="s">
        <v>1607</v>
      </c>
      <c r="C194" s="39" t="s">
        <v>19</v>
      </c>
      <c r="D194" s="39">
        <v>60</v>
      </c>
      <c r="E194" s="39"/>
      <c r="F194" s="39">
        <v>172</v>
      </c>
      <c r="G194" s="39">
        <v>64</v>
      </c>
      <c r="H194" s="39" t="s">
        <v>222</v>
      </c>
      <c r="I194" s="39" t="s">
        <v>710</v>
      </c>
      <c r="J194" s="39">
        <v>1.99</v>
      </c>
      <c r="K194" s="39">
        <v>1.75</v>
      </c>
      <c r="L194" s="39">
        <v>0.45</v>
      </c>
      <c r="M194" s="39">
        <v>3.95</v>
      </c>
      <c r="N194" s="39">
        <v>5.22</v>
      </c>
      <c r="O194" s="39">
        <v>311.60000000000002</v>
      </c>
      <c r="P194" s="39">
        <v>73.5</v>
      </c>
      <c r="Q194" s="39">
        <v>4.0599999999999996</v>
      </c>
      <c r="R194" s="39">
        <v>127</v>
      </c>
      <c r="S194" s="39">
        <v>78</v>
      </c>
      <c r="T194" s="39">
        <v>75.290000000000006</v>
      </c>
      <c r="U194" s="39">
        <v>0.68</v>
      </c>
      <c r="V194" s="39">
        <v>85.04</v>
      </c>
      <c r="W194" s="39">
        <v>0.47</v>
      </c>
      <c r="X194" s="39">
        <v>72.040000000000006</v>
      </c>
      <c r="Y194" s="39">
        <v>0.7</v>
      </c>
      <c r="Z194" s="39">
        <v>57.78</v>
      </c>
      <c r="AA194" s="39">
        <v>0.55000000000000004</v>
      </c>
      <c r="AB194" s="39">
        <v>4.8000000000000001E-2</v>
      </c>
      <c r="AC194" s="39">
        <v>4.9000000000000002E-2</v>
      </c>
      <c r="AD194" s="39">
        <v>9.31</v>
      </c>
      <c r="AE194" s="39">
        <v>12.28</v>
      </c>
      <c r="AF194" s="39">
        <v>5.0599999999999996</v>
      </c>
      <c r="AG194" s="39">
        <v>11.89</v>
      </c>
      <c r="AH194" s="39"/>
      <c r="AI194" s="39"/>
      <c r="AJ194" s="39"/>
      <c r="AK194" s="39"/>
      <c r="AL194" s="39"/>
      <c r="AM194" s="39">
        <v>149</v>
      </c>
      <c r="AN194" s="38"/>
      <c r="AO194" s="38"/>
      <c r="AP194" s="38"/>
      <c r="AQ194" s="38"/>
      <c r="AR194" s="38"/>
    </row>
    <row r="195" spans="1:44" x14ac:dyDescent="0.25">
      <c r="A195" s="39">
        <v>6.29</v>
      </c>
      <c r="B195" s="39" t="s">
        <v>1608</v>
      </c>
      <c r="C195" s="39" t="s">
        <v>19</v>
      </c>
      <c r="D195" s="39">
        <v>61</v>
      </c>
      <c r="E195" s="39"/>
      <c r="F195" s="39">
        <v>165</v>
      </c>
      <c r="G195" s="39">
        <v>54</v>
      </c>
      <c r="H195" s="39"/>
      <c r="I195" s="39"/>
      <c r="J195" s="39">
        <v>1.78</v>
      </c>
      <c r="K195" s="39">
        <v>1.58</v>
      </c>
      <c r="L195" s="39">
        <v>1.31</v>
      </c>
      <c r="M195" s="39">
        <v>3.85</v>
      </c>
      <c r="N195" s="39">
        <v>5.13</v>
      </c>
      <c r="O195" s="39">
        <v>240.3</v>
      </c>
      <c r="P195" s="39">
        <v>66.3</v>
      </c>
      <c r="Q195" s="39">
        <v>6.22</v>
      </c>
      <c r="R195" s="39">
        <v>100</v>
      </c>
      <c r="S195" s="39">
        <v>77</v>
      </c>
      <c r="T195" s="39">
        <v>83.67</v>
      </c>
      <c r="U195" s="39">
        <v>0.7</v>
      </c>
      <c r="V195" s="39">
        <v>68.89</v>
      </c>
      <c r="W195" s="39">
        <v>0.56000000000000005</v>
      </c>
      <c r="X195" s="39">
        <v>82.35</v>
      </c>
      <c r="Y195" s="39">
        <v>0.68</v>
      </c>
      <c r="Z195" s="39">
        <v>77.34</v>
      </c>
      <c r="AA195" s="39">
        <v>0.59</v>
      </c>
      <c r="AB195" s="39">
        <v>5.1999999999999998E-2</v>
      </c>
      <c r="AC195" s="39">
        <v>0.05</v>
      </c>
      <c r="AD195" s="39">
        <v>6.87</v>
      </c>
      <c r="AE195" s="39">
        <v>7.11</v>
      </c>
      <c r="AF195" s="39">
        <v>7.69</v>
      </c>
      <c r="AG195" s="39">
        <v>14.26</v>
      </c>
      <c r="AH195" s="39"/>
      <c r="AI195" s="39" t="s">
        <v>1609</v>
      </c>
      <c r="AJ195" s="39"/>
      <c r="AK195" s="39"/>
      <c r="AL195" s="39"/>
      <c r="AM195" s="39">
        <v>150</v>
      </c>
      <c r="AN195" s="38"/>
      <c r="AO195" s="38"/>
      <c r="AP195" s="38"/>
      <c r="AQ195" s="38"/>
      <c r="AR195" s="38"/>
    </row>
    <row r="196" spans="1:44" x14ac:dyDescent="0.25">
      <c r="A196" s="39">
        <v>6.29</v>
      </c>
      <c r="B196" s="39" t="s">
        <v>1610</v>
      </c>
      <c r="C196" s="39" t="s">
        <v>19</v>
      </c>
      <c r="D196" s="39">
        <v>59</v>
      </c>
      <c r="E196" s="39"/>
      <c r="F196" s="39">
        <v>178</v>
      </c>
      <c r="G196" s="39">
        <v>85</v>
      </c>
      <c r="H196" s="39"/>
      <c r="I196" s="39"/>
      <c r="J196" s="39">
        <v>1.47</v>
      </c>
      <c r="K196" s="39">
        <v>1.26</v>
      </c>
      <c r="L196" s="39">
        <v>1.73</v>
      </c>
      <c r="M196" s="39">
        <v>3.74</v>
      </c>
      <c r="N196" s="39">
        <v>5.87</v>
      </c>
      <c r="O196" s="39">
        <v>418.2</v>
      </c>
      <c r="P196" s="39">
        <v>81.5</v>
      </c>
      <c r="Q196" s="39">
        <v>5.37</v>
      </c>
      <c r="R196" s="39">
        <v>120</v>
      </c>
      <c r="S196" s="39">
        <v>70</v>
      </c>
      <c r="T196" s="39">
        <v>100.56</v>
      </c>
      <c r="U196" s="39">
        <v>0.77</v>
      </c>
      <c r="V196" s="39">
        <v>68.56</v>
      </c>
      <c r="W196" s="39">
        <v>0.69</v>
      </c>
      <c r="X196" s="39">
        <v>97.63</v>
      </c>
      <c r="Y196" s="39">
        <v>0.73</v>
      </c>
      <c r="Z196" s="39">
        <v>83.64</v>
      </c>
      <c r="AA196" s="39">
        <v>0.56000000000000005</v>
      </c>
      <c r="AB196" s="39">
        <v>6.3E-2</v>
      </c>
      <c r="AC196" s="39">
        <v>7.0000000000000007E-2</v>
      </c>
      <c r="AD196" s="39">
        <v>8.66</v>
      </c>
      <c r="AE196" s="39">
        <v>10.59</v>
      </c>
      <c r="AF196" s="39">
        <v>5.86</v>
      </c>
      <c r="AG196" s="39">
        <v>7.06</v>
      </c>
      <c r="AH196" s="39"/>
      <c r="AI196" s="39"/>
      <c r="AJ196" s="39"/>
      <c r="AK196" s="39"/>
      <c r="AL196" s="39"/>
      <c r="AM196" s="39">
        <v>159</v>
      </c>
      <c r="AN196" s="38"/>
      <c r="AO196" s="38"/>
      <c r="AP196" s="38"/>
      <c r="AQ196" s="38"/>
      <c r="AR196" s="38"/>
    </row>
    <row r="197" spans="1:44" x14ac:dyDescent="0.25">
      <c r="A197" s="39">
        <v>6.29</v>
      </c>
      <c r="B197" s="39" t="s">
        <v>1611</v>
      </c>
      <c r="C197" s="39" t="s">
        <v>19</v>
      </c>
      <c r="D197" s="39">
        <v>56</v>
      </c>
      <c r="E197" s="39"/>
      <c r="F197" s="39">
        <v>172</v>
      </c>
      <c r="G197" s="39">
        <v>65</v>
      </c>
      <c r="H197" s="39" t="s">
        <v>1612</v>
      </c>
      <c r="I197" s="39"/>
      <c r="J197" s="39">
        <v>3.24</v>
      </c>
      <c r="K197" s="39">
        <v>1.3</v>
      </c>
      <c r="L197" s="39">
        <v>1</v>
      </c>
      <c r="M197" s="39">
        <v>4.8499999999999996</v>
      </c>
      <c r="N197" s="39">
        <v>5.21</v>
      </c>
      <c r="O197" s="39">
        <v>325</v>
      </c>
      <c r="P197" s="39">
        <v>62.3</v>
      </c>
      <c r="Q197" s="39">
        <v>4.58</v>
      </c>
      <c r="R197" s="39">
        <v>114</v>
      </c>
      <c r="S197" s="39">
        <v>61</v>
      </c>
      <c r="T197" s="39">
        <v>86.84</v>
      </c>
      <c r="U197" s="39">
        <v>0.71</v>
      </c>
      <c r="V197" s="39">
        <v>90.27</v>
      </c>
      <c r="W197" s="39">
        <v>0.63</v>
      </c>
      <c r="X197" s="39">
        <v>79.180000000000007</v>
      </c>
      <c r="Y197" s="39">
        <v>0.68</v>
      </c>
      <c r="Z197" s="39">
        <v>90.27</v>
      </c>
      <c r="AA197" s="39">
        <v>0.62</v>
      </c>
      <c r="AB197" s="39">
        <v>5.7000000000000002E-2</v>
      </c>
      <c r="AC197" s="39">
        <v>5.1999999999999998E-2</v>
      </c>
      <c r="AD197" s="39">
        <v>6.66</v>
      </c>
      <c r="AE197" s="39">
        <v>7.12</v>
      </c>
      <c r="AF197" s="39">
        <v>6.56</v>
      </c>
      <c r="AG197" s="39">
        <v>8.66</v>
      </c>
      <c r="AH197" s="39"/>
      <c r="AI197" s="39"/>
      <c r="AJ197" s="39"/>
      <c r="AK197" s="39"/>
      <c r="AL197" s="39"/>
      <c r="AM197" s="39">
        <v>146</v>
      </c>
      <c r="AN197" s="38"/>
      <c r="AO197" s="38"/>
      <c r="AP197" s="38"/>
      <c r="AQ197" s="38"/>
      <c r="AR197" s="38"/>
    </row>
    <row r="198" spans="1:44" x14ac:dyDescent="0.25">
      <c r="A198" s="39">
        <v>6.29</v>
      </c>
      <c r="B198" s="39" t="s">
        <v>1613</v>
      </c>
      <c r="C198" s="39" t="s">
        <v>19</v>
      </c>
      <c r="D198" s="39">
        <v>51</v>
      </c>
      <c r="E198" s="39"/>
      <c r="F198" s="39">
        <v>178</v>
      </c>
      <c r="G198" s="39">
        <v>63</v>
      </c>
      <c r="H198" s="39" t="s">
        <v>1614</v>
      </c>
      <c r="I198" s="39"/>
      <c r="J198" s="39">
        <v>3.12</v>
      </c>
      <c r="K198" s="39">
        <v>1.22</v>
      </c>
      <c r="L198" s="39">
        <v>1.58</v>
      </c>
      <c r="M198" s="39">
        <v>4.72</v>
      </c>
      <c r="N198" s="39">
        <v>6.9</v>
      </c>
      <c r="O198" s="39">
        <v>282.60000000000002</v>
      </c>
      <c r="P198" s="39">
        <v>56.7</v>
      </c>
      <c r="Q198" s="39">
        <v>6.2</v>
      </c>
      <c r="R198" s="39">
        <v>141</v>
      </c>
      <c r="S198" s="39">
        <v>89</v>
      </c>
      <c r="T198" s="39">
        <v>84.99</v>
      </c>
      <c r="U198" s="39">
        <v>0.67</v>
      </c>
      <c r="V198" s="39">
        <v>78.39</v>
      </c>
      <c r="W198" s="39">
        <v>0.54</v>
      </c>
      <c r="X198" s="39">
        <v>77.81</v>
      </c>
      <c r="Y198" s="39">
        <v>0.53</v>
      </c>
      <c r="Z198" s="39">
        <v>64.03</v>
      </c>
      <c r="AA198" s="39">
        <v>0.54</v>
      </c>
      <c r="AB198" s="39">
        <v>6.8000000000000005E-2</v>
      </c>
      <c r="AC198" s="39">
        <v>5.5E-2</v>
      </c>
      <c r="AD198" s="39">
        <v>6.37</v>
      </c>
      <c r="AE198" s="39">
        <v>6.15</v>
      </c>
      <c r="AF198" s="39">
        <v>6.27</v>
      </c>
      <c r="AG198" s="39">
        <v>6.74</v>
      </c>
      <c r="AH198" s="39"/>
      <c r="AI198" s="39"/>
      <c r="AJ198" s="39"/>
      <c r="AK198" s="39"/>
      <c r="AL198" s="39"/>
      <c r="AM198" s="39">
        <v>148</v>
      </c>
      <c r="AN198" s="38"/>
      <c r="AO198" s="38"/>
      <c r="AP198" s="38"/>
      <c r="AQ198" s="38"/>
      <c r="AR198" s="38"/>
    </row>
    <row r="199" spans="1:44" x14ac:dyDescent="0.25">
      <c r="A199" s="44">
        <v>6.29</v>
      </c>
      <c r="B199" s="44" t="s">
        <v>1615</v>
      </c>
      <c r="C199" s="44" t="s">
        <v>1408</v>
      </c>
      <c r="D199" s="44">
        <v>54</v>
      </c>
      <c r="E199" s="44"/>
      <c r="F199" s="44">
        <v>173</v>
      </c>
      <c r="G199" s="44">
        <v>60</v>
      </c>
      <c r="H199" s="44"/>
      <c r="I199" s="44"/>
      <c r="J199" s="44">
        <v>2.84</v>
      </c>
      <c r="K199" s="44">
        <v>1.43</v>
      </c>
      <c r="L199" s="44">
        <v>0.76</v>
      </c>
      <c r="M199" s="44">
        <v>3.92</v>
      </c>
      <c r="N199" s="44">
        <v>5.34</v>
      </c>
      <c r="O199" s="44">
        <v>261.7</v>
      </c>
      <c r="P199" s="44">
        <v>73.599999999999994</v>
      </c>
      <c r="Q199" s="44">
        <v>5.47</v>
      </c>
      <c r="R199" s="44">
        <v>116</v>
      </c>
      <c r="S199" s="44">
        <v>75</v>
      </c>
      <c r="T199" s="44">
        <v>105.55</v>
      </c>
      <c r="U199" s="44">
        <v>0.77</v>
      </c>
      <c r="V199" s="44">
        <v>82.88</v>
      </c>
      <c r="W199" s="44">
        <v>0.64</v>
      </c>
      <c r="X199" s="44">
        <v>98.72</v>
      </c>
      <c r="Y199" s="44">
        <v>0.73</v>
      </c>
      <c r="Z199" s="44">
        <v>125.37</v>
      </c>
      <c r="AA199" s="44">
        <v>0.72</v>
      </c>
      <c r="AB199" s="44">
        <v>4.2999999999999997E-2</v>
      </c>
      <c r="AC199" s="44">
        <v>4.2999999999999997E-2</v>
      </c>
      <c r="AD199" s="44">
        <v>6.52</v>
      </c>
      <c r="AE199" s="44">
        <v>6.42</v>
      </c>
      <c r="AF199" s="44">
        <v>5.78</v>
      </c>
      <c r="AG199" s="44">
        <v>6.42</v>
      </c>
      <c r="AH199" s="44"/>
      <c r="AI199" s="75" t="s">
        <v>814</v>
      </c>
      <c r="AJ199" s="44"/>
      <c r="AK199" s="44"/>
      <c r="AL199" s="44"/>
      <c r="AM199" s="44">
        <v>136</v>
      </c>
      <c r="AN199" s="43"/>
      <c r="AO199" s="43"/>
      <c r="AP199" s="43"/>
      <c r="AQ199" s="43"/>
      <c r="AR199" s="43"/>
    </row>
    <row r="200" spans="1:44" x14ac:dyDescent="0.25">
      <c r="A200" s="39">
        <v>6.29</v>
      </c>
      <c r="B200" s="39" t="s">
        <v>1616</v>
      </c>
      <c r="C200" s="39" t="s">
        <v>16</v>
      </c>
      <c r="D200" s="39">
        <v>62</v>
      </c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>
        <v>88.42</v>
      </c>
      <c r="U200" s="39">
        <v>0.65</v>
      </c>
      <c r="V200" s="39">
        <v>73.290000000000006</v>
      </c>
      <c r="W200" s="39">
        <v>0.6</v>
      </c>
      <c r="X200" s="39">
        <v>78.790000000000006</v>
      </c>
      <c r="Y200" s="39">
        <v>0.69</v>
      </c>
      <c r="Z200" s="39">
        <v>78.790000000000006</v>
      </c>
      <c r="AA200" s="39">
        <v>0.55000000000000004</v>
      </c>
      <c r="AB200" s="39">
        <v>4.3999999999999997E-2</v>
      </c>
      <c r="AC200" s="39">
        <v>4.3999999999999997E-2</v>
      </c>
      <c r="AD200" s="39">
        <v>7.57</v>
      </c>
      <c r="AE200" s="39">
        <v>10.45</v>
      </c>
      <c r="AF200" s="39">
        <v>7.16</v>
      </c>
      <c r="AG200" s="39">
        <v>9.7200000000000006</v>
      </c>
      <c r="AH200" s="39"/>
      <c r="AI200" s="39"/>
      <c r="AJ200" s="39"/>
      <c r="AK200" s="39"/>
      <c r="AL200" s="39"/>
      <c r="AM200" s="39"/>
      <c r="AN200" s="38"/>
      <c r="AO200" s="38"/>
      <c r="AP200" s="38"/>
      <c r="AQ200" s="38"/>
      <c r="AR200" s="38"/>
    </row>
    <row r="201" spans="1:44" x14ac:dyDescent="0.25">
      <c r="A201" s="39">
        <v>6.29</v>
      </c>
      <c r="B201" s="39" t="s">
        <v>1617</v>
      </c>
      <c r="C201" s="39" t="s">
        <v>19</v>
      </c>
      <c r="D201" s="39">
        <v>60</v>
      </c>
      <c r="E201" s="39"/>
      <c r="F201" s="39"/>
      <c r="G201" s="39"/>
      <c r="H201" s="39"/>
      <c r="I201" s="39"/>
      <c r="J201" s="39">
        <v>2.71</v>
      </c>
      <c r="K201" s="39">
        <v>2.09</v>
      </c>
      <c r="L201" s="39">
        <v>0.89</v>
      </c>
      <c r="M201" s="39">
        <v>4.57</v>
      </c>
      <c r="N201" s="39">
        <v>5.55</v>
      </c>
      <c r="O201" s="39">
        <v>239</v>
      </c>
      <c r="P201" s="39">
        <v>55.3</v>
      </c>
      <c r="Q201" s="39">
        <v>3.25</v>
      </c>
      <c r="R201" s="39">
        <v>164</v>
      </c>
      <c r="S201" s="39">
        <v>89</v>
      </c>
      <c r="T201" s="39">
        <v>77.599999999999994</v>
      </c>
      <c r="U201" s="39">
        <v>0.82</v>
      </c>
      <c r="V201" s="39">
        <v>67.31</v>
      </c>
      <c r="W201" s="39">
        <v>0.61</v>
      </c>
      <c r="X201" s="39">
        <v>59.12</v>
      </c>
      <c r="Y201" s="39">
        <v>0.77</v>
      </c>
      <c r="Z201" s="39">
        <v>51.55</v>
      </c>
      <c r="AA201" s="39">
        <v>0.66</v>
      </c>
      <c r="AB201" s="39">
        <v>4.7E-2</v>
      </c>
      <c r="AC201" s="39">
        <v>4.5999999999999999E-2</v>
      </c>
      <c r="AD201" s="39">
        <v>7.62</v>
      </c>
      <c r="AE201" s="39">
        <v>13.46</v>
      </c>
      <c r="AF201" s="39">
        <v>6.4</v>
      </c>
      <c r="AG201" s="39">
        <v>11.14</v>
      </c>
      <c r="AH201" s="39"/>
      <c r="AI201" s="39"/>
      <c r="AJ201" s="39"/>
      <c r="AK201" s="39"/>
      <c r="AL201" s="39"/>
      <c r="AM201" s="39">
        <v>135</v>
      </c>
      <c r="AN201" s="38"/>
      <c r="AO201" s="38"/>
      <c r="AP201" s="38"/>
      <c r="AQ201" s="38"/>
      <c r="AR201" s="38"/>
    </row>
    <row r="202" spans="1:44" x14ac:dyDescent="0.25">
      <c r="A202" s="39">
        <v>6.29</v>
      </c>
      <c r="B202" s="39" t="s">
        <v>1425</v>
      </c>
      <c r="C202" s="39" t="s">
        <v>16</v>
      </c>
      <c r="D202" s="39">
        <v>56</v>
      </c>
      <c r="E202" s="39"/>
      <c r="F202" s="39">
        <v>156</v>
      </c>
      <c r="G202" s="39">
        <v>47</v>
      </c>
      <c r="H202" s="39"/>
      <c r="I202" s="39"/>
      <c r="J202" s="39">
        <v>3.74</v>
      </c>
      <c r="K202" s="39">
        <v>1.85</v>
      </c>
      <c r="L202" s="39">
        <v>0.76</v>
      </c>
      <c r="M202" s="39">
        <v>5.69</v>
      </c>
      <c r="N202" s="39">
        <v>4.71</v>
      </c>
      <c r="O202" s="39">
        <v>212.1</v>
      </c>
      <c r="P202" s="39">
        <v>72.900000000000006</v>
      </c>
      <c r="Q202" s="39">
        <v>5.38</v>
      </c>
      <c r="R202" s="39">
        <v>140</v>
      </c>
      <c r="S202" s="39">
        <v>81</v>
      </c>
      <c r="T202" s="39">
        <v>72.06</v>
      </c>
      <c r="U202" s="39">
        <v>0.69</v>
      </c>
      <c r="V202" s="39">
        <v>67.040000000000006</v>
      </c>
      <c r="W202" s="39">
        <v>0.52</v>
      </c>
      <c r="X202" s="39">
        <v>66.25</v>
      </c>
      <c r="Y202" s="39">
        <v>0.68</v>
      </c>
      <c r="Z202" s="39">
        <v>87.09</v>
      </c>
      <c r="AA202" s="39">
        <v>0.56999999999999995</v>
      </c>
      <c r="AB202" s="39">
        <v>5.1999999999999998E-2</v>
      </c>
      <c r="AC202" s="39">
        <v>4.3999999999999997E-2</v>
      </c>
      <c r="AD202" s="39">
        <v>7.22</v>
      </c>
      <c r="AE202" s="39">
        <v>9.61</v>
      </c>
      <c r="AF202" s="39">
        <v>5.76</v>
      </c>
      <c r="AG202" s="39">
        <v>12.11</v>
      </c>
      <c r="AH202" s="39"/>
      <c r="AI202" s="39"/>
      <c r="AJ202" s="39"/>
      <c r="AK202" s="39"/>
      <c r="AL202" s="39"/>
      <c r="AM202" s="39">
        <v>149</v>
      </c>
      <c r="AN202" s="38"/>
      <c r="AO202" s="38"/>
      <c r="AP202" s="38"/>
      <c r="AQ202" s="38"/>
      <c r="AR202" s="38"/>
    </row>
    <row r="203" spans="1:44" x14ac:dyDescent="0.25">
      <c r="A203" s="39">
        <v>6.29</v>
      </c>
      <c r="B203" s="39" t="s">
        <v>1618</v>
      </c>
      <c r="C203" s="39" t="s">
        <v>19</v>
      </c>
      <c r="D203" s="39">
        <v>56</v>
      </c>
      <c r="E203" s="39"/>
      <c r="F203" s="39">
        <v>170</v>
      </c>
      <c r="G203" s="39">
        <v>74</v>
      </c>
      <c r="H203" s="39" t="s">
        <v>222</v>
      </c>
      <c r="I203" s="39"/>
      <c r="J203" s="39">
        <v>4.2699999999999996</v>
      </c>
      <c r="K203" s="39">
        <v>1.25</v>
      </c>
      <c r="L203" s="39">
        <v>1.1599999999999999</v>
      </c>
      <c r="M203" s="39">
        <v>6.02</v>
      </c>
      <c r="N203" s="39">
        <v>5.73</v>
      </c>
      <c r="O203" s="39">
        <v>283.3</v>
      </c>
      <c r="P203" s="39">
        <v>78.3</v>
      </c>
      <c r="Q203" s="39">
        <v>5.53</v>
      </c>
      <c r="R203" s="39">
        <v>113</v>
      </c>
      <c r="S203" s="39">
        <v>72</v>
      </c>
      <c r="T203" s="39">
        <v>99.24</v>
      </c>
      <c r="U203" s="39">
        <v>0.7</v>
      </c>
      <c r="V203" s="39">
        <v>67.05</v>
      </c>
      <c r="W203" s="39">
        <v>0.61</v>
      </c>
      <c r="X203" s="39">
        <v>84.73</v>
      </c>
      <c r="Y203" s="39">
        <v>0.7</v>
      </c>
      <c r="Z203" s="39">
        <v>83.4</v>
      </c>
      <c r="AA203" s="39">
        <v>0.54</v>
      </c>
      <c r="AB203" s="39">
        <v>0.09</v>
      </c>
      <c r="AC203" s="39">
        <v>7.5999999999999998E-2</v>
      </c>
      <c r="AD203" s="39">
        <v>7.8</v>
      </c>
      <c r="AE203" s="39">
        <v>9.14</v>
      </c>
      <c r="AF203" s="39">
        <v>8.0299999999999994</v>
      </c>
      <c r="AG203" s="39">
        <v>6.85</v>
      </c>
      <c r="AH203" s="39"/>
      <c r="AI203" s="39"/>
      <c r="AJ203" s="39"/>
      <c r="AK203" s="39"/>
      <c r="AL203" s="39"/>
      <c r="AM203" s="39">
        <v>161</v>
      </c>
      <c r="AN203" s="38"/>
      <c r="AO203" s="38"/>
      <c r="AP203" s="38"/>
      <c r="AQ203" s="38"/>
      <c r="AR203" s="38"/>
    </row>
    <row r="204" spans="1:44" x14ac:dyDescent="0.25">
      <c r="A204" s="39" t="s">
        <v>1619</v>
      </c>
      <c r="B204" s="39" t="s">
        <v>1620</v>
      </c>
      <c r="C204" s="39" t="s">
        <v>19</v>
      </c>
      <c r="D204" s="39">
        <v>58</v>
      </c>
      <c r="E204" s="39"/>
      <c r="F204" s="39">
        <v>165</v>
      </c>
      <c r="G204" s="39">
        <v>62</v>
      </c>
      <c r="H204" s="39" t="s">
        <v>222</v>
      </c>
      <c r="I204" s="39" t="s">
        <v>920</v>
      </c>
      <c r="J204" s="39">
        <v>3.44</v>
      </c>
      <c r="K204" s="39">
        <v>1.03</v>
      </c>
      <c r="L204" s="39">
        <v>0.25</v>
      </c>
      <c r="M204" s="39">
        <v>5.15</v>
      </c>
      <c r="N204" s="39">
        <v>4.75</v>
      </c>
      <c r="O204" s="39">
        <v>286</v>
      </c>
      <c r="P204" s="39">
        <v>64.7</v>
      </c>
      <c r="Q204" s="39">
        <v>5.65</v>
      </c>
      <c r="R204" s="39">
        <v>92</v>
      </c>
      <c r="S204" s="39">
        <v>55</v>
      </c>
      <c r="T204" s="39">
        <v>81.400000000000006</v>
      </c>
      <c r="U204" s="39">
        <v>0.69</v>
      </c>
      <c r="V204" s="39">
        <v>87.84</v>
      </c>
      <c r="W204" s="39">
        <v>0.48</v>
      </c>
      <c r="X204" s="39">
        <v>74.7</v>
      </c>
      <c r="Y204" s="39">
        <v>0.67</v>
      </c>
      <c r="Z204" s="39">
        <v>75.22</v>
      </c>
      <c r="AA204" s="39">
        <v>0.49</v>
      </c>
      <c r="AB204" s="39">
        <v>5.7000000000000002E-2</v>
      </c>
      <c r="AC204" s="39">
        <v>5.6000000000000001E-2</v>
      </c>
      <c r="AD204" s="39">
        <v>5.52</v>
      </c>
      <c r="AE204" s="39">
        <v>7.03</v>
      </c>
      <c r="AF204" s="39">
        <v>5.45</v>
      </c>
      <c r="AG204" s="39">
        <v>6.32</v>
      </c>
      <c r="AH204" s="39"/>
      <c r="AI204" s="39"/>
      <c r="AJ204" s="39"/>
      <c r="AK204" s="39"/>
      <c r="AL204" s="39"/>
      <c r="AM204" s="39">
        <v>150</v>
      </c>
      <c r="AN204" s="38"/>
      <c r="AO204" s="38"/>
      <c r="AP204" s="38"/>
      <c r="AQ204" s="38"/>
      <c r="AR204" s="38"/>
    </row>
    <row r="205" spans="1:44" x14ac:dyDescent="0.25">
      <c r="A205" s="44" t="s">
        <v>1621</v>
      </c>
      <c r="B205" s="44" t="s">
        <v>1622</v>
      </c>
      <c r="C205" s="44" t="s">
        <v>1408</v>
      </c>
      <c r="D205" s="44">
        <v>58</v>
      </c>
      <c r="E205" s="44"/>
      <c r="F205" s="44">
        <v>164</v>
      </c>
      <c r="G205" s="44">
        <v>65</v>
      </c>
      <c r="H205" s="44" t="s">
        <v>1623</v>
      </c>
      <c r="I205" s="44"/>
      <c r="J205" s="44">
        <v>2.56</v>
      </c>
      <c r="K205" s="44">
        <v>1.1000000000000001</v>
      </c>
      <c r="L205" s="44">
        <v>0.46</v>
      </c>
      <c r="M205" s="44">
        <v>3.91</v>
      </c>
      <c r="N205" s="44">
        <v>5.0599999999999996</v>
      </c>
      <c r="O205" s="44">
        <v>241.8</v>
      </c>
      <c r="P205" s="44">
        <v>66.3</v>
      </c>
      <c r="Q205" s="44">
        <v>4.03</v>
      </c>
      <c r="R205" s="44">
        <v>138</v>
      </c>
      <c r="S205" s="44">
        <v>63</v>
      </c>
      <c r="T205" s="44">
        <v>101.85</v>
      </c>
      <c r="U205" s="44">
        <v>0.71</v>
      </c>
      <c r="V205" s="44">
        <v>71.39</v>
      </c>
      <c r="W205" s="44">
        <v>0.5</v>
      </c>
      <c r="X205" s="44">
        <v>91.38</v>
      </c>
      <c r="Y205" s="44">
        <v>0.7</v>
      </c>
      <c r="Z205" s="44">
        <v>64.959999999999994</v>
      </c>
      <c r="AA205" s="44">
        <v>0.55000000000000004</v>
      </c>
      <c r="AB205" s="44">
        <v>6.5000000000000002E-2</v>
      </c>
      <c r="AC205" s="44">
        <v>6.0999999999999999E-2</v>
      </c>
      <c r="AD205" s="44">
        <v>9.3699999999999992</v>
      </c>
      <c r="AE205" s="44">
        <v>11.99</v>
      </c>
      <c r="AF205" s="44">
        <v>8.4499999999999993</v>
      </c>
      <c r="AG205" s="44">
        <v>13.14</v>
      </c>
      <c r="AH205" s="44"/>
      <c r="AI205" s="44"/>
      <c r="AJ205" s="44"/>
      <c r="AK205" s="44"/>
      <c r="AL205" s="44"/>
      <c r="AM205" s="44">
        <v>146</v>
      </c>
      <c r="AN205" s="43"/>
      <c r="AO205" s="43"/>
      <c r="AP205" s="43"/>
      <c r="AQ205" s="43"/>
      <c r="AR205" s="43"/>
    </row>
    <row r="206" spans="1:44" x14ac:dyDescent="0.25">
      <c r="A206" s="44" t="s">
        <v>1624</v>
      </c>
      <c r="B206" s="44" t="s">
        <v>1625</v>
      </c>
      <c r="C206" s="44" t="s">
        <v>1408</v>
      </c>
      <c r="D206" s="44">
        <v>60</v>
      </c>
      <c r="E206" s="44"/>
      <c r="F206" s="44">
        <v>170</v>
      </c>
      <c r="G206" s="44">
        <v>65</v>
      </c>
      <c r="H206" s="44" t="s">
        <v>1626</v>
      </c>
      <c r="I206" s="44" t="s">
        <v>1627</v>
      </c>
      <c r="J206" s="44">
        <v>2.4500000000000002</v>
      </c>
      <c r="K206" s="44">
        <v>1.3</v>
      </c>
      <c r="L206" s="44">
        <v>1.2</v>
      </c>
      <c r="M206" s="44">
        <v>4.18</v>
      </c>
      <c r="N206" s="44">
        <v>4.43</v>
      </c>
      <c r="O206" s="44">
        <v>308.60000000000002</v>
      </c>
      <c r="P206" s="44">
        <v>67.099999999999994</v>
      </c>
      <c r="Q206" s="44">
        <v>7.9</v>
      </c>
      <c r="R206" s="44">
        <v>127</v>
      </c>
      <c r="S206" s="44">
        <v>76</v>
      </c>
      <c r="T206" s="44">
        <v>73.11</v>
      </c>
      <c r="U206" s="44">
        <v>0.7</v>
      </c>
      <c r="V206" s="44">
        <v>58.63</v>
      </c>
      <c r="W206" s="44">
        <v>0.56000000000000005</v>
      </c>
      <c r="X206" s="44">
        <v>78.040000000000006</v>
      </c>
      <c r="Y206" s="44">
        <v>0.76</v>
      </c>
      <c r="Z206" s="44">
        <v>69.84</v>
      </c>
      <c r="AA206" s="44">
        <v>0.56000000000000005</v>
      </c>
      <c r="AB206" s="44">
        <v>6.6000000000000003E-2</v>
      </c>
      <c r="AC206" s="44">
        <v>5.6000000000000001E-2</v>
      </c>
      <c r="AD206" s="44">
        <v>5.98</v>
      </c>
      <c r="AE206" s="44">
        <v>7.84</v>
      </c>
      <c r="AF206" s="44">
        <v>6.05</v>
      </c>
      <c r="AG206" s="44">
        <v>5.19</v>
      </c>
      <c r="AH206" s="44"/>
      <c r="AI206" s="44"/>
      <c r="AJ206" s="44"/>
      <c r="AK206" s="44"/>
      <c r="AL206" s="44"/>
      <c r="AM206" s="44">
        <v>160</v>
      </c>
      <c r="AN206" s="43"/>
      <c r="AO206" s="43"/>
      <c r="AP206" s="43"/>
      <c r="AQ206" s="43"/>
      <c r="AR206" s="43"/>
    </row>
    <row r="207" spans="1:44" x14ac:dyDescent="0.25">
      <c r="A207" s="39" t="s">
        <v>1624</v>
      </c>
      <c r="B207" s="39" t="s">
        <v>1628</v>
      </c>
      <c r="C207" s="39" t="s">
        <v>19</v>
      </c>
      <c r="D207" s="39">
        <v>57</v>
      </c>
      <c r="E207" s="40"/>
      <c r="F207" s="40">
        <v>164</v>
      </c>
      <c r="G207" s="40">
        <v>62</v>
      </c>
      <c r="H207" s="40" t="s">
        <v>1629</v>
      </c>
      <c r="I207" s="40" t="s">
        <v>920</v>
      </c>
      <c r="J207" s="39">
        <v>3.98</v>
      </c>
      <c r="K207" s="39">
        <v>1.43</v>
      </c>
      <c r="L207" s="39">
        <v>2.92</v>
      </c>
      <c r="M207" s="39">
        <v>6.73</v>
      </c>
      <c r="N207" s="39">
        <v>5.0999999999999996</v>
      </c>
      <c r="O207" s="39">
        <v>400.1</v>
      </c>
      <c r="P207" s="39">
        <v>64.7</v>
      </c>
      <c r="Q207" s="39">
        <v>5.0199999999999996</v>
      </c>
      <c r="R207" s="40">
        <v>121</v>
      </c>
      <c r="S207" s="40">
        <v>74</v>
      </c>
      <c r="T207" s="39">
        <v>142.69</v>
      </c>
      <c r="U207" s="39">
        <v>0.77</v>
      </c>
      <c r="V207" s="39">
        <v>90.78</v>
      </c>
      <c r="W207" s="39">
        <v>0.72</v>
      </c>
      <c r="X207" s="39">
        <v>94.52</v>
      </c>
      <c r="Y207" s="39">
        <v>0.79</v>
      </c>
      <c r="Z207" s="39">
        <v>103.23</v>
      </c>
      <c r="AA207" s="39">
        <v>0.71</v>
      </c>
      <c r="AB207" s="39">
        <v>5.1999999999999998E-2</v>
      </c>
      <c r="AC207" s="39">
        <v>5.0999999999999997E-2</v>
      </c>
      <c r="AD207" s="39">
        <v>6.89</v>
      </c>
      <c r="AE207" s="39">
        <v>8.0399999999999991</v>
      </c>
      <c r="AF207" s="39">
        <v>5.43</v>
      </c>
      <c r="AG207" s="39">
        <v>7.35</v>
      </c>
      <c r="AH207" s="40"/>
      <c r="AI207" s="40" t="s">
        <v>1630</v>
      </c>
      <c r="AJ207" s="40"/>
      <c r="AK207" s="40"/>
      <c r="AL207" s="40"/>
      <c r="AM207" s="40">
        <v>154</v>
      </c>
      <c r="AN207" s="38"/>
      <c r="AO207" s="38"/>
      <c r="AP207" s="38"/>
      <c r="AQ207" s="38"/>
      <c r="AR207" s="38"/>
    </row>
    <row r="208" spans="1:44" x14ac:dyDescent="0.25">
      <c r="A208" s="39">
        <v>7.2</v>
      </c>
      <c r="B208" s="39" t="s">
        <v>1631</v>
      </c>
      <c r="C208" s="39" t="s">
        <v>19</v>
      </c>
      <c r="D208" s="39">
        <v>30</v>
      </c>
      <c r="E208" s="40"/>
      <c r="F208" s="40">
        <v>178</v>
      </c>
      <c r="G208" s="40">
        <v>66</v>
      </c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40">
        <v>123</v>
      </c>
      <c r="S208" s="40">
        <v>74</v>
      </c>
      <c r="T208" s="39">
        <v>104.34</v>
      </c>
      <c r="U208" s="39">
        <v>0.77</v>
      </c>
      <c r="V208" s="39">
        <v>63.54</v>
      </c>
      <c r="W208" s="39">
        <v>0.55000000000000004</v>
      </c>
      <c r="X208" s="39">
        <v>95.42</v>
      </c>
      <c r="Y208" s="39">
        <v>0.77</v>
      </c>
      <c r="Z208" s="39">
        <v>63.06</v>
      </c>
      <c r="AA208" s="39">
        <v>0.66</v>
      </c>
      <c r="AB208" s="39">
        <v>4.2999999999999997E-2</v>
      </c>
      <c r="AC208" s="39">
        <v>4.2999999999999997E-2</v>
      </c>
      <c r="AD208" s="39">
        <v>4.7300000000000004</v>
      </c>
      <c r="AE208" s="39">
        <v>8.19</v>
      </c>
      <c r="AF208" s="39">
        <v>5.98</v>
      </c>
      <c r="AG208" s="39">
        <v>7.76</v>
      </c>
      <c r="AH208" s="40"/>
      <c r="AI208" s="40"/>
      <c r="AJ208" s="40"/>
      <c r="AK208" s="40"/>
      <c r="AL208" s="40"/>
      <c r="AM208" s="40"/>
      <c r="AN208" s="38"/>
      <c r="AO208" s="38"/>
      <c r="AP208" s="38"/>
      <c r="AQ208" s="38"/>
      <c r="AR208" s="38"/>
    </row>
    <row r="209" spans="1:44" x14ac:dyDescent="0.25">
      <c r="A209" s="39">
        <v>7.2</v>
      </c>
      <c r="B209" s="39" t="s">
        <v>1632</v>
      </c>
      <c r="C209" s="39" t="s">
        <v>16</v>
      </c>
      <c r="D209" s="39">
        <v>29</v>
      </c>
      <c r="E209" s="39"/>
      <c r="F209" s="39">
        <v>156</v>
      </c>
      <c r="G209" s="39">
        <v>51</v>
      </c>
      <c r="H209" s="39"/>
      <c r="I209" s="39"/>
      <c r="J209" s="39">
        <v>2.1</v>
      </c>
      <c r="K209" s="39">
        <v>1.46</v>
      </c>
      <c r="L209" s="39">
        <v>0.83</v>
      </c>
      <c r="M209" s="39">
        <v>3.87</v>
      </c>
      <c r="N209" s="39">
        <v>4.6900000000000004</v>
      </c>
      <c r="O209" s="39">
        <v>367.9</v>
      </c>
      <c r="P209" s="39">
        <v>53.6</v>
      </c>
      <c r="Q209" s="39">
        <v>4.3899999999999997</v>
      </c>
      <c r="R209" s="39">
        <v>113</v>
      </c>
      <c r="S209" s="39">
        <v>70</v>
      </c>
      <c r="T209" s="39">
        <v>90.8</v>
      </c>
      <c r="U209" s="39">
        <v>0.61</v>
      </c>
      <c r="V209" s="39">
        <v>85.57</v>
      </c>
      <c r="W209" s="39">
        <v>0.41</v>
      </c>
      <c r="X209" s="39">
        <v>83.93</v>
      </c>
      <c r="Y209" s="39">
        <v>0.65</v>
      </c>
      <c r="Z209" s="39">
        <v>67.31</v>
      </c>
      <c r="AA209" s="39">
        <v>0.43</v>
      </c>
      <c r="AB209" s="39">
        <v>4.2999999999999997E-2</v>
      </c>
      <c r="AC209" s="39">
        <v>4.3999999999999997E-2</v>
      </c>
      <c r="AD209" s="39">
        <v>4.0199999999999996</v>
      </c>
      <c r="AE209" s="39">
        <v>4.5199999999999996</v>
      </c>
      <c r="AF209" s="39">
        <v>6.57</v>
      </c>
      <c r="AG209" s="39">
        <v>5.81</v>
      </c>
      <c r="AH209" s="39"/>
      <c r="AI209" s="39"/>
      <c r="AJ209" s="39"/>
      <c r="AK209" s="39"/>
      <c r="AL209" s="39"/>
      <c r="AM209" s="39">
        <v>139</v>
      </c>
      <c r="AN209" s="38"/>
      <c r="AO209" s="38"/>
      <c r="AP209" s="38"/>
      <c r="AQ209" s="38"/>
      <c r="AR209" s="38"/>
    </row>
    <row r="210" spans="1:44" x14ac:dyDescent="0.25">
      <c r="A210" s="44">
        <v>7.2</v>
      </c>
      <c r="B210" s="44" t="s">
        <v>1633</v>
      </c>
      <c r="C210" s="44" t="s">
        <v>1408</v>
      </c>
      <c r="D210" s="44">
        <v>43</v>
      </c>
      <c r="E210" s="44"/>
      <c r="F210" s="44">
        <v>173</v>
      </c>
      <c r="G210" s="44">
        <v>76</v>
      </c>
      <c r="H210" s="44" t="s">
        <v>1634</v>
      </c>
      <c r="I210" s="44" t="s">
        <v>1635</v>
      </c>
      <c r="J210" s="44">
        <v>2.4300000000000002</v>
      </c>
      <c r="K210" s="44">
        <v>1.38</v>
      </c>
      <c r="L210" s="44">
        <v>0.6</v>
      </c>
      <c r="M210" s="44">
        <v>4.21</v>
      </c>
      <c r="N210" s="44">
        <v>5.25</v>
      </c>
      <c r="O210" s="44">
        <v>287.2</v>
      </c>
      <c r="P210" s="44">
        <v>58.3</v>
      </c>
      <c r="Q210" s="44">
        <v>5.54</v>
      </c>
      <c r="R210" s="44">
        <v>112</v>
      </c>
      <c r="S210" s="44">
        <v>86</v>
      </c>
      <c r="T210" s="44">
        <v>106.11</v>
      </c>
      <c r="U210" s="44">
        <v>0.67</v>
      </c>
      <c r="V210" s="44">
        <v>66.150000000000006</v>
      </c>
      <c r="W210" s="44">
        <v>0.52</v>
      </c>
      <c r="X210" s="44">
        <v>113.01</v>
      </c>
      <c r="Y210" s="44">
        <v>0.7</v>
      </c>
      <c r="Z210" s="44">
        <v>64.900000000000006</v>
      </c>
      <c r="AA210" s="44">
        <v>0.44</v>
      </c>
      <c r="AB210" s="44">
        <v>4.2999999999999997E-2</v>
      </c>
      <c r="AC210" s="44">
        <v>4.4999999999999998E-2</v>
      </c>
      <c r="AD210" s="44">
        <v>8.0399999999999991</v>
      </c>
      <c r="AE210" s="44">
        <v>6.93</v>
      </c>
      <c r="AF210" s="44">
        <v>5.4</v>
      </c>
      <c r="AG210" s="44">
        <v>7.19</v>
      </c>
      <c r="AH210" s="44"/>
      <c r="AI210" s="44"/>
      <c r="AJ210" s="44"/>
      <c r="AK210" s="44"/>
      <c r="AL210" s="44"/>
      <c r="AM210" s="44">
        <v>170</v>
      </c>
      <c r="AN210" s="43"/>
      <c r="AO210" s="43"/>
      <c r="AP210" s="43"/>
      <c r="AQ210" s="43"/>
      <c r="AR210" s="43"/>
    </row>
    <row r="211" spans="1:44" x14ac:dyDescent="0.25">
      <c r="A211" s="39">
        <v>7.2</v>
      </c>
      <c r="B211" s="39" t="s">
        <v>1636</v>
      </c>
      <c r="C211" s="39" t="s">
        <v>19</v>
      </c>
      <c r="D211" s="39">
        <v>46</v>
      </c>
      <c r="E211" s="39"/>
      <c r="F211" s="39">
        <v>169</v>
      </c>
      <c r="G211" s="39">
        <v>62</v>
      </c>
      <c r="H211" s="39"/>
      <c r="I211" s="39"/>
      <c r="J211" s="39">
        <v>1.91</v>
      </c>
      <c r="K211" s="39">
        <v>1.49</v>
      </c>
      <c r="L211" s="39">
        <v>0.52</v>
      </c>
      <c r="M211" s="39">
        <v>3.76</v>
      </c>
      <c r="N211" s="39">
        <v>4.38</v>
      </c>
      <c r="O211" s="39">
        <v>245.2</v>
      </c>
      <c r="P211" s="39">
        <v>99.2</v>
      </c>
      <c r="Q211" s="39">
        <v>6.87</v>
      </c>
      <c r="R211" s="39">
        <v>106</v>
      </c>
      <c r="S211" s="39">
        <v>73</v>
      </c>
      <c r="T211" s="39">
        <v>95.42</v>
      </c>
      <c r="U211" s="39">
        <v>0.78</v>
      </c>
      <c r="V211" s="39">
        <v>79.98</v>
      </c>
      <c r="W211" s="39">
        <v>0.6</v>
      </c>
      <c r="X211" s="39">
        <v>87.89</v>
      </c>
      <c r="Y211" s="39">
        <v>0.76</v>
      </c>
      <c r="Z211" s="39">
        <v>76.81</v>
      </c>
      <c r="AA211" s="39">
        <v>0.6</v>
      </c>
      <c r="AB211" s="39">
        <v>4.4999999999999998E-2</v>
      </c>
      <c r="AC211" s="39">
        <v>4.7E-2</v>
      </c>
      <c r="AD211" s="39">
        <v>5.08</v>
      </c>
      <c r="AE211" s="39">
        <v>7.4</v>
      </c>
      <c r="AF211" s="39">
        <v>5.87</v>
      </c>
      <c r="AG211" s="39">
        <v>7.71</v>
      </c>
      <c r="AH211" s="39"/>
      <c r="AI211" s="39"/>
      <c r="AJ211" s="39"/>
      <c r="AK211" s="39"/>
      <c r="AL211" s="39"/>
      <c r="AM211" s="39">
        <v>161</v>
      </c>
      <c r="AN211" s="38"/>
      <c r="AO211" s="38"/>
      <c r="AP211" s="38"/>
      <c r="AQ211" s="38"/>
      <c r="AR211" s="38"/>
    </row>
    <row r="212" spans="1:44" x14ac:dyDescent="0.25">
      <c r="A212" s="44">
        <v>7.4</v>
      </c>
      <c r="B212" s="44" t="s">
        <v>1637</v>
      </c>
      <c r="C212" s="44" t="s">
        <v>1401</v>
      </c>
      <c r="D212" s="44">
        <v>43</v>
      </c>
      <c r="E212" s="44"/>
      <c r="F212" s="44">
        <v>159</v>
      </c>
      <c r="G212" s="44">
        <v>53</v>
      </c>
      <c r="H212" s="44"/>
      <c r="I212" s="44"/>
      <c r="J212" s="44">
        <v>2.4900000000000002</v>
      </c>
      <c r="K212" s="44">
        <v>1.56</v>
      </c>
      <c r="L212" s="44">
        <v>0.53</v>
      </c>
      <c r="M212" s="44">
        <v>4.59</v>
      </c>
      <c r="N212" s="44">
        <v>4.63</v>
      </c>
      <c r="O212" s="44">
        <v>235.5</v>
      </c>
      <c r="P212" s="44">
        <v>52.7</v>
      </c>
      <c r="Q212" s="44">
        <v>5.71</v>
      </c>
      <c r="R212" s="44">
        <v>119</v>
      </c>
      <c r="S212" s="44">
        <v>85</v>
      </c>
      <c r="T212" s="44">
        <v>95.55</v>
      </c>
      <c r="U212" s="44">
        <v>0.64</v>
      </c>
      <c r="V212" s="44">
        <v>71.540000000000006</v>
      </c>
      <c r="W212" s="44">
        <v>0.59</v>
      </c>
      <c r="X212" s="44">
        <v>72.540000000000006</v>
      </c>
      <c r="Y212" s="44">
        <v>0.65</v>
      </c>
      <c r="Z212" s="44">
        <v>68.44</v>
      </c>
      <c r="AA212" s="44">
        <v>0.6</v>
      </c>
      <c r="AB212" s="44">
        <v>0.05</v>
      </c>
      <c r="AC212" s="44">
        <v>5.1999999999999998E-2</v>
      </c>
      <c r="AD212" s="44">
        <v>7.62</v>
      </c>
      <c r="AE212" s="44">
        <v>5.35</v>
      </c>
      <c r="AF212" s="44">
        <v>3.12</v>
      </c>
      <c r="AG212" s="44">
        <v>7.31</v>
      </c>
      <c r="AH212" s="44"/>
      <c r="AI212" s="44"/>
      <c r="AJ212" s="44"/>
      <c r="AK212" s="44"/>
      <c r="AL212" s="44"/>
      <c r="AM212" s="44">
        <v>139</v>
      </c>
      <c r="AN212" s="43"/>
      <c r="AO212" s="43"/>
      <c r="AP212" s="43"/>
      <c r="AQ212" s="43"/>
      <c r="AR212" s="43"/>
    </row>
    <row r="213" spans="1:44" x14ac:dyDescent="0.25">
      <c r="A213" s="39">
        <v>7.4</v>
      </c>
      <c r="B213" s="39" t="s">
        <v>1638</v>
      </c>
      <c r="C213" s="39" t="s">
        <v>19</v>
      </c>
      <c r="D213" s="39">
        <v>53</v>
      </c>
      <c r="E213" s="39"/>
      <c r="F213" s="39">
        <v>171</v>
      </c>
      <c r="G213" s="39">
        <v>66</v>
      </c>
      <c r="H213" s="39" t="s">
        <v>1639</v>
      </c>
      <c r="I213" s="39"/>
      <c r="J213" s="39">
        <v>2.63</v>
      </c>
      <c r="K213" s="39">
        <v>0.89</v>
      </c>
      <c r="L213" s="39">
        <v>2</v>
      </c>
      <c r="M213" s="39">
        <v>3.94</v>
      </c>
      <c r="N213" s="39">
        <v>5.0999999999999996</v>
      </c>
      <c r="O213" s="39">
        <v>356.8</v>
      </c>
      <c r="P213" s="39">
        <v>81.7</v>
      </c>
      <c r="Q213" s="39">
        <v>4.5</v>
      </c>
      <c r="R213" s="39">
        <v>117</v>
      </c>
      <c r="S213" s="39">
        <v>64</v>
      </c>
      <c r="T213" s="39">
        <v>107.43</v>
      </c>
      <c r="U213" s="39">
        <v>0.77</v>
      </c>
      <c r="V213" s="39">
        <v>56.46</v>
      </c>
      <c r="W213" s="39">
        <v>0.59</v>
      </c>
      <c r="X213" s="39">
        <v>113.27</v>
      </c>
      <c r="Y213" s="39">
        <v>0.8</v>
      </c>
      <c r="Z213" s="39">
        <v>69.48</v>
      </c>
      <c r="AA213" s="39">
        <v>0.6</v>
      </c>
      <c r="AB213" s="39">
        <v>5.3999999999999999E-2</v>
      </c>
      <c r="AC213" s="39">
        <v>0.05</v>
      </c>
      <c r="AD213" s="39">
        <v>6.12</v>
      </c>
      <c r="AE213" s="39">
        <v>6.2</v>
      </c>
      <c r="AF213" s="39">
        <v>7.41</v>
      </c>
      <c r="AG213" s="39">
        <v>6.86</v>
      </c>
      <c r="AH213" s="39"/>
      <c r="AI213" s="39"/>
      <c r="AJ213" s="39"/>
      <c r="AK213" s="39"/>
      <c r="AL213" s="39"/>
      <c r="AM213" s="39">
        <v>150</v>
      </c>
      <c r="AN213" s="38"/>
      <c r="AO213" s="38"/>
      <c r="AP213" s="38"/>
      <c r="AQ213" s="38"/>
      <c r="AR213" s="38"/>
    </row>
    <row r="214" spans="1:44" x14ac:dyDescent="0.25">
      <c r="A214" s="44">
        <v>7.4</v>
      </c>
      <c r="B214" s="44" t="s">
        <v>1640</v>
      </c>
      <c r="C214" s="44" t="s">
        <v>1401</v>
      </c>
      <c r="D214" s="44">
        <v>55</v>
      </c>
      <c r="E214" s="44"/>
      <c r="F214" s="44">
        <v>160</v>
      </c>
      <c r="G214" s="44">
        <v>57</v>
      </c>
      <c r="H214" s="44"/>
      <c r="I214" s="44"/>
      <c r="J214" s="44">
        <v>3.02</v>
      </c>
      <c r="K214" s="44">
        <v>1.21</v>
      </c>
      <c r="L214" s="44">
        <v>1.37</v>
      </c>
      <c r="M214" s="44">
        <v>4.9400000000000004</v>
      </c>
      <c r="N214" s="44">
        <v>4.78</v>
      </c>
      <c r="O214" s="44">
        <v>296.60000000000002</v>
      </c>
      <c r="P214" s="44">
        <v>56.7</v>
      </c>
      <c r="Q214" s="44">
        <v>4.22</v>
      </c>
      <c r="R214" s="44">
        <v>156</v>
      </c>
      <c r="S214" s="44">
        <v>92</v>
      </c>
      <c r="T214" s="44">
        <v>81.819999999999993</v>
      </c>
      <c r="U214" s="44">
        <v>0.62</v>
      </c>
      <c r="V214" s="44">
        <v>102.92</v>
      </c>
      <c r="W214" s="44">
        <v>0.54</v>
      </c>
      <c r="X214" s="44">
        <v>69.680000000000007</v>
      </c>
      <c r="Y214" s="44">
        <v>0.62</v>
      </c>
      <c r="Z214" s="44">
        <v>64.23</v>
      </c>
      <c r="AA214" s="44">
        <v>0.55000000000000004</v>
      </c>
      <c r="AB214" s="44">
        <v>5.5E-2</v>
      </c>
      <c r="AC214" s="44">
        <v>5.2999999999999999E-2</v>
      </c>
      <c r="AD214" s="44">
        <v>6.18</v>
      </c>
      <c r="AE214" s="44">
        <v>11.29</v>
      </c>
      <c r="AF214" s="44">
        <v>4.9000000000000004</v>
      </c>
      <c r="AG214" s="44">
        <v>9.1300000000000008</v>
      </c>
      <c r="AH214" s="44"/>
      <c r="AI214" s="44"/>
      <c r="AJ214" s="44"/>
      <c r="AK214" s="44"/>
      <c r="AL214" s="44"/>
      <c r="AM214" s="44">
        <v>148</v>
      </c>
      <c r="AN214" s="43"/>
      <c r="AO214" s="43"/>
      <c r="AP214" s="43"/>
      <c r="AQ214" s="43"/>
      <c r="AR214" s="43"/>
    </row>
    <row r="215" spans="1:44" x14ac:dyDescent="0.25">
      <c r="A215" s="39">
        <v>7.4</v>
      </c>
      <c r="B215" s="39" t="s">
        <v>1641</v>
      </c>
      <c r="C215" s="39" t="s">
        <v>19</v>
      </c>
      <c r="D215" s="39">
        <v>55</v>
      </c>
      <c r="E215" s="39"/>
      <c r="F215" s="39">
        <v>179</v>
      </c>
      <c r="G215" s="39">
        <v>73</v>
      </c>
      <c r="H215" s="39" t="s">
        <v>1642</v>
      </c>
      <c r="I215" s="39" t="s">
        <v>1643</v>
      </c>
      <c r="J215" s="39">
        <v>2.5299999999999998</v>
      </c>
      <c r="K215" s="39">
        <v>1.01</v>
      </c>
      <c r="L215" s="39">
        <v>2.89</v>
      </c>
      <c r="M215" s="39">
        <v>4.1100000000000003</v>
      </c>
      <c r="N215" s="39">
        <v>5.67</v>
      </c>
      <c r="O215" s="39">
        <v>367.1</v>
      </c>
      <c r="P215" s="39">
        <v>67.5</v>
      </c>
      <c r="Q215" s="39">
        <v>3.38</v>
      </c>
      <c r="R215" s="39">
        <v>119</v>
      </c>
      <c r="S215" s="39">
        <v>66</v>
      </c>
      <c r="T215" s="39">
        <v>112.4</v>
      </c>
      <c r="U215" s="39">
        <v>0.77</v>
      </c>
      <c r="V215" s="39">
        <v>80.97</v>
      </c>
      <c r="W215" s="39">
        <v>0.62</v>
      </c>
      <c r="X215" s="39">
        <v>96.03</v>
      </c>
      <c r="Y215" s="39">
        <v>0.68</v>
      </c>
      <c r="Z215" s="39">
        <v>80.349999999999994</v>
      </c>
      <c r="AA215" s="39">
        <v>0.61</v>
      </c>
      <c r="AB215" s="39">
        <v>4.3999999999999997E-2</v>
      </c>
      <c r="AC215" s="39">
        <v>5.7000000000000002E-2</v>
      </c>
      <c r="AD215" s="39">
        <v>7.66</v>
      </c>
      <c r="AE215" s="39">
        <v>8.77</v>
      </c>
      <c r="AF215" s="39">
        <v>6.74</v>
      </c>
      <c r="AG215" s="39">
        <v>7.43</v>
      </c>
      <c r="AH215" s="39"/>
      <c r="AI215" s="39"/>
      <c r="AJ215" s="39"/>
      <c r="AK215" s="39"/>
      <c r="AL215" s="39"/>
      <c r="AM215" s="39">
        <v>153</v>
      </c>
      <c r="AN215" s="38"/>
      <c r="AO215" s="38"/>
      <c r="AP215" s="38"/>
      <c r="AQ215" s="38"/>
      <c r="AR215" s="38"/>
    </row>
    <row r="216" spans="1:44" x14ac:dyDescent="0.25">
      <c r="A216" s="44">
        <v>7.5</v>
      </c>
      <c r="B216" s="44" t="s">
        <v>1644</v>
      </c>
      <c r="C216" s="44" t="s">
        <v>1408</v>
      </c>
      <c r="D216" s="44">
        <v>61</v>
      </c>
      <c r="E216" s="44"/>
      <c r="F216" s="44">
        <v>164</v>
      </c>
      <c r="G216" s="44">
        <v>65</v>
      </c>
      <c r="H216" s="44"/>
      <c r="I216" s="44"/>
      <c r="J216" s="44">
        <v>2.95</v>
      </c>
      <c r="K216" s="44">
        <v>1.29</v>
      </c>
      <c r="L216" s="44">
        <v>1.71</v>
      </c>
      <c r="M216" s="44">
        <v>4.92</v>
      </c>
      <c r="N216" s="44">
        <v>4.97</v>
      </c>
      <c r="O216" s="44">
        <v>368</v>
      </c>
      <c r="P216" s="44">
        <v>102.2</v>
      </c>
      <c r="Q216" s="44">
        <v>6.49</v>
      </c>
      <c r="R216" s="44">
        <v>131</v>
      </c>
      <c r="S216" s="44">
        <v>90</v>
      </c>
      <c r="T216" s="44">
        <v>63.28</v>
      </c>
      <c r="U216" s="44">
        <v>0.63</v>
      </c>
      <c r="V216" s="44">
        <v>51.67</v>
      </c>
      <c r="W216" s="44">
        <v>0.44</v>
      </c>
      <c r="X216" s="44">
        <v>63.77</v>
      </c>
      <c r="Y216" s="44">
        <v>0.59</v>
      </c>
      <c r="Z216" s="44">
        <v>62.11</v>
      </c>
      <c r="AA216" s="44">
        <v>0.45</v>
      </c>
      <c r="AB216" s="44">
        <v>4.4999999999999998E-2</v>
      </c>
      <c r="AC216" s="44">
        <v>5.3999999999999999E-2</v>
      </c>
      <c r="AD216" s="44">
        <v>8.8000000000000007</v>
      </c>
      <c r="AE216" s="44">
        <v>10.97</v>
      </c>
      <c r="AF216" s="44">
        <v>7.62</v>
      </c>
      <c r="AG216" s="44">
        <v>9.33</v>
      </c>
      <c r="AH216" s="44"/>
      <c r="AI216" s="44"/>
      <c r="AJ216" s="44" t="s">
        <v>1645</v>
      </c>
      <c r="AK216" s="44"/>
      <c r="AL216" s="75" t="s">
        <v>734</v>
      </c>
      <c r="AM216" s="44">
        <v>135</v>
      </c>
      <c r="AN216" s="43"/>
      <c r="AO216" s="43"/>
      <c r="AP216" s="43"/>
      <c r="AQ216" s="43"/>
      <c r="AR216" s="43"/>
    </row>
    <row r="217" spans="1:44" x14ac:dyDescent="0.25">
      <c r="A217" s="39">
        <v>7.5</v>
      </c>
      <c r="B217" s="39" t="s">
        <v>1646</v>
      </c>
      <c r="C217" s="39" t="s">
        <v>16</v>
      </c>
      <c r="D217" s="39">
        <v>53</v>
      </c>
      <c r="E217" s="39"/>
      <c r="F217" s="39">
        <v>160</v>
      </c>
      <c r="G217" s="39">
        <v>67</v>
      </c>
      <c r="H217" s="39"/>
      <c r="I217" s="39"/>
      <c r="J217" s="39">
        <v>3.66</v>
      </c>
      <c r="K217" s="39">
        <v>1.7</v>
      </c>
      <c r="L217" s="39">
        <v>0.93</v>
      </c>
      <c r="M217" s="39">
        <v>5.69</v>
      </c>
      <c r="N217" s="39">
        <v>4.9000000000000004</v>
      </c>
      <c r="O217" s="39">
        <v>226.9</v>
      </c>
      <c r="P217" s="39">
        <v>69.5</v>
      </c>
      <c r="Q217" s="39">
        <v>3.91</v>
      </c>
      <c r="R217" s="39">
        <v>118</v>
      </c>
      <c r="S217" s="39">
        <v>56</v>
      </c>
      <c r="T217" s="39">
        <v>82.09</v>
      </c>
      <c r="U217" s="39">
        <v>0.69</v>
      </c>
      <c r="V217" s="39">
        <v>78.39</v>
      </c>
      <c r="W217" s="39">
        <v>0.56999999999999995</v>
      </c>
      <c r="X217" s="39">
        <v>77.86</v>
      </c>
      <c r="Y217" s="39">
        <v>0.67</v>
      </c>
      <c r="Z217" s="39">
        <v>72.28</v>
      </c>
      <c r="AA217" s="39">
        <v>0.52</v>
      </c>
      <c r="AB217" s="39">
        <v>5.0999999999999997E-2</v>
      </c>
      <c r="AC217" s="39">
        <v>5.0999999999999997E-2</v>
      </c>
      <c r="AD217" s="39">
        <v>5.59</v>
      </c>
      <c r="AE217" s="39">
        <v>8.26</v>
      </c>
      <c r="AF217" s="39">
        <v>6.4</v>
      </c>
      <c r="AG217" s="39">
        <v>9.23</v>
      </c>
      <c r="AH217" s="39"/>
      <c r="AI217" s="39"/>
      <c r="AJ217" s="39"/>
      <c r="AK217" s="39"/>
      <c r="AL217" s="39"/>
      <c r="AM217" s="39">
        <v>135</v>
      </c>
      <c r="AN217" s="38"/>
      <c r="AO217" s="38"/>
      <c r="AP217" s="38"/>
      <c r="AQ217" s="38"/>
      <c r="AR217" s="38"/>
    </row>
    <row r="218" spans="1:44" x14ac:dyDescent="0.25">
      <c r="A218" s="44">
        <v>7.5</v>
      </c>
      <c r="B218" s="44" t="s">
        <v>1647</v>
      </c>
      <c r="C218" s="44" t="s">
        <v>1408</v>
      </c>
      <c r="D218" s="44">
        <v>29</v>
      </c>
      <c r="E218" s="44"/>
      <c r="F218" s="44">
        <v>169</v>
      </c>
      <c r="G218" s="44">
        <v>62</v>
      </c>
      <c r="H218" s="44"/>
      <c r="I218" s="44"/>
      <c r="J218" s="44">
        <v>2.29</v>
      </c>
      <c r="K218" s="44">
        <v>1.18</v>
      </c>
      <c r="L218" s="44">
        <v>0.6</v>
      </c>
      <c r="M218" s="44">
        <v>4.01</v>
      </c>
      <c r="N218" s="44">
        <v>5.55</v>
      </c>
      <c r="O218" s="44">
        <v>318.10000000000002</v>
      </c>
      <c r="P218" s="44">
        <v>71.099999999999994</v>
      </c>
      <c r="Q218" s="44">
        <v>5.37</v>
      </c>
      <c r="R218" s="44">
        <v>111</v>
      </c>
      <c r="S218" s="44">
        <v>69</v>
      </c>
      <c r="T218" s="44">
        <v>143.30000000000001</v>
      </c>
      <c r="U218" s="44">
        <v>0.8</v>
      </c>
      <c r="V218" s="44">
        <v>90.26</v>
      </c>
      <c r="W218" s="44">
        <v>0.62</v>
      </c>
      <c r="X218" s="44">
        <v>98.46</v>
      </c>
      <c r="Y218" s="44">
        <v>0.76</v>
      </c>
      <c r="Z218" s="44">
        <v>74.42</v>
      </c>
      <c r="AA218" s="44">
        <v>0.64</v>
      </c>
      <c r="AB218" s="44">
        <v>4.4999999999999998E-2</v>
      </c>
      <c r="AC218" s="44">
        <v>4.2999999999999997E-2</v>
      </c>
      <c r="AD218" s="44">
        <v>8.2799999999999994</v>
      </c>
      <c r="AE218" s="44">
        <v>8.18</v>
      </c>
      <c r="AF218" s="44">
        <v>6.11</v>
      </c>
      <c r="AG218" s="44">
        <v>6.43</v>
      </c>
      <c r="AH218" s="75" t="s">
        <v>1648</v>
      </c>
      <c r="AI218" s="44"/>
      <c r="AJ218" s="44"/>
      <c r="AK218" s="44"/>
      <c r="AL218" s="44"/>
      <c r="AM218" s="44">
        <v>162</v>
      </c>
      <c r="AN218" s="43"/>
      <c r="AO218" s="43"/>
      <c r="AP218" s="43"/>
      <c r="AQ218" s="43"/>
      <c r="AR218" s="43"/>
    </row>
    <row r="219" spans="1:44" x14ac:dyDescent="0.25">
      <c r="A219" s="39">
        <v>7.5</v>
      </c>
      <c r="B219" s="39" t="s">
        <v>1649</v>
      </c>
      <c r="C219" s="39" t="s">
        <v>16</v>
      </c>
      <c r="D219" s="39">
        <v>44</v>
      </c>
      <c r="E219" s="39"/>
      <c r="F219" s="39">
        <v>157</v>
      </c>
      <c r="G219" s="39">
        <v>47</v>
      </c>
      <c r="H219" s="39"/>
      <c r="I219" s="39"/>
      <c r="J219" s="39">
        <v>1.71</v>
      </c>
      <c r="K219" s="39">
        <v>1.64</v>
      </c>
      <c r="L219" s="39">
        <v>0.66</v>
      </c>
      <c r="M219" s="39">
        <v>3.89</v>
      </c>
      <c r="N219" s="39">
        <v>4.8499999999999996</v>
      </c>
      <c r="O219" s="39">
        <v>188</v>
      </c>
      <c r="P219" s="39">
        <v>59.1</v>
      </c>
      <c r="Q219" s="39">
        <v>3.65</v>
      </c>
      <c r="R219" s="39">
        <v>92</v>
      </c>
      <c r="S219" s="39">
        <v>60</v>
      </c>
      <c r="T219" s="39">
        <v>89.48</v>
      </c>
      <c r="U219" s="39">
        <v>0.7</v>
      </c>
      <c r="V219" s="39">
        <v>81.75</v>
      </c>
      <c r="W219" s="39">
        <v>0.67</v>
      </c>
      <c r="X219" s="39">
        <v>82.79</v>
      </c>
      <c r="Y219" s="39">
        <v>0.74</v>
      </c>
      <c r="Z219" s="39">
        <v>81.73</v>
      </c>
      <c r="AA219" s="39">
        <v>0.61</v>
      </c>
      <c r="AB219" s="39">
        <v>4.3999999999999997E-2</v>
      </c>
      <c r="AC219" s="39">
        <v>4.2999999999999997E-2</v>
      </c>
      <c r="AD219" s="39">
        <v>5.65</v>
      </c>
      <c r="AE219" s="39">
        <v>7.35</v>
      </c>
      <c r="AF219" s="39">
        <v>5.98</v>
      </c>
      <c r="AG219" s="39">
        <v>6.25</v>
      </c>
      <c r="AH219" s="39"/>
      <c r="AI219" s="39"/>
      <c r="AJ219" s="39"/>
      <c r="AK219" s="39"/>
      <c r="AL219" s="39"/>
      <c r="AM219" s="39">
        <v>141</v>
      </c>
      <c r="AN219" s="38"/>
      <c r="AO219" s="38"/>
      <c r="AP219" s="38"/>
      <c r="AQ219" s="38"/>
      <c r="AR219" s="38"/>
    </row>
    <row r="220" spans="1:44" x14ac:dyDescent="0.25">
      <c r="A220" s="44">
        <v>7.5</v>
      </c>
      <c r="B220" s="44" t="s">
        <v>1650</v>
      </c>
      <c r="C220" s="44" t="s">
        <v>1401</v>
      </c>
      <c r="D220" s="44">
        <v>56</v>
      </c>
      <c r="E220" s="44"/>
      <c r="F220" s="44">
        <v>160</v>
      </c>
      <c r="G220" s="44">
        <v>52</v>
      </c>
      <c r="H220" s="44"/>
      <c r="I220" s="44"/>
      <c r="J220" s="44">
        <v>2.83</v>
      </c>
      <c r="K220" s="44">
        <v>1.69</v>
      </c>
      <c r="L220" s="44">
        <v>0.65</v>
      </c>
      <c r="M220" s="44">
        <v>4.8899999999999997</v>
      </c>
      <c r="N220" s="44">
        <v>4.87</v>
      </c>
      <c r="O220" s="44">
        <v>339.8</v>
      </c>
      <c r="P220" s="44">
        <v>64.7</v>
      </c>
      <c r="Q220" s="44">
        <v>2.77</v>
      </c>
      <c r="R220" s="44">
        <v>105</v>
      </c>
      <c r="S220" s="44">
        <v>60</v>
      </c>
      <c r="T220" s="44">
        <v>88.8</v>
      </c>
      <c r="U220" s="44">
        <v>0.73</v>
      </c>
      <c r="V220" s="44">
        <v>85.29</v>
      </c>
      <c r="W220" s="44">
        <v>0.61</v>
      </c>
      <c r="X220" s="44">
        <v>78.790000000000006</v>
      </c>
      <c r="Y220" s="44">
        <v>0.7</v>
      </c>
      <c r="Z220" s="44">
        <v>88.54</v>
      </c>
      <c r="AA220" s="44">
        <v>0.53</v>
      </c>
      <c r="AB220" s="44">
        <v>4.3999999999999997E-2</v>
      </c>
      <c r="AC220" s="44">
        <v>4.5999999999999999E-2</v>
      </c>
      <c r="AD220" s="44">
        <v>4.3499999999999996</v>
      </c>
      <c r="AE220" s="44">
        <v>7.58</v>
      </c>
      <c r="AF220" s="44">
        <v>5.08</v>
      </c>
      <c r="AG220" s="44">
        <v>5.66</v>
      </c>
      <c r="AH220" s="44"/>
      <c r="AI220" s="44"/>
      <c r="AJ220" s="44"/>
      <c r="AK220" s="44"/>
      <c r="AL220" s="44"/>
      <c r="AM220" s="44">
        <v>142</v>
      </c>
      <c r="AN220" s="43"/>
      <c r="AO220" s="43"/>
      <c r="AP220" s="43"/>
      <c r="AQ220" s="43"/>
      <c r="AR220" s="43"/>
    </row>
    <row r="221" spans="1:44" x14ac:dyDescent="0.25">
      <c r="A221" s="39">
        <v>7.5</v>
      </c>
      <c r="B221" s="39" t="s">
        <v>1651</v>
      </c>
      <c r="C221" s="39" t="s">
        <v>16</v>
      </c>
      <c r="D221" s="39">
        <v>41</v>
      </c>
      <c r="E221" s="39"/>
      <c r="F221" s="39">
        <v>164</v>
      </c>
      <c r="G221" s="39">
        <v>66</v>
      </c>
      <c r="H221" s="39"/>
      <c r="I221" s="39"/>
      <c r="J221" s="39">
        <v>4.74</v>
      </c>
      <c r="K221" s="39">
        <v>1.71</v>
      </c>
      <c r="L221" s="39">
        <v>0.37</v>
      </c>
      <c r="M221" s="39">
        <v>7.26</v>
      </c>
      <c r="N221" s="39">
        <v>3.68</v>
      </c>
      <c r="O221" s="39">
        <v>175.2</v>
      </c>
      <c r="P221" s="39">
        <v>48.7</v>
      </c>
      <c r="Q221" s="39">
        <v>3.05</v>
      </c>
      <c r="R221" s="39">
        <v>107</v>
      </c>
      <c r="S221" s="39">
        <v>77</v>
      </c>
      <c r="T221" s="39">
        <v>88.68</v>
      </c>
      <c r="U221" s="39">
        <v>0.64</v>
      </c>
      <c r="V221" s="39">
        <v>95.02</v>
      </c>
      <c r="W221" s="39">
        <v>0.53</v>
      </c>
      <c r="X221" s="39">
        <v>70.650000000000006</v>
      </c>
      <c r="Y221" s="39">
        <v>0.63</v>
      </c>
      <c r="Z221" s="39">
        <v>79.19</v>
      </c>
      <c r="AA221" s="39">
        <v>0.5</v>
      </c>
      <c r="AB221" s="39">
        <v>4.2999999999999997E-2</v>
      </c>
      <c r="AC221" s="39">
        <v>4.3999999999999997E-2</v>
      </c>
      <c r="AD221" s="39">
        <v>5.3</v>
      </c>
      <c r="AE221" s="39">
        <v>7.34</v>
      </c>
      <c r="AF221" s="39">
        <v>7.39</v>
      </c>
      <c r="AG221" s="39">
        <v>8.52</v>
      </c>
      <c r="AH221" s="39"/>
      <c r="AI221" s="39"/>
      <c r="AJ221" s="39"/>
      <c r="AK221" s="39"/>
      <c r="AL221" s="39"/>
      <c r="AM221" s="39">
        <v>124</v>
      </c>
      <c r="AN221" s="38"/>
      <c r="AO221" s="38"/>
      <c r="AP221" s="38"/>
      <c r="AQ221" s="38"/>
      <c r="AR221" s="38"/>
    </row>
    <row r="222" spans="1:44" x14ac:dyDescent="0.25">
      <c r="A222" s="39">
        <v>7.5</v>
      </c>
      <c r="B222" s="39" t="s">
        <v>1652</v>
      </c>
      <c r="C222" s="39" t="s">
        <v>19</v>
      </c>
      <c r="D222" s="39">
        <v>24</v>
      </c>
      <c r="E222" s="39"/>
      <c r="F222" s="39">
        <v>181</v>
      </c>
      <c r="G222" s="39">
        <v>81</v>
      </c>
      <c r="H222" s="39"/>
      <c r="I222" s="39"/>
      <c r="J222" s="39">
        <v>2.91</v>
      </c>
      <c r="K222" s="39">
        <v>2.61</v>
      </c>
      <c r="L222" s="39">
        <v>1.03</v>
      </c>
      <c r="M222" s="39">
        <v>6.18</v>
      </c>
      <c r="N222" s="39">
        <v>4.6500000000000004</v>
      </c>
      <c r="O222" s="39">
        <v>358.8</v>
      </c>
      <c r="P222" s="39">
        <v>79.099999999999994</v>
      </c>
      <c r="Q222" s="39">
        <v>4.6100000000000003</v>
      </c>
      <c r="R222" s="39">
        <v>148</v>
      </c>
      <c r="S222" s="39">
        <v>88</v>
      </c>
      <c r="T222" s="39">
        <v>117.06</v>
      </c>
      <c r="U222" s="39">
        <v>0.75</v>
      </c>
      <c r="V222" s="39">
        <v>84.79</v>
      </c>
      <c r="W222" s="39">
        <v>0.62</v>
      </c>
      <c r="X222" s="39">
        <v>112.45</v>
      </c>
      <c r="Y222" s="39">
        <v>0.72</v>
      </c>
      <c r="Z222" s="39">
        <v>92.3</v>
      </c>
      <c r="AA222" s="39">
        <v>0.63</v>
      </c>
      <c r="AB222" s="39">
        <v>4.2999999999999997E-2</v>
      </c>
      <c r="AC222" s="39">
        <v>4.3999999999999997E-2</v>
      </c>
      <c r="AD222" s="39">
        <v>4.6100000000000003</v>
      </c>
      <c r="AE222" s="39">
        <v>6.34</v>
      </c>
      <c r="AF222" s="39">
        <v>4.99</v>
      </c>
      <c r="AG222" s="39">
        <v>5.45</v>
      </c>
      <c r="AH222" s="39"/>
      <c r="AI222" s="39"/>
      <c r="AJ222" s="39"/>
      <c r="AK222" s="39"/>
      <c r="AL222" s="39"/>
      <c r="AM222" s="39">
        <v>153</v>
      </c>
      <c r="AN222" s="38"/>
      <c r="AO222" s="38"/>
      <c r="AP222" s="38"/>
      <c r="AQ222" s="38"/>
      <c r="AR222" s="38"/>
    </row>
    <row r="223" spans="1:44" x14ac:dyDescent="0.25">
      <c r="A223" s="39">
        <v>7.5</v>
      </c>
      <c r="B223" s="39" t="s">
        <v>1653</v>
      </c>
      <c r="C223" s="39" t="s">
        <v>19</v>
      </c>
      <c r="D223" s="39">
        <v>48</v>
      </c>
      <c r="E223" s="39"/>
      <c r="F223" s="39">
        <v>170</v>
      </c>
      <c r="G223" s="39">
        <v>65</v>
      </c>
      <c r="H223" s="39" t="s">
        <v>1629</v>
      </c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>
        <v>79.180000000000007</v>
      </c>
      <c r="U223" s="39">
        <v>0.68</v>
      </c>
      <c r="V223" s="39">
        <v>62.3</v>
      </c>
      <c r="W223" s="39">
        <v>0.56000000000000005</v>
      </c>
      <c r="X223" s="39">
        <v>88.12</v>
      </c>
      <c r="Y223" s="39">
        <v>0.69</v>
      </c>
      <c r="Z223" s="39">
        <v>97.04</v>
      </c>
      <c r="AA223" s="39">
        <v>0.6</v>
      </c>
      <c r="AB223" s="39">
        <v>4.2999999999999997E-2</v>
      </c>
      <c r="AC223" s="39">
        <v>5.0999999999999997E-2</v>
      </c>
      <c r="AD223" s="39">
        <v>5.38</v>
      </c>
      <c r="AE223" s="39">
        <v>7.46</v>
      </c>
      <c r="AF223" s="39">
        <v>4.32</v>
      </c>
      <c r="AG223" s="39">
        <v>7.57</v>
      </c>
      <c r="AH223" s="39"/>
      <c r="AI223" s="39" t="s">
        <v>1654</v>
      </c>
      <c r="AJ223" s="39"/>
      <c r="AK223" s="39"/>
      <c r="AL223" s="39"/>
      <c r="AM223" s="39"/>
      <c r="AN223" s="38"/>
      <c r="AO223" s="38"/>
      <c r="AP223" s="38"/>
      <c r="AQ223" s="38"/>
      <c r="AR223" s="38"/>
    </row>
    <row r="224" spans="1:44" x14ac:dyDescent="0.25">
      <c r="A224" s="44">
        <v>7.6</v>
      </c>
      <c r="B224" s="44" t="s">
        <v>1655</v>
      </c>
      <c r="C224" s="44" t="s">
        <v>1408</v>
      </c>
      <c r="D224" s="44">
        <v>57</v>
      </c>
      <c r="E224" s="44"/>
      <c r="F224" s="44">
        <v>169</v>
      </c>
      <c r="G224" s="44">
        <v>60</v>
      </c>
      <c r="H224" s="44" t="s">
        <v>1626</v>
      </c>
      <c r="I224" s="44"/>
      <c r="J224" s="44">
        <v>3.1</v>
      </c>
      <c r="K224" s="44">
        <v>1.17</v>
      </c>
      <c r="L224" s="44">
        <v>1.5</v>
      </c>
      <c r="M224" s="44">
        <v>4.68</v>
      </c>
      <c r="N224" s="44">
        <v>5.09</v>
      </c>
      <c r="O224" s="44">
        <v>360</v>
      </c>
      <c r="P224" s="44">
        <v>79.099999999999994</v>
      </c>
      <c r="Q224" s="44">
        <v>5.63</v>
      </c>
      <c r="R224" s="44">
        <v>107</v>
      </c>
      <c r="S224" s="44">
        <v>71</v>
      </c>
      <c r="T224" s="44">
        <v>109.31</v>
      </c>
      <c r="U224" s="44">
        <v>0.77</v>
      </c>
      <c r="V224" s="44">
        <v>45.91</v>
      </c>
      <c r="W224" s="44">
        <v>0.55000000000000004</v>
      </c>
      <c r="X224" s="44">
        <v>76.37</v>
      </c>
      <c r="Y224" s="44">
        <v>0.75</v>
      </c>
      <c r="Z224" s="44">
        <v>48.03</v>
      </c>
      <c r="AA224" s="44">
        <v>0.62</v>
      </c>
      <c r="AB224" s="44">
        <v>4.7E-2</v>
      </c>
      <c r="AC224" s="44">
        <v>4.8000000000000001E-2</v>
      </c>
      <c r="AD224" s="44">
        <v>9.2100000000000009</v>
      </c>
      <c r="AE224" s="44">
        <v>8.58</v>
      </c>
      <c r="AF224" s="44">
        <v>8.59</v>
      </c>
      <c r="AG224" s="44">
        <v>9.42</v>
      </c>
      <c r="AH224" s="44"/>
      <c r="AI224" s="44"/>
      <c r="AJ224" s="44"/>
      <c r="AK224" s="44"/>
      <c r="AL224" s="44"/>
      <c r="AM224" s="44">
        <v>155</v>
      </c>
      <c r="AN224" s="43"/>
      <c r="AO224" s="43"/>
      <c r="AP224" s="43"/>
      <c r="AQ224" s="43"/>
      <c r="AR224" s="43"/>
    </row>
    <row r="225" spans="1:44" x14ac:dyDescent="0.25">
      <c r="A225" s="44">
        <v>7.6</v>
      </c>
      <c r="B225" s="44" t="s">
        <v>1656</v>
      </c>
      <c r="C225" s="44" t="s">
        <v>1408</v>
      </c>
      <c r="D225" s="44">
        <v>60</v>
      </c>
      <c r="E225" s="44"/>
      <c r="F225" s="44">
        <v>179</v>
      </c>
      <c r="G225" s="44">
        <v>70</v>
      </c>
      <c r="H225" s="44"/>
      <c r="I225" s="44"/>
      <c r="J225" s="44">
        <v>2.31</v>
      </c>
      <c r="K225" s="44">
        <v>1.39</v>
      </c>
      <c r="L225" s="44">
        <v>0.43</v>
      </c>
      <c r="M225" s="44">
        <v>4.07</v>
      </c>
      <c r="N225" s="44">
        <v>5.35</v>
      </c>
      <c r="O225" s="44">
        <v>309.5</v>
      </c>
      <c r="P225" s="44">
        <v>76.7</v>
      </c>
      <c r="Q225" s="44">
        <v>5.9</v>
      </c>
      <c r="R225" s="44">
        <v>148</v>
      </c>
      <c r="S225" s="44">
        <v>84</v>
      </c>
      <c r="T225" s="44">
        <v>80.790000000000006</v>
      </c>
      <c r="U225" s="44">
        <v>0.76</v>
      </c>
      <c r="V225" s="44">
        <v>71.34</v>
      </c>
      <c r="W225" s="44">
        <v>0.59</v>
      </c>
      <c r="X225" s="44">
        <v>108.43</v>
      </c>
      <c r="Y225" s="44">
        <v>0.81</v>
      </c>
      <c r="Z225" s="44">
        <v>66.03</v>
      </c>
      <c r="AA225" s="44">
        <v>0.55000000000000004</v>
      </c>
      <c r="AB225" s="44">
        <v>4.7E-2</v>
      </c>
      <c r="AC225" s="44">
        <v>5.8000000000000003E-2</v>
      </c>
      <c r="AD225" s="44">
        <v>3.71</v>
      </c>
      <c r="AE225" s="44">
        <v>8.3800000000000008</v>
      </c>
      <c r="AF225" s="44">
        <v>5.43</v>
      </c>
      <c r="AG225" s="44">
        <v>3.58</v>
      </c>
      <c r="AH225" s="75" t="s">
        <v>858</v>
      </c>
      <c r="AI225" s="44"/>
      <c r="AJ225" s="44"/>
      <c r="AK225" s="44"/>
      <c r="AL225" s="44"/>
      <c r="AM225" s="44">
        <v>151</v>
      </c>
      <c r="AN225" s="43"/>
      <c r="AO225" s="43"/>
      <c r="AP225" s="43"/>
      <c r="AQ225" s="43"/>
      <c r="AR225" s="43"/>
    </row>
    <row r="226" spans="1:44" x14ac:dyDescent="0.25">
      <c r="A226" s="39">
        <v>7.6</v>
      </c>
      <c r="B226" s="39" t="s">
        <v>1657</v>
      </c>
      <c r="C226" s="39" t="s">
        <v>16</v>
      </c>
      <c r="D226" s="39">
        <v>60</v>
      </c>
      <c r="E226" s="39"/>
      <c r="F226" s="39">
        <v>163</v>
      </c>
      <c r="G226" s="39">
        <v>52</v>
      </c>
      <c r="H226" s="39"/>
      <c r="I226" s="39"/>
      <c r="J226" s="39">
        <v>1.88</v>
      </c>
      <c r="K226" s="39">
        <v>1.24</v>
      </c>
      <c r="L226" s="39">
        <v>0.62</v>
      </c>
      <c r="M226" s="39">
        <v>3.4</v>
      </c>
      <c r="N226" s="39">
        <v>4.5599999999999996</v>
      </c>
      <c r="O226" s="39">
        <v>304.8</v>
      </c>
      <c r="P226" s="39">
        <v>108.6</v>
      </c>
      <c r="Q226" s="39">
        <v>8.57</v>
      </c>
      <c r="R226" s="39">
        <v>120</v>
      </c>
      <c r="S226" s="39">
        <v>68</v>
      </c>
      <c r="T226" s="39">
        <v>64.930000000000007</v>
      </c>
      <c r="U226" s="39">
        <v>0.65</v>
      </c>
      <c r="V226" s="39">
        <v>65.64</v>
      </c>
      <c r="W226" s="39">
        <v>0.55000000000000004</v>
      </c>
      <c r="X226" s="39">
        <v>68.099999999999994</v>
      </c>
      <c r="Y226" s="39">
        <v>0.7</v>
      </c>
      <c r="Z226" s="39">
        <v>52.69</v>
      </c>
      <c r="AA226" s="39">
        <v>0.53</v>
      </c>
      <c r="AB226" s="39">
        <v>5.1999999999999998E-2</v>
      </c>
      <c r="AC226" s="39">
        <v>4.9000000000000002E-2</v>
      </c>
      <c r="AD226" s="39">
        <v>5.81</v>
      </c>
      <c r="AE226" s="39">
        <v>5.89</v>
      </c>
      <c r="AF226" s="39">
        <v>5.35</v>
      </c>
      <c r="AG226" s="39">
        <v>6.39</v>
      </c>
      <c r="AH226" s="39"/>
      <c r="AI226" s="39" t="s">
        <v>1658</v>
      </c>
      <c r="AJ226" s="39" t="s">
        <v>1659</v>
      </c>
      <c r="AK226" s="39"/>
      <c r="AL226" s="39"/>
      <c r="AM226" s="39">
        <v>144</v>
      </c>
      <c r="AN226" s="38"/>
      <c r="AO226" s="38"/>
      <c r="AP226" s="38"/>
      <c r="AQ226" s="38"/>
      <c r="AR226" s="38"/>
    </row>
    <row r="227" spans="1:44" x14ac:dyDescent="0.25">
      <c r="A227" s="39">
        <v>7.6</v>
      </c>
      <c r="B227" s="39" t="s">
        <v>1660</v>
      </c>
      <c r="C227" s="39" t="s">
        <v>19</v>
      </c>
      <c r="D227" s="39">
        <v>59</v>
      </c>
      <c r="E227" s="39"/>
      <c r="F227" s="39"/>
      <c r="G227" s="39"/>
      <c r="H227" s="39"/>
      <c r="I227" s="39"/>
      <c r="J227" s="39">
        <v>3.39</v>
      </c>
      <c r="K227" s="39">
        <v>1.96</v>
      </c>
      <c r="L227" s="39">
        <v>0.7</v>
      </c>
      <c r="M227" s="39">
        <v>5.96</v>
      </c>
      <c r="N227" s="39">
        <v>5.0599999999999996</v>
      </c>
      <c r="O227" s="39">
        <v>312.8</v>
      </c>
      <c r="P227" s="39">
        <v>102.2</v>
      </c>
      <c r="Q227" s="39">
        <v>7.25</v>
      </c>
      <c r="R227" s="39">
        <v>120</v>
      </c>
      <c r="S227" s="39">
        <v>68</v>
      </c>
      <c r="T227" s="39">
        <v>98.55</v>
      </c>
      <c r="U227" s="39">
        <v>0.77</v>
      </c>
      <c r="V227" s="39">
        <v>71.48</v>
      </c>
      <c r="W227" s="39">
        <v>0.67</v>
      </c>
      <c r="X227" s="39">
        <v>93.52</v>
      </c>
      <c r="Y227" s="39">
        <v>0.71</v>
      </c>
      <c r="Z227" s="39">
        <v>81.86</v>
      </c>
      <c r="AA227" s="39">
        <v>0.63</v>
      </c>
      <c r="AB227" s="39">
        <v>5.8000000000000003E-2</v>
      </c>
      <c r="AC227" s="39">
        <v>6.3E-2</v>
      </c>
      <c r="AD227" s="39">
        <v>6.13</v>
      </c>
      <c r="AE227" s="39">
        <v>6.03</v>
      </c>
      <c r="AF227" s="39">
        <v>8.58</v>
      </c>
      <c r="AG227" s="39">
        <v>7.04</v>
      </c>
      <c r="AH227" s="39"/>
      <c r="AI227" s="39"/>
      <c r="AJ227" s="39"/>
      <c r="AK227" s="39"/>
      <c r="AL227" s="39"/>
      <c r="AM227" s="39">
        <v>146</v>
      </c>
      <c r="AN227" s="38"/>
      <c r="AO227" s="38"/>
      <c r="AP227" s="38"/>
      <c r="AQ227" s="38"/>
      <c r="AR227" s="38"/>
    </row>
    <row r="228" spans="1:44" x14ac:dyDescent="0.25">
      <c r="A228" s="39">
        <v>7.6</v>
      </c>
      <c r="B228" s="39" t="s">
        <v>1661</v>
      </c>
      <c r="C228" s="39" t="s">
        <v>19</v>
      </c>
      <c r="D228" s="39">
        <v>23</v>
      </c>
      <c r="E228" s="39"/>
      <c r="F228" s="39">
        <v>170</v>
      </c>
      <c r="G228" s="39">
        <v>53</v>
      </c>
      <c r="H228" s="39"/>
      <c r="I228" s="39"/>
      <c r="J228" s="39">
        <v>2.63</v>
      </c>
      <c r="K228" s="39">
        <v>0.98</v>
      </c>
      <c r="L228" s="39">
        <v>1.82</v>
      </c>
      <c r="M228" s="39">
        <v>4.22</v>
      </c>
      <c r="N228" s="39">
        <v>3.86</v>
      </c>
      <c r="O228" s="39">
        <v>343.6</v>
      </c>
      <c r="P228" s="39">
        <v>75.599999999999994</v>
      </c>
      <c r="Q228" s="39">
        <v>5.65</v>
      </c>
      <c r="R228" s="39">
        <v>109</v>
      </c>
      <c r="S228" s="39">
        <v>76</v>
      </c>
      <c r="T228" s="39">
        <v>119.06</v>
      </c>
      <c r="U228" s="39">
        <v>0.79</v>
      </c>
      <c r="V228" s="39">
        <v>85.52</v>
      </c>
      <c r="W228" s="39">
        <v>0.66</v>
      </c>
      <c r="X228" s="39">
        <v>110.06</v>
      </c>
      <c r="Y228" s="39">
        <v>0.79</v>
      </c>
      <c r="Z228" s="39">
        <v>72.58</v>
      </c>
      <c r="AA228" s="39">
        <v>0.65</v>
      </c>
      <c r="AB228" s="39">
        <v>4.2999999999999997E-2</v>
      </c>
      <c r="AC228" s="39">
        <v>4.2999999999999997E-2</v>
      </c>
      <c r="AD228" s="39">
        <v>4.62</v>
      </c>
      <c r="AE228" s="39">
        <v>4.6100000000000003</v>
      </c>
      <c r="AF228" s="39">
        <v>5.47</v>
      </c>
      <c r="AG228" s="39">
        <v>5.75</v>
      </c>
      <c r="AH228" s="39"/>
      <c r="AI228" s="39"/>
      <c r="AJ228" s="39"/>
      <c r="AK228" s="39"/>
      <c r="AL228" s="39"/>
      <c r="AM228" s="39">
        <v>161</v>
      </c>
      <c r="AN228" s="38"/>
      <c r="AO228" s="38"/>
      <c r="AP228" s="38"/>
      <c r="AQ228" s="38"/>
      <c r="AR228" s="38"/>
    </row>
    <row r="229" spans="1:44" x14ac:dyDescent="0.25">
      <c r="A229" s="44">
        <v>7.6</v>
      </c>
      <c r="B229" s="44" t="s">
        <v>1662</v>
      </c>
      <c r="C229" s="44" t="s">
        <v>1401</v>
      </c>
      <c r="D229" s="44">
        <v>26</v>
      </c>
      <c r="E229" s="44"/>
      <c r="F229" s="44">
        <v>165</v>
      </c>
      <c r="G229" s="44">
        <v>56</v>
      </c>
      <c r="H229" s="44"/>
      <c r="I229" s="44"/>
      <c r="J229" s="44">
        <v>2.46</v>
      </c>
      <c r="K229" s="44">
        <v>1.19</v>
      </c>
      <c r="L229" s="44">
        <v>0.66</v>
      </c>
      <c r="M229" s="44">
        <v>4.2300000000000004</v>
      </c>
      <c r="N229" s="44">
        <v>4.75</v>
      </c>
      <c r="O229" s="44">
        <v>238.3</v>
      </c>
      <c r="P229" s="44">
        <v>61.4</v>
      </c>
      <c r="Q229" s="44">
        <v>3.35</v>
      </c>
      <c r="R229" s="44">
        <v>118</v>
      </c>
      <c r="S229" s="44">
        <v>69</v>
      </c>
      <c r="T229" s="44">
        <v>104.52</v>
      </c>
      <c r="U229" s="44">
        <v>0.73</v>
      </c>
      <c r="V229" s="44">
        <v>78.55</v>
      </c>
      <c r="W229" s="44">
        <v>0.56999999999999995</v>
      </c>
      <c r="X229" s="44">
        <v>105.05</v>
      </c>
      <c r="Y229" s="44">
        <v>0.83</v>
      </c>
      <c r="Z229" s="44">
        <v>69.8</v>
      </c>
      <c r="AA229" s="44">
        <v>0.59</v>
      </c>
      <c r="AB229" s="44">
        <v>4.2999999999999997E-2</v>
      </c>
      <c r="AC229" s="44">
        <v>4.3999999999999997E-2</v>
      </c>
      <c r="AD229" s="44">
        <v>6.79</v>
      </c>
      <c r="AE229" s="44">
        <v>7</v>
      </c>
      <c r="AF229" s="44">
        <v>5.28</v>
      </c>
      <c r="AG229" s="44">
        <v>3.95</v>
      </c>
      <c r="AH229" s="44"/>
      <c r="AI229" s="44"/>
      <c r="AJ229" s="44"/>
      <c r="AK229" s="44"/>
      <c r="AL229" s="44"/>
      <c r="AM229" s="44">
        <v>139</v>
      </c>
      <c r="AN229" s="43"/>
      <c r="AO229" s="43"/>
      <c r="AP229" s="43"/>
      <c r="AQ229" s="43"/>
      <c r="AR229" s="43"/>
    </row>
    <row r="230" spans="1:44" x14ac:dyDescent="0.25">
      <c r="A230" s="44">
        <v>7.6</v>
      </c>
      <c r="B230" s="44" t="s">
        <v>1663</v>
      </c>
      <c r="C230" s="44" t="s">
        <v>1408</v>
      </c>
      <c r="D230" s="44">
        <v>26</v>
      </c>
      <c r="E230" s="44"/>
      <c r="F230" s="44">
        <v>183</v>
      </c>
      <c r="G230" s="44">
        <v>71</v>
      </c>
      <c r="H230" s="44"/>
      <c r="I230" s="44"/>
      <c r="J230" s="44">
        <v>2.75</v>
      </c>
      <c r="K230" s="44">
        <v>1.82</v>
      </c>
      <c r="L230" s="44">
        <v>0.71</v>
      </c>
      <c r="M230" s="44">
        <v>5.17</v>
      </c>
      <c r="N230" s="44">
        <v>4.6900000000000004</v>
      </c>
      <c r="O230" s="44">
        <v>410.6</v>
      </c>
      <c r="P230" s="44">
        <v>95</v>
      </c>
      <c r="Q230" s="44">
        <v>4.5</v>
      </c>
      <c r="R230" s="44">
        <v>95</v>
      </c>
      <c r="S230" s="44">
        <v>60</v>
      </c>
      <c r="T230" s="44">
        <v>118.51</v>
      </c>
      <c r="U230" s="44">
        <v>0.76</v>
      </c>
      <c r="V230" s="44">
        <v>105.05</v>
      </c>
      <c r="W230" s="44">
        <v>0.7</v>
      </c>
      <c r="X230" s="44">
        <v>119.57</v>
      </c>
      <c r="Y230" s="44">
        <v>0.75</v>
      </c>
      <c r="Z230" s="44">
        <v>104.52</v>
      </c>
      <c r="AA230" s="44">
        <v>0.67</v>
      </c>
      <c r="AB230" s="44">
        <v>4.2999999999999997E-2</v>
      </c>
      <c r="AC230" s="44">
        <v>4.2999999999999997E-2</v>
      </c>
      <c r="AD230" s="44">
        <v>3.96</v>
      </c>
      <c r="AE230" s="44">
        <v>3.12</v>
      </c>
      <c r="AF230" s="44">
        <v>6.55</v>
      </c>
      <c r="AG230" s="44">
        <v>4.55</v>
      </c>
      <c r="AH230" s="44"/>
      <c r="AI230" s="44"/>
      <c r="AJ230" s="44"/>
      <c r="AK230" s="44"/>
      <c r="AL230" s="44"/>
      <c r="AM230" s="44">
        <v>153</v>
      </c>
      <c r="AN230" s="43"/>
      <c r="AO230" s="43"/>
      <c r="AP230" s="43"/>
      <c r="AQ230" s="43"/>
      <c r="AR230" s="43"/>
    </row>
    <row r="231" spans="1:44" x14ac:dyDescent="0.25">
      <c r="A231" s="39">
        <v>7.6</v>
      </c>
      <c r="B231" s="39" t="s">
        <v>1664</v>
      </c>
      <c r="C231" s="39" t="s">
        <v>19</v>
      </c>
      <c r="D231" s="39">
        <v>24</v>
      </c>
      <c r="E231" s="39"/>
      <c r="F231" s="39">
        <v>176</v>
      </c>
      <c r="G231" s="39">
        <v>60</v>
      </c>
      <c r="H231" s="39" t="s">
        <v>428</v>
      </c>
      <c r="I231" s="39"/>
      <c r="J231" s="39">
        <v>2.2400000000000002</v>
      </c>
      <c r="K231" s="39">
        <v>0.96</v>
      </c>
      <c r="L231" s="39">
        <v>1.1000000000000001</v>
      </c>
      <c r="M231" s="39">
        <v>3.62</v>
      </c>
      <c r="N231" s="39">
        <v>3.92</v>
      </c>
      <c r="O231" s="39">
        <v>448.3</v>
      </c>
      <c r="P231" s="39">
        <v>71.900000000000006</v>
      </c>
      <c r="Q231" s="39">
        <v>2.27</v>
      </c>
      <c r="R231" s="39">
        <v>103</v>
      </c>
      <c r="S231" s="39">
        <v>66</v>
      </c>
      <c r="T231" s="39">
        <v>109.54</v>
      </c>
      <c r="U231" s="39">
        <v>0.78</v>
      </c>
      <c r="V231" s="39">
        <v>67.08</v>
      </c>
      <c r="W231" s="39">
        <v>0.57999999999999996</v>
      </c>
      <c r="X231" s="39">
        <v>76.150000000000006</v>
      </c>
      <c r="Y231" s="39">
        <v>0.74</v>
      </c>
      <c r="Z231" s="39">
        <v>67.819999999999993</v>
      </c>
      <c r="AA231" s="39">
        <v>0.5</v>
      </c>
      <c r="AB231" s="39">
        <v>4.2999999999999997E-2</v>
      </c>
      <c r="AC231" s="39">
        <v>4.2999999999999997E-2</v>
      </c>
      <c r="AD231" s="39">
        <v>6.17</v>
      </c>
      <c r="AE231" s="39">
        <v>4.9800000000000004</v>
      </c>
      <c r="AF231" s="39">
        <v>4.97</v>
      </c>
      <c r="AG231" s="39">
        <v>5.01</v>
      </c>
      <c r="AH231" s="39"/>
      <c r="AI231" s="39"/>
      <c r="AJ231" s="39"/>
      <c r="AK231" s="39"/>
      <c r="AL231" s="39"/>
      <c r="AM231" s="39">
        <v>164</v>
      </c>
      <c r="AN231" s="38"/>
      <c r="AO231" s="38"/>
      <c r="AP231" s="38"/>
      <c r="AQ231" s="38"/>
      <c r="AR231" s="38"/>
    </row>
    <row r="232" spans="1:44" x14ac:dyDescent="0.25">
      <c r="A232" s="44">
        <v>7.6</v>
      </c>
      <c r="B232" s="44" t="s">
        <v>1665</v>
      </c>
      <c r="C232" s="44" t="s">
        <v>1401</v>
      </c>
      <c r="D232" s="44">
        <v>23</v>
      </c>
      <c r="E232" s="44"/>
      <c r="F232" s="44">
        <v>150</v>
      </c>
      <c r="G232" s="44">
        <v>57</v>
      </c>
      <c r="H232" s="44"/>
      <c r="I232" s="44"/>
      <c r="J232" s="44">
        <v>2.29</v>
      </c>
      <c r="K232" s="44">
        <v>1.2</v>
      </c>
      <c r="L232" s="44">
        <v>0.81</v>
      </c>
      <c r="M232" s="44">
        <v>4.0199999999999996</v>
      </c>
      <c r="N232" s="44">
        <v>4.55</v>
      </c>
      <c r="O232" s="44">
        <v>214.7</v>
      </c>
      <c r="P232" s="44">
        <v>47.1</v>
      </c>
      <c r="Q232" s="44">
        <v>3.08</v>
      </c>
      <c r="R232" s="44">
        <v>106</v>
      </c>
      <c r="S232" s="44">
        <v>67</v>
      </c>
      <c r="T232" s="44">
        <v>106.9</v>
      </c>
      <c r="U232" s="44">
        <v>0.74</v>
      </c>
      <c r="V232" s="44">
        <v>83.56</v>
      </c>
      <c r="W232" s="44">
        <v>0.6</v>
      </c>
      <c r="X232" s="44">
        <v>94.95</v>
      </c>
      <c r="Y232" s="44">
        <v>0.69</v>
      </c>
      <c r="Z232" s="44">
        <v>78.05</v>
      </c>
      <c r="AA232" s="44">
        <v>0.56999999999999995</v>
      </c>
      <c r="AB232" s="44">
        <v>4.2999999999999997E-2</v>
      </c>
      <c r="AC232" s="44">
        <v>4.4999999999999998E-2</v>
      </c>
      <c r="AD232" s="44">
        <v>6.19</v>
      </c>
      <c r="AE232" s="44">
        <v>4.17</v>
      </c>
      <c r="AF232" s="44">
        <v>4.5199999999999996</v>
      </c>
      <c r="AG232" s="44">
        <v>5.21</v>
      </c>
      <c r="AH232" s="44"/>
      <c r="AI232" s="44"/>
      <c r="AJ232" s="44"/>
      <c r="AK232" s="44"/>
      <c r="AL232" s="44"/>
      <c r="AM232" s="44">
        <v>125</v>
      </c>
      <c r="AN232" s="43"/>
      <c r="AO232" s="43"/>
      <c r="AP232" s="43"/>
      <c r="AQ232" s="43"/>
      <c r="AR232" s="43"/>
    </row>
    <row r="233" spans="1:44" x14ac:dyDescent="0.25">
      <c r="A233" s="39">
        <v>7.6</v>
      </c>
      <c r="B233" s="39" t="s">
        <v>1666</v>
      </c>
      <c r="C233" s="39" t="s">
        <v>19</v>
      </c>
      <c r="D233" s="39">
        <v>47</v>
      </c>
      <c r="E233" s="39"/>
      <c r="F233" s="39">
        <v>180</v>
      </c>
      <c r="G233" s="39">
        <v>85</v>
      </c>
      <c r="H233" s="39" t="s">
        <v>1667</v>
      </c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>
        <v>87.28</v>
      </c>
      <c r="U233" s="39">
        <v>0.67</v>
      </c>
      <c r="V233" s="39">
        <v>38.89</v>
      </c>
      <c r="W233" s="39">
        <v>0.48</v>
      </c>
      <c r="X233" s="39">
        <v>99.24</v>
      </c>
      <c r="Y233" s="39">
        <v>0.73</v>
      </c>
      <c r="Z233" s="39">
        <v>49.83</v>
      </c>
      <c r="AA233" s="39">
        <v>0.44</v>
      </c>
      <c r="AB233" s="39">
        <v>5.5E-2</v>
      </c>
      <c r="AC233" s="39">
        <v>4.4999999999999998E-2</v>
      </c>
      <c r="AD233" s="39">
        <v>8.15</v>
      </c>
      <c r="AE233" s="39">
        <v>6.8</v>
      </c>
      <c r="AF233" s="39">
        <v>10.79</v>
      </c>
      <c r="AG233" s="39">
        <v>9.35</v>
      </c>
      <c r="AH233" s="39"/>
      <c r="AI233" s="39" t="s">
        <v>1668</v>
      </c>
      <c r="AJ233" s="39" t="s">
        <v>1659</v>
      </c>
      <c r="AK233" s="39"/>
      <c r="AL233" s="39" t="s">
        <v>734</v>
      </c>
      <c r="AM233" s="39"/>
      <c r="AN233" s="38"/>
      <c r="AO233" s="38"/>
      <c r="AP233" s="38"/>
      <c r="AQ233" s="38"/>
      <c r="AR233" s="38"/>
    </row>
    <row r="234" spans="1:44" x14ac:dyDescent="0.25">
      <c r="A234" s="39">
        <v>7.6</v>
      </c>
      <c r="B234" s="39" t="s">
        <v>1669</v>
      </c>
      <c r="C234" s="39" t="s">
        <v>19</v>
      </c>
      <c r="D234" s="39">
        <v>60</v>
      </c>
      <c r="E234" s="39"/>
      <c r="F234" s="39">
        <v>170</v>
      </c>
      <c r="G234" s="39">
        <v>70</v>
      </c>
      <c r="H234" s="39"/>
      <c r="I234" s="39"/>
      <c r="J234" s="39"/>
      <c r="K234" s="39"/>
      <c r="L234" s="39"/>
      <c r="M234" s="39"/>
      <c r="N234" s="39">
        <v>7.16</v>
      </c>
      <c r="O234" s="39">
        <v>425</v>
      </c>
      <c r="P234" s="39">
        <v>154.69999999999999</v>
      </c>
      <c r="Q234" s="39">
        <v>9.5</v>
      </c>
      <c r="R234" s="39"/>
      <c r="S234" s="39"/>
      <c r="T234" s="39">
        <v>57.03</v>
      </c>
      <c r="U234" s="39">
        <v>0.65</v>
      </c>
      <c r="V234" s="39">
        <v>55.05</v>
      </c>
      <c r="W234" s="39">
        <v>0.49</v>
      </c>
      <c r="X234" s="39">
        <v>55.03</v>
      </c>
      <c r="Y234" s="39">
        <v>0.62</v>
      </c>
      <c r="Z234" s="39">
        <v>56.78</v>
      </c>
      <c r="AA234" s="39">
        <v>0.48</v>
      </c>
      <c r="AB234" s="39">
        <v>5.0999999999999997E-2</v>
      </c>
      <c r="AC234" s="39">
        <v>5.0999999999999997E-2</v>
      </c>
      <c r="AD234" s="39">
        <v>4.88</v>
      </c>
      <c r="AE234" s="39">
        <v>8.3800000000000008</v>
      </c>
      <c r="AF234" s="39">
        <v>8.8000000000000007</v>
      </c>
      <c r="AG234" s="39">
        <v>8.8000000000000007</v>
      </c>
      <c r="AH234" s="39"/>
      <c r="AI234" s="39" t="s">
        <v>1670</v>
      </c>
      <c r="AJ234" s="39" t="s">
        <v>1601</v>
      </c>
      <c r="AK234" s="39"/>
      <c r="AL234" s="39" t="s">
        <v>734</v>
      </c>
      <c r="AM234" s="39"/>
      <c r="AN234" s="38"/>
      <c r="AO234" s="38"/>
      <c r="AP234" s="38"/>
      <c r="AQ234" s="38"/>
      <c r="AR234" s="38"/>
    </row>
    <row r="235" spans="1:44" x14ac:dyDescent="0.25">
      <c r="A235" s="39">
        <v>7.7</v>
      </c>
      <c r="B235" s="39" t="s">
        <v>1671</v>
      </c>
      <c r="C235" s="39" t="s">
        <v>19</v>
      </c>
      <c r="D235" s="39">
        <v>34</v>
      </c>
      <c r="E235" s="39"/>
      <c r="F235" s="39">
        <v>172</v>
      </c>
      <c r="G235" s="39">
        <v>58</v>
      </c>
      <c r="H235" s="39" t="s">
        <v>222</v>
      </c>
      <c r="I235" s="39"/>
      <c r="J235" s="39">
        <v>2.04</v>
      </c>
      <c r="K235" s="39">
        <v>1.45</v>
      </c>
      <c r="L235" s="39">
        <v>0.47</v>
      </c>
      <c r="M235" s="39">
        <v>3.57</v>
      </c>
      <c r="N235" s="39">
        <v>4.4800000000000004</v>
      </c>
      <c r="O235" s="39">
        <v>322.2</v>
      </c>
      <c r="P235" s="39">
        <v>98.3</v>
      </c>
      <c r="Q235" s="39">
        <v>4.9400000000000004</v>
      </c>
      <c r="R235" s="39">
        <v>116</v>
      </c>
      <c r="S235" s="39">
        <v>71</v>
      </c>
      <c r="T235" s="39">
        <v>140.26</v>
      </c>
      <c r="U235" s="39">
        <v>0.75</v>
      </c>
      <c r="V235" s="39">
        <v>104.7</v>
      </c>
      <c r="W235" s="39">
        <v>0.74</v>
      </c>
      <c r="X235" s="39">
        <v>167.74</v>
      </c>
      <c r="Y235" s="39">
        <v>0.8</v>
      </c>
      <c r="Z235" s="39">
        <v>115.95</v>
      </c>
      <c r="AA235" s="39">
        <v>0.77</v>
      </c>
      <c r="AB235" s="39">
        <v>4.2999999999999997E-2</v>
      </c>
      <c r="AC235" s="39">
        <v>4.2999999999999997E-2</v>
      </c>
      <c r="AD235" s="39">
        <v>5.35</v>
      </c>
      <c r="AE235" s="39">
        <v>5.4</v>
      </c>
      <c r="AF235" s="39">
        <v>4.2300000000000004</v>
      </c>
      <c r="AG235" s="39">
        <v>5.33</v>
      </c>
      <c r="AH235" s="39"/>
      <c r="AI235" s="39"/>
      <c r="AJ235" s="39"/>
      <c r="AK235" s="39"/>
      <c r="AL235" s="39"/>
      <c r="AM235" s="39">
        <v>147</v>
      </c>
      <c r="AN235" s="38"/>
      <c r="AO235" s="38"/>
      <c r="AP235" s="38"/>
      <c r="AQ235" s="38"/>
      <c r="AR235" s="38"/>
    </row>
    <row r="236" spans="1:44" x14ac:dyDescent="0.25">
      <c r="A236" s="39">
        <v>7.7</v>
      </c>
      <c r="B236" s="39" t="s">
        <v>1672</v>
      </c>
      <c r="C236" s="39" t="s">
        <v>16</v>
      </c>
      <c r="D236" s="39">
        <v>29</v>
      </c>
      <c r="E236" s="39"/>
      <c r="F236" s="39">
        <v>150</v>
      </c>
      <c r="G236" s="39">
        <v>45</v>
      </c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>
        <v>90.3</v>
      </c>
      <c r="U236" s="39">
        <v>0.7</v>
      </c>
      <c r="V236" s="39">
        <v>70.58</v>
      </c>
      <c r="W236" s="39">
        <v>0.55000000000000004</v>
      </c>
      <c r="X236" s="39">
        <v>104.79</v>
      </c>
      <c r="Y236" s="39">
        <v>0.76</v>
      </c>
      <c r="Z236" s="39">
        <v>92.6</v>
      </c>
      <c r="AA236" s="39">
        <v>0.56999999999999995</v>
      </c>
      <c r="AB236" s="39">
        <v>4.2999999999999997E-2</v>
      </c>
      <c r="AC236" s="39">
        <v>4.3999999999999997E-2</v>
      </c>
      <c r="AD236" s="39">
        <v>5.04</v>
      </c>
      <c r="AE236" s="39">
        <v>7.04</v>
      </c>
      <c r="AF236" s="39">
        <v>5.49</v>
      </c>
      <c r="AG236" s="39">
        <v>7.45</v>
      </c>
      <c r="AH236" s="39"/>
      <c r="AI236" s="39"/>
      <c r="AJ236" s="39"/>
      <c r="AK236" s="39"/>
      <c r="AL236" s="39"/>
      <c r="AM236" s="39"/>
      <c r="AN236" s="38"/>
      <c r="AO236" s="38"/>
      <c r="AP236" s="38"/>
      <c r="AQ236" s="38"/>
      <c r="AR236" s="38"/>
    </row>
    <row r="237" spans="1:44" x14ac:dyDescent="0.25">
      <c r="A237" s="39">
        <v>7.7</v>
      </c>
      <c r="B237" s="39" t="s">
        <v>1673</v>
      </c>
      <c r="C237" s="39" t="s">
        <v>16</v>
      </c>
      <c r="D237" s="39">
        <v>26</v>
      </c>
      <c r="E237" s="39"/>
      <c r="F237" s="39">
        <v>166</v>
      </c>
      <c r="G237" s="39">
        <v>50</v>
      </c>
      <c r="H237" s="39"/>
      <c r="I237" s="39"/>
      <c r="J237" s="39"/>
      <c r="K237" s="39"/>
      <c r="L237" s="39"/>
      <c r="M237" s="39"/>
      <c r="N237" s="39">
        <v>4.8099999999999996</v>
      </c>
      <c r="O237" s="39">
        <v>273.60000000000002</v>
      </c>
      <c r="P237" s="39">
        <v>56.3</v>
      </c>
      <c r="Q237" s="39">
        <v>5.52</v>
      </c>
      <c r="R237" s="39">
        <v>97</v>
      </c>
      <c r="S237" s="39">
        <v>60</v>
      </c>
      <c r="T237" s="39">
        <v>127.28</v>
      </c>
      <c r="U237" s="39">
        <v>0.76</v>
      </c>
      <c r="V237" s="39">
        <v>101.88</v>
      </c>
      <c r="W237" s="39">
        <v>0.67</v>
      </c>
      <c r="X237" s="39">
        <v>113.23</v>
      </c>
      <c r="Y237" s="39">
        <v>0.79</v>
      </c>
      <c r="Z237" s="39">
        <v>128.54</v>
      </c>
      <c r="AA237" s="39">
        <v>0.68</v>
      </c>
      <c r="AB237" s="39">
        <v>4.2999999999999997E-2</v>
      </c>
      <c r="AC237" s="39">
        <v>4.2999999999999997E-2</v>
      </c>
      <c r="AD237" s="39">
        <v>4.8</v>
      </c>
      <c r="AE237" s="39">
        <v>5.0599999999999996</v>
      </c>
      <c r="AF237" s="39">
        <v>5.14</v>
      </c>
      <c r="AG237" s="39">
        <v>5.0999999999999996</v>
      </c>
      <c r="AH237" s="39"/>
      <c r="AI237" s="39"/>
      <c r="AJ237" s="39"/>
      <c r="AK237" s="39"/>
      <c r="AL237" s="39"/>
      <c r="AM237" s="39">
        <v>117</v>
      </c>
      <c r="AN237" s="38"/>
      <c r="AO237" s="38"/>
      <c r="AP237" s="38"/>
      <c r="AQ237" s="38"/>
      <c r="AR237" s="38"/>
    </row>
    <row r="238" spans="1:44" x14ac:dyDescent="0.25">
      <c r="A238" s="44">
        <v>7.8</v>
      </c>
      <c r="B238" s="44" t="s">
        <v>1674</v>
      </c>
      <c r="C238" s="44" t="s">
        <v>1401</v>
      </c>
      <c r="D238" s="44">
        <v>54</v>
      </c>
      <c r="E238" s="44"/>
      <c r="F238" s="44">
        <v>158</v>
      </c>
      <c r="G238" s="44">
        <v>58</v>
      </c>
      <c r="H238" s="44"/>
      <c r="I238" s="44"/>
      <c r="J238" s="44">
        <v>2.89</v>
      </c>
      <c r="K238" s="44">
        <v>1.58</v>
      </c>
      <c r="L238" s="44">
        <v>0.56000000000000005</v>
      </c>
      <c r="M238" s="44">
        <v>5.07</v>
      </c>
      <c r="N238" s="44">
        <v>5.31</v>
      </c>
      <c r="O238" s="44">
        <v>177.3</v>
      </c>
      <c r="P238" s="44">
        <v>51.1</v>
      </c>
      <c r="Q238" s="44">
        <v>4.42</v>
      </c>
      <c r="R238" s="44">
        <v>110</v>
      </c>
      <c r="S238" s="44">
        <v>72</v>
      </c>
      <c r="T238" s="44">
        <v>75.81</v>
      </c>
      <c r="U238" s="44">
        <v>0.66</v>
      </c>
      <c r="V238" s="44">
        <v>57.93</v>
      </c>
      <c r="W238" s="44">
        <v>0.57999999999999996</v>
      </c>
      <c r="X238" s="44">
        <v>77.599999999999994</v>
      </c>
      <c r="Y238" s="44">
        <v>0.64</v>
      </c>
      <c r="Z238" s="44">
        <v>60.83</v>
      </c>
      <c r="AA238" s="44">
        <v>0.61</v>
      </c>
      <c r="AB238" s="44">
        <v>4.2999999999999997E-2</v>
      </c>
      <c r="AC238" s="44">
        <v>4.9000000000000002E-2</v>
      </c>
      <c r="AD238" s="44">
        <v>5.92</v>
      </c>
      <c r="AE238" s="44">
        <v>7.35</v>
      </c>
      <c r="AF238" s="44">
        <v>4.62</v>
      </c>
      <c r="AG238" s="44">
        <v>8.17</v>
      </c>
      <c r="AH238" s="44"/>
      <c r="AI238" s="44"/>
      <c r="AJ238" s="44"/>
      <c r="AK238" s="44"/>
      <c r="AL238" s="44"/>
      <c r="AM238" s="44">
        <v>138</v>
      </c>
      <c r="AN238" s="43"/>
      <c r="AO238" s="43"/>
      <c r="AP238" s="43"/>
      <c r="AQ238" s="43"/>
      <c r="AR238" s="43"/>
    </row>
    <row r="239" spans="1:44" x14ac:dyDescent="0.25">
      <c r="A239" s="39">
        <v>7.8</v>
      </c>
      <c r="B239" s="39" t="s">
        <v>1675</v>
      </c>
      <c r="C239" s="39" t="s">
        <v>19</v>
      </c>
      <c r="D239" s="39">
        <v>50</v>
      </c>
      <c r="E239" s="39"/>
      <c r="F239" s="39">
        <v>173</v>
      </c>
      <c r="G239" s="39">
        <v>64</v>
      </c>
      <c r="H239" s="39"/>
      <c r="I239" s="39" t="s">
        <v>1643</v>
      </c>
      <c r="J239" s="39">
        <v>3.38</v>
      </c>
      <c r="K239" s="39">
        <v>1.1100000000000001</v>
      </c>
      <c r="L239" s="39">
        <v>2.04</v>
      </c>
      <c r="M239" s="39">
        <v>4.53</v>
      </c>
      <c r="N239" s="39">
        <v>6.02</v>
      </c>
      <c r="O239" s="39">
        <v>414.4</v>
      </c>
      <c r="P239" s="39">
        <v>70.599999999999994</v>
      </c>
      <c r="Q239" s="39">
        <v>8.7799999999999994</v>
      </c>
      <c r="R239" s="39">
        <v>129</v>
      </c>
      <c r="S239" s="39">
        <v>82</v>
      </c>
      <c r="T239" s="39">
        <v>75.040000000000006</v>
      </c>
      <c r="U239" s="39">
        <v>0.71</v>
      </c>
      <c r="V239" s="39">
        <v>62.78</v>
      </c>
      <c r="W239" s="39">
        <v>0.52</v>
      </c>
      <c r="X239" s="39">
        <v>84.2</v>
      </c>
      <c r="Y239" s="39">
        <v>0.7</v>
      </c>
      <c r="Z239" s="39">
        <v>103.44</v>
      </c>
      <c r="AA239" s="39">
        <v>0.7</v>
      </c>
      <c r="AB239" s="39">
        <v>4.3999999999999997E-2</v>
      </c>
      <c r="AC239" s="39">
        <v>4.2999999999999997E-2</v>
      </c>
      <c r="AD239" s="39">
        <v>7.24</v>
      </c>
      <c r="AE239" s="39">
        <v>8.66</v>
      </c>
      <c r="AF239" s="39">
        <v>6.08</v>
      </c>
      <c r="AG239" s="39">
        <v>10.71</v>
      </c>
      <c r="AH239" s="39"/>
      <c r="AI239" s="39"/>
      <c r="AJ239" s="39"/>
      <c r="AK239" s="39"/>
      <c r="AL239" s="39"/>
      <c r="AM239" s="39">
        <v>143</v>
      </c>
      <c r="AN239" s="38"/>
      <c r="AO239" s="38"/>
      <c r="AP239" s="38"/>
      <c r="AQ239" s="38"/>
      <c r="AR239" s="38"/>
    </row>
    <row r="240" spans="1:44" x14ac:dyDescent="0.25">
      <c r="A240" s="44">
        <v>7.8</v>
      </c>
      <c r="B240" s="44" t="s">
        <v>1676</v>
      </c>
      <c r="C240" s="44" t="s">
        <v>1401</v>
      </c>
      <c r="D240" s="44">
        <v>29</v>
      </c>
      <c r="E240" s="44"/>
      <c r="F240" s="44">
        <v>162</v>
      </c>
      <c r="G240" s="44">
        <v>48</v>
      </c>
      <c r="H240" s="44"/>
      <c r="I240" s="44"/>
      <c r="J240" s="44">
        <v>2.48</v>
      </c>
      <c r="K240" s="44">
        <v>1.57</v>
      </c>
      <c r="L240" s="44">
        <v>0.51</v>
      </c>
      <c r="M240" s="44">
        <v>4.04</v>
      </c>
      <c r="N240" s="44">
        <v>4.71</v>
      </c>
      <c r="O240" s="44">
        <v>218.6</v>
      </c>
      <c r="P240" s="44">
        <v>61.5</v>
      </c>
      <c r="Q240" s="44">
        <v>4.29</v>
      </c>
      <c r="R240" s="44">
        <v>120</v>
      </c>
      <c r="S240" s="44">
        <v>74</v>
      </c>
      <c r="T240" s="44">
        <v>88.54</v>
      </c>
      <c r="U240" s="44">
        <v>0.65</v>
      </c>
      <c r="V240" s="44">
        <v>81.290000000000006</v>
      </c>
      <c r="W240" s="44">
        <v>0.52</v>
      </c>
      <c r="X240" s="44">
        <v>85.54</v>
      </c>
      <c r="Y240" s="44">
        <v>0.65</v>
      </c>
      <c r="Z240" s="44">
        <v>101.3</v>
      </c>
      <c r="AA240" s="44">
        <v>0.46</v>
      </c>
      <c r="AB240" s="44">
        <v>4.2999999999999997E-2</v>
      </c>
      <c r="AC240" s="44">
        <v>4.3999999999999997E-2</v>
      </c>
      <c r="AD240" s="44">
        <v>4.29</v>
      </c>
      <c r="AE240" s="44">
        <v>4.46</v>
      </c>
      <c r="AF240" s="44">
        <v>6.79</v>
      </c>
      <c r="AG240" s="44">
        <v>7.75</v>
      </c>
      <c r="AH240" s="44"/>
      <c r="AI240" s="44"/>
      <c r="AJ240" s="44"/>
      <c r="AK240" s="44"/>
      <c r="AL240" s="44"/>
      <c r="AM240" s="44">
        <v>130</v>
      </c>
      <c r="AN240" s="43"/>
      <c r="AO240" s="43"/>
      <c r="AP240" s="43"/>
      <c r="AQ240" s="43"/>
      <c r="AR240" s="43"/>
    </row>
    <row r="241" spans="1:44" x14ac:dyDescent="0.25">
      <c r="A241" s="44">
        <v>7.8</v>
      </c>
      <c r="B241" s="44" t="s">
        <v>1677</v>
      </c>
      <c r="C241" s="44" t="s">
        <v>1401</v>
      </c>
      <c r="D241" s="44">
        <v>55</v>
      </c>
      <c r="E241" s="44"/>
      <c r="F241" s="44">
        <v>178</v>
      </c>
      <c r="G241" s="44">
        <v>70</v>
      </c>
      <c r="H241" s="44"/>
      <c r="I241" s="44"/>
      <c r="J241" s="44">
        <v>2.16</v>
      </c>
      <c r="K241" s="44">
        <v>1.87</v>
      </c>
      <c r="L241" s="44">
        <v>0.75</v>
      </c>
      <c r="M241" s="44">
        <v>4.5199999999999996</v>
      </c>
      <c r="N241" s="44">
        <v>4.1500000000000004</v>
      </c>
      <c r="O241" s="44">
        <v>278.10000000000002</v>
      </c>
      <c r="P241" s="44">
        <v>75.599999999999994</v>
      </c>
      <c r="Q241" s="44">
        <v>4.75</v>
      </c>
      <c r="R241" s="44"/>
      <c r="S241" s="44"/>
      <c r="T241" s="44">
        <v>102.67</v>
      </c>
      <c r="U241" s="44">
        <v>0.79</v>
      </c>
      <c r="V241" s="44">
        <v>78.790000000000006</v>
      </c>
      <c r="W241" s="44">
        <v>0.64</v>
      </c>
      <c r="X241" s="44">
        <v>107.29</v>
      </c>
      <c r="Y241" s="44">
        <v>0.84</v>
      </c>
      <c r="Z241" s="44">
        <v>89.08</v>
      </c>
      <c r="AA241" s="44">
        <v>0.6</v>
      </c>
      <c r="AB241" s="44">
        <v>4.9000000000000002E-2</v>
      </c>
      <c r="AC241" s="44">
        <v>4.3999999999999997E-2</v>
      </c>
      <c r="AD241" s="44">
        <v>6.26</v>
      </c>
      <c r="AE241" s="44">
        <v>6.74</v>
      </c>
      <c r="AF241" s="44">
        <v>5.78</v>
      </c>
      <c r="AG241" s="44">
        <v>6.71</v>
      </c>
      <c r="AH241" s="75" t="s">
        <v>1678</v>
      </c>
      <c r="AI241" s="44"/>
      <c r="AJ241" s="44"/>
      <c r="AK241" s="44"/>
      <c r="AL241" s="44"/>
      <c r="AM241" s="44">
        <v>133</v>
      </c>
      <c r="AN241" s="43"/>
      <c r="AO241" s="43"/>
      <c r="AP241" s="43"/>
      <c r="AQ241" s="43"/>
      <c r="AR241" s="43"/>
    </row>
    <row r="242" spans="1:44" x14ac:dyDescent="0.25">
      <c r="A242" s="44">
        <v>7.8</v>
      </c>
      <c r="B242" s="44" t="s">
        <v>1679</v>
      </c>
      <c r="C242" s="44" t="s">
        <v>1408</v>
      </c>
      <c r="D242" s="44">
        <v>60</v>
      </c>
      <c r="E242" s="44"/>
      <c r="F242" s="44">
        <v>170</v>
      </c>
      <c r="G242" s="44">
        <v>67</v>
      </c>
      <c r="H242" s="44" t="s">
        <v>1623</v>
      </c>
      <c r="I242" s="44"/>
      <c r="J242" s="44">
        <v>3.05</v>
      </c>
      <c r="K242" s="44">
        <v>1.1599999999999999</v>
      </c>
      <c r="L242" s="44">
        <v>0.95</v>
      </c>
      <c r="M242" s="44">
        <v>4.62</v>
      </c>
      <c r="N242" s="44">
        <v>5.08</v>
      </c>
      <c r="O242" s="44">
        <v>250.8</v>
      </c>
      <c r="P242" s="44">
        <v>94.7</v>
      </c>
      <c r="Q242" s="44">
        <v>5.94</v>
      </c>
      <c r="R242" s="44">
        <v>104</v>
      </c>
      <c r="S242" s="44">
        <v>68</v>
      </c>
      <c r="T242" s="44">
        <v>83.54</v>
      </c>
      <c r="U242" s="44">
        <v>0.71</v>
      </c>
      <c r="V242" s="44">
        <v>57.03</v>
      </c>
      <c r="W242" s="44">
        <v>0.55000000000000004</v>
      </c>
      <c r="X242" s="44">
        <v>79.790000000000006</v>
      </c>
      <c r="Y242" s="44">
        <v>0.66</v>
      </c>
      <c r="Z242" s="44">
        <v>62.08</v>
      </c>
      <c r="AA242" s="44">
        <v>0.64</v>
      </c>
      <c r="AB242" s="44">
        <v>7.1999999999999995E-2</v>
      </c>
      <c r="AC242" s="44">
        <v>7.5999999999999998E-2</v>
      </c>
      <c r="AD242" s="44">
        <v>5.88</v>
      </c>
      <c r="AE242" s="44">
        <v>7.74</v>
      </c>
      <c r="AF242" s="44">
        <v>7.63</v>
      </c>
      <c r="AG242" s="44">
        <v>6.63</v>
      </c>
      <c r="AH242" s="44"/>
      <c r="AI242" s="44"/>
      <c r="AJ242" s="44"/>
      <c r="AK242" s="44"/>
      <c r="AL242" s="44"/>
      <c r="AM242" s="44">
        <v>150</v>
      </c>
      <c r="AN242" s="43"/>
      <c r="AO242" s="43"/>
      <c r="AP242" s="43"/>
      <c r="AQ242" s="43"/>
      <c r="AR242" s="43"/>
    </row>
    <row r="243" spans="1:44" ht="15" x14ac:dyDescent="0.25">
      <c r="A243" s="39">
        <v>7.8</v>
      </c>
      <c r="B243" s="48" t="s">
        <v>1680</v>
      </c>
      <c r="C243" s="48" t="s">
        <v>19</v>
      </c>
      <c r="D243" s="39">
        <v>55</v>
      </c>
      <c r="E243" s="49"/>
      <c r="F243" s="49">
        <v>172</v>
      </c>
      <c r="G243" s="49">
        <v>64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>
        <v>118</v>
      </c>
      <c r="S243" s="49">
        <v>83</v>
      </c>
      <c r="T243" s="39">
        <v>110.06</v>
      </c>
      <c r="U243" s="39">
        <v>0.78</v>
      </c>
      <c r="V243" s="39">
        <v>71.08</v>
      </c>
      <c r="W243" s="39">
        <v>0.69</v>
      </c>
      <c r="X243" s="39">
        <v>108.27</v>
      </c>
      <c r="Y243" s="39">
        <v>0.75</v>
      </c>
      <c r="Z243" s="39">
        <v>60.07</v>
      </c>
      <c r="AA243" s="39">
        <v>0.75</v>
      </c>
      <c r="AB243" s="39">
        <v>6.2E-2</v>
      </c>
      <c r="AC243" s="39">
        <v>5.8000000000000003E-2</v>
      </c>
      <c r="AD243" s="39">
        <v>7.15</v>
      </c>
      <c r="AE243" s="39">
        <v>7.71</v>
      </c>
      <c r="AF243" s="39">
        <v>5.93</v>
      </c>
      <c r="AG243" s="39">
        <v>9.02</v>
      </c>
      <c r="AH243" s="49"/>
      <c r="AI243" s="49"/>
      <c r="AJ243" s="49"/>
      <c r="AK243" s="49"/>
      <c r="AL243" s="49"/>
      <c r="AM243" s="49"/>
      <c r="AN243" s="50"/>
      <c r="AO243" s="50"/>
      <c r="AP243" s="50"/>
      <c r="AQ243" s="50"/>
      <c r="AR243" s="50"/>
    </row>
    <row r="244" spans="1:44" x14ac:dyDescent="0.25">
      <c r="A244" s="39">
        <v>7.8</v>
      </c>
      <c r="B244" s="39" t="s">
        <v>1681</v>
      </c>
      <c r="C244" s="39" t="s">
        <v>19</v>
      </c>
      <c r="D244" s="39">
        <v>54</v>
      </c>
      <c r="E244" s="39"/>
      <c r="F244" s="39">
        <v>176</v>
      </c>
      <c r="G244" s="39">
        <v>55</v>
      </c>
      <c r="H244" s="39"/>
      <c r="I244" s="39"/>
      <c r="J244" s="39">
        <v>3.33</v>
      </c>
      <c r="K244" s="39">
        <v>1.41</v>
      </c>
      <c r="L244" s="39">
        <v>0.54</v>
      </c>
      <c r="M244" s="39">
        <v>4.5</v>
      </c>
      <c r="N244" s="39">
        <v>4.33</v>
      </c>
      <c r="O244" s="39">
        <v>171.7</v>
      </c>
      <c r="P244" s="39">
        <v>74.3</v>
      </c>
      <c r="Q244" s="39">
        <v>7.12</v>
      </c>
      <c r="R244" s="39">
        <v>93</v>
      </c>
      <c r="S244" s="39">
        <v>60</v>
      </c>
      <c r="T244" s="39">
        <v>111.06</v>
      </c>
      <c r="U244" s="39">
        <v>0.75</v>
      </c>
      <c r="V244" s="39">
        <v>81.790000000000006</v>
      </c>
      <c r="W244" s="39">
        <v>0.54</v>
      </c>
      <c r="X244" s="39">
        <v>101.3</v>
      </c>
      <c r="Y244" s="39">
        <v>0.73</v>
      </c>
      <c r="Z244" s="39">
        <v>72.540000000000006</v>
      </c>
      <c r="AA244" s="39">
        <v>0.59</v>
      </c>
      <c r="AB244" s="39">
        <v>4.4999999999999998E-2</v>
      </c>
      <c r="AC244" s="39">
        <v>4.3999999999999997E-2</v>
      </c>
      <c r="AD244" s="39">
        <v>5.74</v>
      </c>
      <c r="AE244" s="39">
        <v>6.96</v>
      </c>
      <c r="AF244" s="39">
        <v>5.23</v>
      </c>
      <c r="AG244" s="39">
        <v>5.65</v>
      </c>
      <c r="AH244" s="39"/>
      <c r="AI244" s="39"/>
      <c r="AJ244" s="39"/>
      <c r="AK244" s="39"/>
      <c r="AL244" s="39"/>
      <c r="AM244" s="39">
        <v>152</v>
      </c>
      <c r="AN244" s="38"/>
      <c r="AO244" s="38"/>
      <c r="AP244" s="38"/>
      <c r="AQ244" s="38"/>
      <c r="AR244" s="38"/>
    </row>
    <row r="245" spans="1:44" x14ac:dyDescent="0.25">
      <c r="A245" s="44">
        <v>7.8</v>
      </c>
      <c r="B245" s="44" t="s">
        <v>1682</v>
      </c>
      <c r="C245" s="44" t="s">
        <v>1401</v>
      </c>
      <c r="D245" s="44">
        <v>37</v>
      </c>
      <c r="E245" s="44"/>
      <c r="F245" s="44">
        <v>170</v>
      </c>
      <c r="G245" s="44">
        <v>51</v>
      </c>
      <c r="H245" s="44"/>
      <c r="I245" s="44"/>
      <c r="J245" s="44">
        <v>2.75</v>
      </c>
      <c r="K245" s="44">
        <v>1.66</v>
      </c>
      <c r="L245" s="44">
        <v>0.69</v>
      </c>
      <c r="M245" s="44">
        <v>4.41</v>
      </c>
      <c r="N245" s="44">
        <v>4.7</v>
      </c>
      <c r="O245" s="44">
        <v>190.1</v>
      </c>
      <c r="P245" s="44">
        <v>47.9</v>
      </c>
      <c r="Q245" s="44">
        <v>2.72</v>
      </c>
      <c r="R245" s="44">
        <v>115</v>
      </c>
      <c r="S245" s="44">
        <v>75</v>
      </c>
      <c r="T245" s="44">
        <v>114.31</v>
      </c>
      <c r="U245" s="44">
        <v>0.82</v>
      </c>
      <c r="V245" s="44">
        <v>82.57</v>
      </c>
      <c r="W245" s="44">
        <v>0.66</v>
      </c>
      <c r="X245" s="44">
        <v>123.08</v>
      </c>
      <c r="Y245" s="44">
        <v>0.8</v>
      </c>
      <c r="Z245" s="44">
        <v>97.35</v>
      </c>
      <c r="AA245" s="44">
        <v>0.44</v>
      </c>
      <c r="AB245" s="44">
        <v>4.2999999999999997E-2</v>
      </c>
      <c r="AC245" s="44">
        <v>4.7E-2</v>
      </c>
      <c r="AD245" s="44">
        <v>6.19</v>
      </c>
      <c r="AE245" s="44">
        <v>6.68</v>
      </c>
      <c r="AF245" s="44">
        <v>5.63</v>
      </c>
      <c r="AG245" s="44">
        <v>6.13</v>
      </c>
      <c r="AH245" s="44"/>
      <c r="AI245" s="44"/>
      <c r="AJ245" s="44"/>
      <c r="AK245" s="44"/>
      <c r="AL245" s="44"/>
      <c r="AM245" s="44">
        <v>136</v>
      </c>
      <c r="AN245" s="43"/>
      <c r="AO245" s="43"/>
      <c r="AP245" s="43"/>
      <c r="AQ245" s="43"/>
      <c r="AR245" s="43"/>
    </row>
    <row r="246" spans="1:44" x14ac:dyDescent="0.25">
      <c r="A246" s="44">
        <v>7.8</v>
      </c>
      <c r="B246" s="44" t="s">
        <v>1683</v>
      </c>
      <c r="C246" s="44" t="s">
        <v>1408</v>
      </c>
      <c r="D246" s="44">
        <v>51</v>
      </c>
      <c r="E246" s="44"/>
      <c r="F246" s="44">
        <v>162</v>
      </c>
      <c r="G246" s="44">
        <v>62</v>
      </c>
      <c r="H246" s="44"/>
      <c r="I246" s="44"/>
      <c r="J246" s="44">
        <v>2.7</v>
      </c>
      <c r="K246" s="44">
        <v>1.19</v>
      </c>
      <c r="L246" s="44">
        <v>1.58</v>
      </c>
      <c r="M246" s="44">
        <v>4.72</v>
      </c>
      <c r="N246" s="44">
        <v>4.92</v>
      </c>
      <c r="O246" s="44">
        <v>382.2</v>
      </c>
      <c r="P246" s="44">
        <v>70.2</v>
      </c>
      <c r="Q246" s="44">
        <v>4.7699999999999996</v>
      </c>
      <c r="R246" s="44"/>
      <c r="S246" s="44"/>
      <c r="T246" s="44">
        <v>98.3</v>
      </c>
      <c r="U246" s="44">
        <v>0.7</v>
      </c>
      <c r="V246" s="44">
        <v>62.53</v>
      </c>
      <c r="W246" s="44">
        <v>0.51</v>
      </c>
      <c r="X246" s="44">
        <v>99.8</v>
      </c>
      <c r="Y246" s="44">
        <v>0.71</v>
      </c>
      <c r="Z246" s="44">
        <v>62.71</v>
      </c>
      <c r="AA246" s="44">
        <v>0.56999999999999995</v>
      </c>
      <c r="AB246" s="44">
        <v>4.9000000000000002E-2</v>
      </c>
      <c r="AC246" s="44">
        <v>4.7E-2</v>
      </c>
      <c r="AD246" s="44">
        <v>9.3800000000000008</v>
      </c>
      <c r="AE246" s="44">
        <v>9.0500000000000007</v>
      </c>
      <c r="AF246" s="44">
        <v>7.31</v>
      </c>
      <c r="AG246" s="44" t="s">
        <v>165</v>
      </c>
      <c r="AH246" s="44"/>
      <c r="AI246" s="44"/>
      <c r="AJ246" s="44"/>
      <c r="AK246" s="44"/>
      <c r="AL246" s="44"/>
      <c r="AM246" s="44">
        <v>155</v>
      </c>
      <c r="AN246" s="43"/>
      <c r="AO246" s="43"/>
      <c r="AP246" s="43"/>
      <c r="AQ246" s="43"/>
      <c r="AR246" s="43"/>
    </row>
    <row r="247" spans="1:44" x14ac:dyDescent="0.25">
      <c r="A247" s="39">
        <v>7.9</v>
      </c>
      <c r="B247" s="39" t="s">
        <v>1684</v>
      </c>
      <c r="C247" s="39" t="s">
        <v>19</v>
      </c>
      <c r="D247" s="39">
        <v>33</v>
      </c>
      <c r="E247" s="39"/>
      <c r="F247" s="39">
        <v>171</v>
      </c>
      <c r="G247" s="39">
        <v>65</v>
      </c>
      <c r="H247" s="39"/>
      <c r="I247" s="39"/>
      <c r="J247" s="39">
        <v>1.92</v>
      </c>
      <c r="K247" s="39">
        <v>1.37</v>
      </c>
      <c r="L247" s="39">
        <v>0.99</v>
      </c>
      <c r="M247" s="39">
        <v>3.58</v>
      </c>
      <c r="N247" s="39">
        <v>4.47</v>
      </c>
      <c r="O247" s="39">
        <v>277</v>
      </c>
      <c r="P247" s="39">
        <v>89</v>
      </c>
      <c r="Q247" s="39">
        <v>5.67</v>
      </c>
      <c r="R247" s="39">
        <v>116</v>
      </c>
      <c r="S247" s="39">
        <v>73</v>
      </c>
      <c r="T247" s="39">
        <v>114.56</v>
      </c>
      <c r="U247" s="39">
        <v>0.83</v>
      </c>
      <c r="V247" s="39">
        <v>107.3</v>
      </c>
      <c r="W247" s="39">
        <v>0.77</v>
      </c>
      <c r="X247" s="39">
        <v>120.06</v>
      </c>
      <c r="Y247" s="39">
        <v>0.77</v>
      </c>
      <c r="Z247" s="39">
        <v>111.62</v>
      </c>
      <c r="AA247" s="39">
        <v>0.72</v>
      </c>
      <c r="AB247" s="39">
        <v>4.2999999999999997E-2</v>
      </c>
      <c r="AC247" s="39">
        <v>4.2999999999999997E-2</v>
      </c>
      <c r="AD247" s="39">
        <v>5.15</v>
      </c>
      <c r="AE247" s="39">
        <v>5.38</v>
      </c>
      <c r="AF247" s="39">
        <v>4.8499999999999996</v>
      </c>
      <c r="AG247" s="39">
        <v>5.65</v>
      </c>
      <c r="AH247" s="39"/>
      <c r="AI247" s="39"/>
      <c r="AJ247" s="39"/>
      <c r="AK247" s="39"/>
      <c r="AL247" s="39"/>
      <c r="AM247" s="39" t="s">
        <v>1685</v>
      </c>
      <c r="AN247" s="38"/>
      <c r="AO247" s="38"/>
      <c r="AP247" s="38"/>
      <c r="AQ247" s="38"/>
      <c r="AR247" s="38"/>
    </row>
    <row r="248" spans="1:44" x14ac:dyDescent="0.25">
      <c r="A248" s="44">
        <v>7.11</v>
      </c>
      <c r="B248" s="44" t="s">
        <v>1686</v>
      </c>
      <c r="C248" s="44" t="s">
        <v>1408</v>
      </c>
      <c r="D248" s="44">
        <v>63</v>
      </c>
      <c r="E248" s="44"/>
      <c r="F248" s="44">
        <v>168</v>
      </c>
      <c r="G248" s="44">
        <v>70</v>
      </c>
      <c r="H248" s="44" t="s">
        <v>1687</v>
      </c>
      <c r="I248" s="44" t="s">
        <v>1688</v>
      </c>
      <c r="J248" s="44">
        <v>2.16</v>
      </c>
      <c r="K248" s="44">
        <v>1.46</v>
      </c>
      <c r="L248" s="44">
        <v>4.1500000000000004</v>
      </c>
      <c r="M248" s="44">
        <v>0.8</v>
      </c>
      <c r="N248" s="44">
        <v>4.7300000000000004</v>
      </c>
      <c r="O248" s="44">
        <v>403.6</v>
      </c>
      <c r="P248" s="44">
        <v>100</v>
      </c>
      <c r="Q248" s="44">
        <v>7.7</v>
      </c>
      <c r="R248" s="44">
        <v>109</v>
      </c>
      <c r="S248" s="44">
        <v>70</v>
      </c>
      <c r="T248" s="44">
        <v>64.900000000000006</v>
      </c>
      <c r="U248" s="44">
        <v>0.68</v>
      </c>
      <c r="V248" s="44">
        <v>41.6</v>
      </c>
      <c r="W248" s="44">
        <v>0.39</v>
      </c>
      <c r="X248" s="44">
        <v>59.66</v>
      </c>
      <c r="Y248" s="44">
        <v>0.64</v>
      </c>
      <c r="Z248" s="44">
        <v>44.39</v>
      </c>
      <c r="AA248" s="44">
        <v>0.49</v>
      </c>
      <c r="AB248" s="44">
        <v>5.8999999999999997E-2</v>
      </c>
      <c r="AC248" s="44">
        <v>0.05</v>
      </c>
      <c r="AD248" s="44">
        <v>5.81</v>
      </c>
      <c r="AE248" s="44">
        <v>10.78</v>
      </c>
      <c r="AF248" s="44" t="s">
        <v>165</v>
      </c>
      <c r="AG248" s="44">
        <v>12.5</v>
      </c>
      <c r="AH248" s="44"/>
      <c r="AI248" s="44"/>
      <c r="AJ248" s="44" t="s">
        <v>1689</v>
      </c>
      <c r="AK248" s="44"/>
      <c r="AL248" s="44" t="s">
        <v>1690</v>
      </c>
      <c r="AM248" s="44">
        <v>153</v>
      </c>
      <c r="AN248" s="43"/>
      <c r="AO248" s="43"/>
      <c r="AP248" s="43"/>
      <c r="AQ248" s="43"/>
      <c r="AR248" s="43"/>
    </row>
    <row r="249" spans="1:44" x14ac:dyDescent="0.25">
      <c r="A249" s="44">
        <v>7.11</v>
      </c>
      <c r="B249" s="44" t="s">
        <v>1691</v>
      </c>
      <c r="C249" s="44" t="s">
        <v>1408</v>
      </c>
      <c r="D249" s="44">
        <v>60</v>
      </c>
      <c r="E249" s="44"/>
      <c r="F249" s="44">
        <v>162</v>
      </c>
      <c r="G249" s="44">
        <v>57</v>
      </c>
      <c r="H249" s="44" t="s">
        <v>1692</v>
      </c>
      <c r="I249" s="44"/>
      <c r="J249" s="44">
        <v>2.34</v>
      </c>
      <c r="K249" s="44">
        <v>1.34</v>
      </c>
      <c r="L249" s="44">
        <v>1</v>
      </c>
      <c r="M249" s="44">
        <v>3.83</v>
      </c>
      <c r="N249" s="44">
        <v>4.01</v>
      </c>
      <c r="O249" s="44">
        <v>223.7</v>
      </c>
      <c r="P249" s="44">
        <v>66.099999999999994</v>
      </c>
      <c r="Q249" s="44">
        <v>5.34</v>
      </c>
      <c r="R249" s="44">
        <v>138</v>
      </c>
      <c r="S249" s="44">
        <v>87</v>
      </c>
      <c r="T249" s="44">
        <v>69.540000000000006</v>
      </c>
      <c r="U249" s="44">
        <v>0.65</v>
      </c>
      <c r="V249" s="44">
        <v>78.790000000000006</v>
      </c>
      <c r="W249" s="44">
        <v>0.5</v>
      </c>
      <c r="X249" s="44">
        <v>67.78</v>
      </c>
      <c r="Y249" s="44">
        <v>0.66</v>
      </c>
      <c r="Z249" s="44">
        <v>51.14</v>
      </c>
      <c r="AA249" s="44">
        <v>0.54</v>
      </c>
      <c r="AB249" s="44">
        <v>5.2999999999999999E-2</v>
      </c>
      <c r="AC249" s="44">
        <v>4.8000000000000001E-2</v>
      </c>
      <c r="AD249" s="44">
        <v>6.52</v>
      </c>
      <c r="AE249" s="44">
        <v>10.02</v>
      </c>
      <c r="AF249" s="44" t="s">
        <v>165</v>
      </c>
      <c r="AG249" s="44" t="s">
        <v>165</v>
      </c>
      <c r="AH249" s="44"/>
      <c r="AI249" s="44"/>
      <c r="AJ249" s="44"/>
      <c r="AK249" s="44"/>
      <c r="AL249" s="44"/>
      <c r="AM249" s="44">
        <v>148</v>
      </c>
      <c r="AN249" s="43"/>
      <c r="AO249" s="43"/>
      <c r="AP249" s="43"/>
      <c r="AQ249" s="43"/>
      <c r="AR249" s="43"/>
    </row>
    <row r="250" spans="1:44" x14ac:dyDescent="0.25">
      <c r="A250" s="39">
        <v>7.11</v>
      </c>
      <c r="B250" s="39" t="s">
        <v>1693</v>
      </c>
      <c r="C250" s="39" t="s">
        <v>19</v>
      </c>
      <c r="D250" s="39">
        <v>61</v>
      </c>
      <c r="E250" s="39"/>
      <c r="F250" s="39">
        <v>170</v>
      </c>
      <c r="G250" s="39">
        <v>65</v>
      </c>
      <c r="H250" s="39" t="s">
        <v>222</v>
      </c>
      <c r="I250" s="39" t="s">
        <v>710</v>
      </c>
      <c r="J250" s="39">
        <v>3.35</v>
      </c>
      <c r="K250" s="39">
        <v>1.4</v>
      </c>
      <c r="L250" s="39">
        <v>1.1200000000000001</v>
      </c>
      <c r="M250" s="39">
        <v>5.25</v>
      </c>
      <c r="N250" s="39">
        <v>7.07</v>
      </c>
      <c r="O250" s="39">
        <v>228.8</v>
      </c>
      <c r="P250" s="39">
        <v>81</v>
      </c>
      <c r="Q250" s="39">
        <v>6.7</v>
      </c>
      <c r="R250" s="39">
        <v>127</v>
      </c>
      <c r="S250" s="39">
        <v>76</v>
      </c>
      <c r="T250" s="39">
        <v>85.54</v>
      </c>
      <c r="U250" s="39">
        <v>0.77</v>
      </c>
      <c r="V250" s="39">
        <v>77.790000000000006</v>
      </c>
      <c r="W250" s="39">
        <v>0.61</v>
      </c>
      <c r="X250" s="39">
        <v>79.290000000000006</v>
      </c>
      <c r="Y250" s="39">
        <v>0.75</v>
      </c>
      <c r="Z250" s="39">
        <v>76.040000000000006</v>
      </c>
      <c r="AA250" s="39">
        <v>0.6</v>
      </c>
      <c r="AB250" s="39">
        <v>6.9000000000000006E-2</v>
      </c>
      <c r="AC250" s="39">
        <v>6.4000000000000001E-2</v>
      </c>
      <c r="AD250" s="39">
        <v>7.64</v>
      </c>
      <c r="AE250" s="39">
        <v>10.23</v>
      </c>
      <c r="AF250" s="39">
        <v>6.96</v>
      </c>
      <c r="AG250" s="39">
        <v>9.44</v>
      </c>
      <c r="AH250" s="39" t="s">
        <v>1694</v>
      </c>
      <c r="AI250" s="39"/>
      <c r="AJ250" s="39"/>
      <c r="AK250" s="39"/>
      <c r="AL250" s="39"/>
      <c r="AM250" s="39">
        <v>158</v>
      </c>
      <c r="AN250" s="38"/>
      <c r="AO250" s="38"/>
      <c r="AP250" s="38"/>
      <c r="AQ250" s="38"/>
      <c r="AR250" s="38"/>
    </row>
    <row r="251" spans="1:44" x14ac:dyDescent="0.25">
      <c r="A251" s="44">
        <v>7.11</v>
      </c>
      <c r="B251" s="44" t="s">
        <v>1695</v>
      </c>
      <c r="C251" s="44" t="s">
        <v>1401</v>
      </c>
      <c r="D251" s="44">
        <v>55</v>
      </c>
      <c r="E251" s="44"/>
      <c r="F251" s="44">
        <v>160</v>
      </c>
      <c r="G251" s="44">
        <v>50</v>
      </c>
      <c r="H251" s="44"/>
      <c r="I251" s="44"/>
      <c r="J251" s="44">
        <v>2.2599999999999998</v>
      </c>
      <c r="K251" s="44">
        <v>1.75</v>
      </c>
      <c r="L251" s="44">
        <v>0.91</v>
      </c>
      <c r="M251" s="44">
        <v>4.6100000000000003</v>
      </c>
      <c r="N251" s="44">
        <v>4.5199999999999996</v>
      </c>
      <c r="O251" s="44">
        <v>205.2</v>
      </c>
      <c r="P251" s="44">
        <v>69.3</v>
      </c>
      <c r="Q251" s="44">
        <v>4.38</v>
      </c>
      <c r="R251" s="44">
        <v>126</v>
      </c>
      <c r="S251" s="44">
        <v>85</v>
      </c>
      <c r="T251" s="44">
        <v>102.8</v>
      </c>
      <c r="U251" s="44">
        <v>0.69</v>
      </c>
      <c r="V251" s="44">
        <v>68.349999999999994</v>
      </c>
      <c r="W251" s="44">
        <v>0.57999999999999996</v>
      </c>
      <c r="X251" s="44">
        <v>110.86</v>
      </c>
      <c r="Y251" s="44">
        <v>0.76</v>
      </c>
      <c r="Z251" s="44">
        <v>96.34</v>
      </c>
      <c r="AA251" s="44">
        <v>0.62</v>
      </c>
      <c r="AB251" s="44">
        <v>4.3999999999999997E-2</v>
      </c>
      <c r="AC251" s="44">
        <v>4.9000000000000002E-2</v>
      </c>
      <c r="AD251" s="44">
        <v>6.98</v>
      </c>
      <c r="AE251" s="44">
        <v>8.02</v>
      </c>
      <c r="AF251" s="44">
        <v>8.0299999999999994</v>
      </c>
      <c r="AG251" s="44">
        <v>4.05</v>
      </c>
      <c r="AH251" s="44"/>
      <c r="AI251" s="44"/>
      <c r="AJ251" s="44"/>
      <c r="AK251" s="44"/>
      <c r="AL251" s="44"/>
      <c r="AM251" s="44">
        <v>126</v>
      </c>
      <c r="AN251" s="43"/>
      <c r="AO251" s="43"/>
      <c r="AP251" s="43"/>
      <c r="AQ251" s="43"/>
      <c r="AR251" s="43"/>
    </row>
    <row r="252" spans="1:44" x14ac:dyDescent="0.25">
      <c r="A252" s="44">
        <v>7.11</v>
      </c>
      <c r="B252" s="44" t="s">
        <v>1696</v>
      </c>
      <c r="C252" s="44" t="s">
        <v>1401</v>
      </c>
      <c r="D252" s="44">
        <v>27</v>
      </c>
      <c r="E252" s="44"/>
      <c r="F252" s="44">
        <v>154</v>
      </c>
      <c r="G252" s="44">
        <v>54</v>
      </c>
      <c r="H252" s="44"/>
      <c r="I252" s="44"/>
      <c r="J252" s="44">
        <v>2.2200000000000002</v>
      </c>
      <c r="K252" s="44">
        <v>1.84</v>
      </c>
      <c r="L252" s="44">
        <v>0.56999999999999995</v>
      </c>
      <c r="M252" s="44">
        <v>4.3499999999999996</v>
      </c>
      <c r="N252" s="44">
        <v>3.92</v>
      </c>
      <c r="O252" s="44">
        <v>204.1</v>
      </c>
      <c r="P252" s="44">
        <v>53.6</v>
      </c>
      <c r="Q252" s="44">
        <v>3.72</v>
      </c>
      <c r="R252" s="44">
        <v>98</v>
      </c>
      <c r="S252" s="44">
        <v>64</v>
      </c>
      <c r="T252" s="44">
        <v>80.040000000000006</v>
      </c>
      <c r="U252" s="44">
        <v>0.77</v>
      </c>
      <c r="V252" s="44">
        <v>89.8</v>
      </c>
      <c r="W252" s="44">
        <v>0.57999999999999996</v>
      </c>
      <c r="X252" s="44">
        <v>79.45</v>
      </c>
      <c r="Y252" s="44">
        <v>0.71</v>
      </c>
      <c r="Z252" s="44">
        <v>80.7</v>
      </c>
      <c r="AA252" s="44">
        <v>0.6</v>
      </c>
      <c r="AB252" s="44">
        <v>4.2999999999999997E-2</v>
      </c>
      <c r="AC252" s="44">
        <v>4.3999999999999997E-2</v>
      </c>
      <c r="AD252" s="44">
        <v>6.29</v>
      </c>
      <c r="AE252" s="44">
        <v>5.48</v>
      </c>
      <c r="AF252" s="44">
        <v>6.27</v>
      </c>
      <c r="AG252" s="44">
        <v>7.06</v>
      </c>
      <c r="AH252" s="44"/>
      <c r="AI252" s="44"/>
      <c r="AJ252" s="44"/>
      <c r="AK252" s="44"/>
      <c r="AL252" s="44"/>
      <c r="AM252" s="44">
        <v>125</v>
      </c>
      <c r="AN252" s="43"/>
      <c r="AO252" s="43"/>
      <c r="AP252" s="43"/>
      <c r="AQ252" s="43"/>
      <c r="AR252" s="43"/>
    </row>
    <row r="253" spans="1:44" x14ac:dyDescent="0.25">
      <c r="A253" s="44">
        <v>7.11</v>
      </c>
      <c r="B253" s="44" t="s">
        <v>1697</v>
      </c>
      <c r="C253" s="44" t="s">
        <v>1408</v>
      </c>
      <c r="D253" s="44">
        <v>73</v>
      </c>
      <c r="E253" s="44"/>
      <c r="F253" s="44">
        <v>168</v>
      </c>
      <c r="G253" s="44">
        <v>75</v>
      </c>
      <c r="H253" s="44" t="s">
        <v>1687</v>
      </c>
      <c r="I253" s="44" t="s">
        <v>1698</v>
      </c>
      <c r="J253" s="44">
        <v>2.86</v>
      </c>
      <c r="K253" s="44">
        <v>1.08</v>
      </c>
      <c r="L253" s="44">
        <v>0.8</v>
      </c>
      <c r="M253" s="44">
        <v>4.5999999999999996</v>
      </c>
      <c r="N253" s="44">
        <v>4.5999999999999996</v>
      </c>
      <c r="O253" s="44">
        <v>407.2</v>
      </c>
      <c r="P253" s="44">
        <v>99.7</v>
      </c>
      <c r="Q253" s="44">
        <v>5.56</v>
      </c>
      <c r="R253" s="44">
        <v>116</v>
      </c>
      <c r="S253" s="44">
        <v>68</v>
      </c>
      <c r="T253" s="44">
        <v>95.05</v>
      </c>
      <c r="U253" s="44">
        <v>0.75</v>
      </c>
      <c r="V253" s="44">
        <v>71.790000000000006</v>
      </c>
      <c r="W253" s="44">
        <v>0.51</v>
      </c>
      <c r="X253" s="44">
        <v>113.01</v>
      </c>
      <c r="Y253" s="44">
        <v>0.69</v>
      </c>
      <c r="Z253" s="44">
        <v>66.02</v>
      </c>
      <c r="AA253" s="44">
        <v>0.52</v>
      </c>
      <c r="AB253" s="44">
        <v>6.6000000000000003E-2</v>
      </c>
      <c r="AC253" s="44">
        <v>7.0999999999999994E-2</v>
      </c>
      <c r="AD253" s="44">
        <v>8.08</v>
      </c>
      <c r="AE253" s="44">
        <v>12.6</v>
      </c>
      <c r="AF253" s="44">
        <v>5.68</v>
      </c>
      <c r="AG253" s="44">
        <v>10.8</v>
      </c>
      <c r="AH253" s="44"/>
      <c r="AI253" s="44"/>
      <c r="AJ253" s="44"/>
      <c r="AK253" s="44"/>
      <c r="AL253" s="44"/>
      <c r="AM253" s="44">
        <v>141</v>
      </c>
      <c r="AN253" s="43"/>
      <c r="AO253" s="43"/>
      <c r="AP253" s="43"/>
      <c r="AQ253" s="43"/>
      <c r="AR253" s="43"/>
    </row>
    <row r="254" spans="1:44" x14ac:dyDescent="0.25">
      <c r="A254" s="44">
        <v>7.11</v>
      </c>
      <c r="B254" s="44" t="s">
        <v>1699</v>
      </c>
      <c r="C254" s="44" t="s">
        <v>1408</v>
      </c>
      <c r="D254" s="44">
        <v>67</v>
      </c>
      <c r="E254" s="44"/>
      <c r="F254" s="44">
        <v>162</v>
      </c>
      <c r="G254" s="44">
        <v>45</v>
      </c>
      <c r="H254" s="44"/>
      <c r="I254" s="44"/>
      <c r="J254" s="44">
        <v>2.25</v>
      </c>
      <c r="K254" s="44">
        <v>1.88</v>
      </c>
      <c r="L254" s="44">
        <v>0.85</v>
      </c>
      <c r="M254" s="44">
        <v>4.67</v>
      </c>
      <c r="N254" s="44">
        <v>4.4400000000000004</v>
      </c>
      <c r="O254" s="44">
        <v>396.2</v>
      </c>
      <c r="P254" s="44">
        <v>86.3</v>
      </c>
      <c r="Q254" s="44">
        <v>4.7</v>
      </c>
      <c r="R254" s="44">
        <v>99</v>
      </c>
      <c r="S254" s="44">
        <v>52</v>
      </c>
      <c r="T254" s="44">
        <v>73.290000000000006</v>
      </c>
      <c r="U254" s="44">
        <v>0.55000000000000004</v>
      </c>
      <c r="V254" s="44">
        <v>54.76</v>
      </c>
      <c r="W254" s="44">
        <v>0.48</v>
      </c>
      <c r="X254" s="44">
        <v>80.010000000000005</v>
      </c>
      <c r="Y254" s="44">
        <v>0.56999999999999995</v>
      </c>
      <c r="Z254" s="44">
        <v>76.930000000000007</v>
      </c>
      <c r="AA254" s="44">
        <v>0.5</v>
      </c>
      <c r="AB254" s="44">
        <v>7.2999999999999995E-2</v>
      </c>
      <c r="AC254" s="44">
        <v>5.3999999999999999E-2</v>
      </c>
      <c r="AD254" s="44">
        <v>10.15</v>
      </c>
      <c r="AE254" s="44">
        <v>10.88</v>
      </c>
      <c r="AF254" s="44">
        <v>5.49</v>
      </c>
      <c r="AG254" s="44">
        <v>9.6199999999999992</v>
      </c>
      <c r="AH254" s="44"/>
      <c r="AI254" s="44"/>
      <c r="AJ254" s="44"/>
      <c r="AK254" s="44"/>
      <c r="AL254" s="44"/>
      <c r="AM254" s="44">
        <v>146</v>
      </c>
      <c r="AN254" s="43"/>
      <c r="AO254" s="43"/>
      <c r="AP254" s="43"/>
      <c r="AQ254" s="43"/>
      <c r="AR254" s="43"/>
    </row>
    <row r="255" spans="1:44" x14ac:dyDescent="0.25">
      <c r="A255" s="39">
        <v>7.11</v>
      </c>
      <c r="B255" s="39" t="s">
        <v>1700</v>
      </c>
      <c r="C255" s="39" t="s">
        <v>19</v>
      </c>
      <c r="D255" s="39">
        <v>69</v>
      </c>
      <c r="E255" s="39"/>
      <c r="F255" s="39">
        <v>164</v>
      </c>
      <c r="G255" s="39">
        <v>68</v>
      </c>
      <c r="H255" s="39" t="s">
        <v>222</v>
      </c>
      <c r="I255" s="39"/>
      <c r="J255" s="39">
        <v>1.75</v>
      </c>
      <c r="K255" s="39">
        <v>1.33</v>
      </c>
      <c r="L255" s="39">
        <v>0.68</v>
      </c>
      <c r="M255" s="39">
        <v>3.43</v>
      </c>
      <c r="N255" s="39">
        <v>4.42</v>
      </c>
      <c r="O255" s="39">
        <v>212.9</v>
      </c>
      <c r="P255" s="39">
        <v>68.400000000000006</v>
      </c>
      <c r="Q255" s="39">
        <v>10.050000000000001</v>
      </c>
      <c r="R255" s="39">
        <v>124</v>
      </c>
      <c r="S255" s="39">
        <v>69</v>
      </c>
      <c r="T255" s="39">
        <v>89.3</v>
      </c>
      <c r="U255" s="39">
        <v>0.71</v>
      </c>
      <c r="V255" s="39">
        <v>61.21</v>
      </c>
      <c r="W255" s="39">
        <v>0.65</v>
      </c>
      <c r="X255" s="39">
        <v>83.93</v>
      </c>
      <c r="Y255" s="39">
        <v>0.69</v>
      </c>
      <c r="Z255" s="39">
        <v>64.63</v>
      </c>
      <c r="AA255" s="39">
        <v>0.66</v>
      </c>
      <c r="AB255" s="39">
        <v>5.0999999999999997E-2</v>
      </c>
      <c r="AC255" s="39">
        <v>5.8999999999999997E-2</v>
      </c>
      <c r="AD255" s="39">
        <v>6.88</v>
      </c>
      <c r="AE255" s="39">
        <v>11.02</v>
      </c>
      <c r="AF255" s="39">
        <v>5.43</v>
      </c>
      <c r="AG255" s="39">
        <v>10.78</v>
      </c>
      <c r="AH255" s="39"/>
      <c r="AI255" s="39"/>
      <c r="AJ255" s="39"/>
      <c r="AK255" s="39"/>
      <c r="AL255" s="39"/>
      <c r="AM255" s="39">
        <v>143</v>
      </c>
      <c r="AN255" s="38"/>
      <c r="AO255" s="38"/>
      <c r="AP255" s="38"/>
      <c r="AQ255" s="38"/>
      <c r="AR255" s="38"/>
    </row>
    <row r="256" spans="1:44" x14ac:dyDescent="0.25">
      <c r="A256" s="44">
        <v>7.11</v>
      </c>
      <c r="B256" s="75" t="s">
        <v>1701</v>
      </c>
      <c r="C256" s="44" t="s">
        <v>1401</v>
      </c>
      <c r="D256" s="44">
        <v>59</v>
      </c>
      <c r="E256" s="44"/>
      <c r="F256" s="44">
        <v>157</v>
      </c>
      <c r="G256" s="44">
        <v>45</v>
      </c>
      <c r="H256" s="44"/>
      <c r="I256" s="44"/>
      <c r="J256" s="44">
        <v>3.05</v>
      </c>
      <c r="K256" s="44">
        <v>1.47</v>
      </c>
      <c r="L256" s="44">
        <v>1.32</v>
      </c>
      <c r="M256" s="44">
        <v>5.1100000000000003</v>
      </c>
      <c r="N256" s="44">
        <v>5.26</v>
      </c>
      <c r="O256" s="44">
        <v>212.8</v>
      </c>
      <c r="P256" s="44">
        <v>52.7</v>
      </c>
      <c r="Q256" s="44">
        <v>3.51</v>
      </c>
      <c r="R256" s="44">
        <v>142</v>
      </c>
      <c r="S256" s="44">
        <v>78</v>
      </c>
      <c r="T256" s="44">
        <v>79.790000000000006</v>
      </c>
      <c r="U256" s="44">
        <v>0.67</v>
      </c>
      <c r="V256" s="44">
        <v>60.4</v>
      </c>
      <c r="W256" s="44">
        <v>0.62</v>
      </c>
      <c r="X256" s="44">
        <v>72.790000000000006</v>
      </c>
      <c r="Y256" s="44">
        <v>0.69</v>
      </c>
      <c r="Z256" s="44">
        <v>71.540000000000006</v>
      </c>
      <c r="AA256" s="44">
        <v>0.7</v>
      </c>
      <c r="AB256" s="44">
        <v>5.1999999999999998E-2</v>
      </c>
      <c r="AC256" s="44">
        <v>6.8000000000000005E-2</v>
      </c>
      <c r="AD256" s="44" t="s">
        <v>165</v>
      </c>
      <c r="AE256" s="44">
        <v>10.71</v>
      </c>
      <c r="AF256" s="44">
        <v>6.87</v>
      </c>
      <c r="AG256" s="44">
        <v>9.7899999999999991</v>
      </c>
      <c r="AH256" s="44"/>
      <c r="AI256" s="44"/>
      <c r="AJ256" s="44"/>
      <c r="AK256" s="44"/>
      <c r="AL256" s="44"/>
      <c r="AM256" s="44">
        <v>134</v>
      </c>
      <c r="AN256" s="43"/>
      <c r="AO256" s="43"/>
      <c r="AP256" s="43"/>
      <c r="AQ256" s="43"/>
      <c r="AR256" s="43"/>
    </row>
    <row r="257" spans="1:44" x14ac:dyDescent="0.25">
      <c r="A257" s="39">
        <v>7.11</v>
      </c>
      <c r="B257" s="39" t="s">
        <v>1702</v>
      </c>
      <c r="C257" s="39" t="s">
        <v>19</v>
      </c>
      <c r="D257" s="39">
        <v>70</v>
      </c>
      <c r="E257" s="39"/>
      <c r="F257" s="39">
        <v>170</v>
      </c>
      <c r="G257" s="39">
        <v>55</v>
      </c>
      <c r="H257" s="39"/>
      <c r="I257" s="39"/>
      <c r="J257" s="39">
        <v>2.72</v>
      </c>
      <c r="K257" s="39">
        <v>0.89</v>
      </c>
      <c r="L257" s="39">
        <v>1.65</v>
      </c>
      <c r="M257" s="39">
        <v>4.46</v>
      </c>
      <c r="N257" s="39">
        <v>6.62</v>
      </c>
      <c r="O257" s="39">
        <v>377.4</v>
      </c>
      <c r="P257" s="39">
        <v>104.7</v>
      </c>
      <c r="Q257" s="39">
        <v>5.13</v>
      </c>
      <c r="R257" s="39">
        <v>126</v>
      </c>
      <c r="S257" s="39">
        <v>74</v>
      </c>
      <c r="T257" s="39">
        <v>92.55</v>
      </c>
      <c r="U257" s="39">
        <v>0.72</v>
      </c>
      <c r="V257" s="39">
        <v>63.34</v>
      </c>
      <c r="W257" s="39">
        <v>0.6</v>
      </c>
      <c r="X257" s="39">
        <v>90.22</v>
      </c>
      <c r="Y257" s="39">
        <v>0.73</v>
      </c>
      <c r="Z257" s="39">
        <v>65.319999999999993</v>
      </c>
      <c r="AA257" s="39">
        <v>0.59</v>
      </c>
      <c r="AB257" s="39">
        <v>4.5999999999999999E-2</v>
      </c>
      <c r="AC257" s="39">
        <v>5.8999999999999997E-2</v>
      </c>
      <c r="AD257" s="39">
        <v>8.08</v>
      </c>
      <c r="AE257" s="39">
        <v>11.5</v>
      </c>
      <c r="AF257" s="39">
        <v>8.68</v>
      </c>
      <c r="AG257" s="39">
        <v>10.53</v>
      </c>
      <c r="AH257" s="39"/>
      <c r="AI257" s="39"/>
      <c r="AJ257" s="39"/>
      <c r="AK257" s="39"/>
      <c r="AL257" s="39"/>
      <c r="AM257" s="39">
        <v>142</v>
      </c>
      <c r="AN257" s="38"/>
      <c r="AO257" s="38"/>
      <c r="AP257" s="38"/>
      <c r="AQ257" s="38"/>
      <c r="AR257" s="38"/>
    </row>
    <row r="258" spans="1:44" x14ac:dyDescent="0.25">
      <c r="A258" s="39">
        <v>7.11</v>
      </c>
      <c r="B258" s="39" t="s">
        <v>1703</v>
      </c>
      <c r="C258" s="39" t="s">
        <v>16</v>
      </c>
      <c r="D258" s="39">
        <v>34</v>
      </c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>
        <v>108.31</v>
      </c>
      <c r="U258" s="39">
        <v>0.74</v>
      </c>
      <c r="V258" s="39">
        <v>96.55</v>
      </c>
      <c r="W258" s="39">
        <v>0.56999999999999995</v>
      </c>
      <c r="X258" s="39">
        <v>113.31</v>
      </c>
      <c r="Y258" s="39">
        <v>0.75</v>
      </c>
      <c r="Z258" s="39">
        <v>74.290000000000006</v>
      </c>
      <c r="AA258" s="39">
        <v>0.56999999999999995</v>
      </c>
      <c r="AB258" s="39">
        <v>4.2999999999999997E-2</v>
      </c>
      <c r="AC258" s="39">
        <v>4.3999999999999997E-2</v>
      </c>
      <c r="AD258" s="39">
        <v>6.98</v>
      </c>
      <c r="AE258" s="39">
        <v>6.5</v>
      </c>
      <c r="AF258" s="39">
        <v>5.14</v>
      </c>
      <c r="AG258" s="39">
        <v>8.5399999999999991</v>
      </c>
      <c r="AH258" s="39"/>
      <c r="AI258" s="39"/>
      <c r="AJ258" s="39"/>
      <c r="AK258" s="39"/>
      <c r="AL258" s="39"/>
      <c r="AM258" s="39"/>
      <c r="AN258" s="38"/>
      <c r="AO258" s="38"/>
      <c r="AP258" s="38"/>
      <c r="AQ258" s="38"/>
      <c r="AR258" s="38"/>
    </row>
    <row r="259" spans="1:44" x14ac:dyDescent="0.25">
      <c r="A259" s="39">
        <v>7.12</v>
      </c>
      <c r="B259" s="39" t="s">
        <v>1704</v>
      </c>
      <c r="C259" s="39" t="s">
        <v>19</v>
      </c>
      <c r="D259" s="39">
        <v>40</v>
      </c>
      <c r="E259" s="39"/>
      <c r="F259" s="39">
        <v>180</v>
      </c>
      <c r="G259" s="39">
        <v>73</v>
      </c>
      <c r="H259" s="39" t="s">
        <v>165</v>
      </c>
      <c r="I259" s="39" t="s">
        <v>165</v>
      </c>
      <c r="J259" s="39">
        <v>2.81</v>
      </c>
      <c r="K259" s="39">
        <v>1.1499999999999999</v>
      </c>
      <c r="L259" s="39">
        <v>2.0299999999999998</v>
      </c>
      <c r="M259" s="39">
        <v>4.8</v>
      </c>
      <c r="N259" s="39">
        <v>4.72</v>
      </c>
      <c r="O259" s="39">
        <v>353.5</v>
      </c>
      <c r="P259" s="39">
        <v>87.3</v>
      </c>
      <c r="Q259" s="39">
        <v>5.45</v>
      </c>
      <c r="R259" s="39">
        <v>107</v>
      </c>
      <c r="S259" s="39">
        <v>71</v>
      </c>
      <c r="T259" s="39">
        <v>108.26</v>
      </c>
      <c r="U259" s="39">
        <v>0.7</v>
      </c>
      <c r="V259" s="39">
        <v>76.650000000000006</v>
      </c>
      <c r="W259" s="39">
        <v>0.5</v>
      </c>
      <c r="X259" s="39">
        <v>91.75</v>
      </c>
      <c r="Y259" s="39">
        <v>0.67</v>
      </c>
      <c r="Z259" s="39">
        <v>60.43</v>
      </c>
      <c r="AA259" s="39">
        <v>0.49</v>
      </c>
      <c r="AB259" s="39">
        <v>4.2999999999999997E-2</v>
      </c>
      <c r="AC259" s="39">
        <v>4.2999999999999997E-2</v>
      </c>
      <c r="AD259" s="39">
        <v>7.22</v>
      </c>
      <c r="AE259" s="39">
        <v>7.16</v>
      </c>
      <c r="AF259" s="39">
        <v>5.7</v>
      </c>
      <c r="AG259" s="39">
        <v>8.3000000000000007</v>
      </c>
      <c r="AH259" s="39"/>
      <c r="AI259" s="39"/>
      <c r="AJ259" s="39"/>
      <c r="AK259" s="39"/>
      <c r="AL259" s="39"/>
      <c r="AM259" s="39">
        <v>161</v>
      </c>
      <c r="AN259" s="38"/>
      <c r="AO259" s="38"/>
      <c r="AP259" s="38"/>
      <c r="AQ259" s="38"/>
      <c r="AR259" s="38"/>
    </row>
    <row r="260" spans="1:44" x14ac:dyDescent="0.25">
      <c r="A260" s="39">
        <v>7.14</v>
      </c>
      <c r="B260" s="39" t="s">
        <v>1705</v>
      </c>
      <c r="C260" s="39" t="s">
        <v>19</v>
      </c>
      <c r="D260" s="39">
        <v>79</v>
      </c>
      <c r="E260" s="39"/>
      <c r="F260" s="39">
        <v>171</v>
      </c>
      <c r="G260" s="39">
        <v>46</v>
      </c>
      <c r="H260" s="39" t="s">
        <v>165</v>
      </c>
      <c r="I260" s="39" t="s">
        <v>165</v>
      </c>
      <c r="J260" s="39">
        <v>2.69</v>
      </c>
      <c r="K260" s="39">
        <v>2.16</v>
      </c>
      <c r="L260" s="39">
        <v>0.88</v>
      </c>
      <c r="M260" s="39">
        <v>4.4400000000000004</v>
      </c>
      <c r="N260" s="39">
        <v>5.14</v>
      </c>
      <c r="O260" s="39">
        <v>233.7</v>
      </c>
      <c r="P260" s="39">
        <v>85.8</v>
      </c>
      <c r="Q260" s="39">
        <v>6.88</v>
      </c>
      <c r="R260" s="39">
        <v>145</v>
      </c>
      <c r="S260" s="39">
        <v>76</v>
      </c>
      <c r="T260" s="39">
        <v>74.790000000000006</v>
      </c>
      <c r="U260" s="39">
        <v>0.85</v>
      </c>
      <c r="V260" s="39">
        <v>94.55</v>
      </c>
      <c r="W260" s="39">
        <v>0.71</v>
      </c>
      <c r="X260" s="39">
        <v>66.03</v>
      </c>
      <c r="Y260" s="39">
        <v>0.82</v>
      </c>
      <c r="Z260" s="39">
        <v>87.38</v>
      </c>
      <c r="AA260" s="39">
        <v>0.71</v>
      </c>
      <c r="AB260" s="39">
        <v>6.3E-2</v>
      </c>
      <c r="AC260" s="39">
        <v>8.7999999999999995E-2</v>
      </c>
      <c r="AD260" s="39" t="s">
        <v>165</v>
      </c>
      <c r="AE260" s="39">
        <v>10.23</v>
      </c>
      <c r="AF260" s="39">
        <v>7.64</v>
      </c>
      <c r="AG260" s="39">
        <v>13.21</v>
      </c>
      <c r="AH260" s="39" t="s">
        <v>165</v>
      </c>
      <c r="AI260" s="39" t="s">
        <v>1706</v>
      </c>
      <c r="AJ260" s="39"/>
      <c r="AK260" s="39"/>
      <c r="AL260" s="39"/>
      <c r="AM260" s="39">
        <v>147</v>
      </c>
      <c r="AN260" s="38"/>
      <c r="AO260" s="38"/>
      <c r="AP260" s="38"/>
      <c r="AQ260" s="38"/>
      <c r="AR260" s="38"/>
    </row>
    <row r="261" spans="1:44" x14ac:dyDescent="0.25">
      <c r="A261" s="39">
        <v>7.14</v>
      </c>
      <c r="B261" s="39" t="s">
        <v>1707</v>
      </c>
      <c r="C261" s="39" t="s">
        <v>19</v>
      </c>
      <c r="D261" s="39">
        <v>61</v>
      </c>
      <c r="E261" s="39"/>
      <c r="F261" s="39">
        <v>165</v>
      </c>
      <c r="G261" s="39">
        <v>65</v>
      </c>
      <c r="H261" s="39"/>
      <c r="I261" s="39"/>
      <c r="J261" s="39">
        <v>1.89</v>
      </c>
      <c r="K261" s="39">
        <v>1.17</v>
      </c>
      <c r="L261" s="39">
        <v>0.77</v>
      </c>
      <c r="M261" s="39">
        <v>3.79</v>
      </c>
      <c r="N261" s="39">
        <v>4.6500000000000004</v>
      </c>
      <c r="O261" s="39">
        <v>252.1</v>
      </c>
      <c r="P261" s="39">
        <v>109.1</v>
      </c>
      <c r="Q261" s="39">
        <v>7.13</v>
      </c>
      <c r="R261" s="39">
        <v>145</v>
      </c>
      <c r="S261" s="39">
        <v>70</v>
      </c>
      <c r="T261" s="39">
        <v>76.040000000000006</v>
      </c>
      <c r="U261" s="39">
        <v>0.79</v>
      </c>
      <c r="V261" s="39">
        <v>78.540000000000006</v>
      </c>
      <c r="W261" s="39">
        <v>0.65</v>
      </c>
      <c r="X261" s="39">
        <v>61.76</v>
      </c>
      <c r="Y261" s="39">
        <v>0.74</v>
      </c>
      <c r="Z261" s="39">
        <v>77.78</v>
      </c>
      <c r="AA261" s="39">
        <v>0.62</v>
      </c>
      <c r="AB261" s="39">
        <v>7.8E-2</v>
      </c>
      <c r="AC261" s="39">
        <v>7.0999999999999994E-2</v>
      </c>
      <c r="AD261" s="39">
        <v>5.92</v>
      </c>
      <c r="AE261" s="39">
        <v>10.83</v>
      </c>
      <c r="AF261" s="39">
        <v>4.88</v>
      </c>
      <c r="AG261" s="39">
        <v>9.26</v>
      </c>
      <c r="AH261" s="39" t="s">
        <v>165</v>
      </c>
      <c r="AI261" s="39" t="s">
        <v>1143</v>
      </c>
      <c r="AJ261" s="39">
        <v>20</v>
      </c>
      <c r="AK261" s="39"/>
      <c r="AL261" s="39" t="s">
        <v>1708</v>
      </c>
      <c r="AM261" s="39">
        <v>144</v>
      </c>
      <c r="AN261" s="38"/>
      <c r="AO261" s="38"/>
      <c r="AP261" s="38"/>
      <c r="AQ261" s="38"/>
      <c r="AR261" s="38"/>
    </row>
    <row r="262" spans="1:44" x14ac:dyDescent="0.25">
      <c r="A262" s="39">
        <v>7.14</v>
      </c>
      <c r="B262" s="39" t="s">
        <v>1709</v>
      </c>
      <c r="C262" s="39" t="s">
        <v>19</v>
      </c>
      <c r="D262" s="39">
        <v>54</v>
      </c>
      <c r="E262" s="39"/>
      <c r="F262" s="39">
        <v>184</v>
      </c>
      <c r="G262" s="39">
        <v>85</v>
      </c>
      <c r="H262" s="39" t="s">
        <v>1710</v>
      </c>
      <c r="I262" s="39" t="s">
        <v>165</v>
      </c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>
        <v>107.16</v>
      </c>
      <c r="U262" s="39">
        <v>0.77</v>
      </c>
      <c r="V262" s="39">
        <v>50.17</v>
      </c>
      <c r="W262" s="39">
        <v>0.51</v>
      </c>
      <c r="X262" s="39">
        <v>104.52</v>
      </c>
      <c r="Y262" s="39">
        <v>0.77</v>
      </c>
      <c r="Z262" s="39">
        <v>56.65</v>
      </c>
      <c r="AA262" s="39">
        <v>0.65</v>
      </c>
      <c r="AB262" s="39">
        <v>4.2999999999999997E-2</v>
      </c>
      <c r="AC262" s="39">
        <v>5.1999999999999998E-2</v>
      </c>
      <c r="AD262" s="39">
        <v>7.19</v>
      </c>
      <c r="AE262" s="39">
        <v>11.22</v>
      </c>
      <c r="AF262" s="39">
        <v>8.73</v>
      </c>
      <c r="AG262" s="39">
        <v>10.47</v>
      </c>
      <c r="AH262" s="39"/>
      <c r="AI262" s="39"/>
      <c r="AJ262" s="39"/>
      <c r="AK262" s="39"/>
      <c r="AL262" s="39"/>
      <c r="AM262" s="39"/>
      <c r="AN262" s="38"/>
      <c r="AO262" s="38"/>
      <c r="AP262" s="38"/>
      <c r="AQ262" s="38"/>
      <c r="AR262" s="38"/>
    </row>
    <row r="263" spans="1:44" x14ac:dyDescent="0.25">
      <c r="A263" s="39">
        <v>7.14</v>
      </c>
      <c r="B263" s="39" t="s">
        <v>1711</v>
      </c>
      <c r="C263" s="39" t="s">
        <v>19</v>
      </c>
      <c r="D263" s="39">
        <v>46</v>
      </c>
      <c r="E263" s="39"/>
      <c r="F263" s="39">
        <v>173</v>
      </c>
      <c r="G263" s="39">
        <v>65</v>
      </c>
      <c r="H263" s="39" t="s">
        <v>165</v>
      </c>
      <c r="I263" s="39" t="s">
        <v>429</v>
      </c>
      <c r="J263" s="39">
        <v>2.99</v>
      </c>
      <c r="K263" s="39">
        <v>1.23</v>
      </c>
      <c r="L263" s="39">
        <v>2.77</v>
      </c>
      <c r="M263" s="39">
        <v>5.23</v>
      </c>
      <c r="N263" s="39">
        <v>4.58</v>
      </c>
      <c r="O263" s="39">
        <v>381</v>
      </c>
      <c r="P263" s="39">
        <v>72.099999999999994</v>
      </c>
      <c r="Q263" s="39">
        <v>6.53</v>
      </c>
      <c r="R263" s="39">
        <v>129</v>
      </c>
      <c r="S263" s="39">
        <v>82</v>
      </c>
      <c r="T263" s="39">
        <v>128.84</v>
      </c>
      <c r="U263" s="39">
        <v>0.82</v>
      </c>
      <c r="V263" s="39">
        <v>80.650000000000006</v>
      </c>
      <c r="W263" s="39">
        <v>0.64</v>
      </c>
      <c r="X263" s="39">
        <v>103.58</v>
      </c>
      <c r="Y263" s="39">
        <v>0.79</v>
      </c>
      <c r="Z263" s="39">
        <v>65</v>
      </c>
      <c r="AA263" s="39">
        <v>0.55000000000000004</v>
      </c>
      <c r="AB263" s="39">
        <v>4.5999999999999999E-2</v>
      </c>
      <c r="AC263" s="39">
        <v>5.1999999999999998E-2</v>
      </c>
      <c r="AD263" s="39">
        <v>6.03</v>
      </c>
      <c r="AE263" s="39">
        <v>7.27</v>
      </c>
      <c r="AF263" s="39">
        <v>7.26</v>
      </c>
      <c r="AG263" s="39">
        <v>4.8099999999999996</v>
      </c>
      <c r="AH263" s="39"/>
      <c r="AI263" s="39"/>
      <c r="AJ263" s="39"/>
      <c r="AK263" s="39"/>
      <c r="AL263" s="39"/>
      <c r="AM263" s="39">
        <v>168</v>
      </c>
      <c r="AN263" s="38"/>
      <c r="AO263" s="38"/>
      <c r="AP263" s="38"/>
      <c r="AQ263" s="38"/>
      <c r="AR263" s="38"/>
    </row>
    <row r="264" spans="1:44" x14ac:dyDescent="0.25">
      <c r="A264" s="44">
        <v>7.14</v>
      </c>
      <c r="B264" s="44" t="s">
        <v>1712</v>
      </c>
      <c r="C264" s="44" t="s">
        <v>1408</v>
      </c>
      <c r="D264" s="44">
        <v>55</v>
      </c>
      <c r="E264" s="44"/>
      <c r="F264" s="44">
        <v>172</v>
      </c>
      <c r="G264" s="44">
        <v>69</v>
      </c>
      <c r="H264" s="44" t="s">
        <v>165</v>
      </c>
      <c r="I264" s="44" t="s">
        <v>165</v>
      </c>
      <c r="J264" s="44">
        <v>2.99</v>
      </c>
      <c r="K264" s="44">
        <v>1.1299999999999999</v>
      </c>
      <c r="L264" s="44">
        <v>0.9</v>
      </c>
      <c r="M264" s="44">
        <v>3.87</v>
      </c>
      <c r="N264" s="44">
        <v>4.33</v>
      </c>
      <c r="O264" s="44">
        <v>364.9</v>
      </c>
      <c r="P264" s="44">
        <v>87.1</v>
      </c>
      <c r="Q264" s="44">
        <v>6.54</v>
      </c>
      <c r="R264" s="44">
        <v>134</v>
      </c>
      <c r="S264" s="44">
        <v>84</v>
      </c>
      <c r="T264" s="44">
        <v>79.540000000000006</v>
      </c>
      <c r="U264" s="44">
        <v>0.73</v>
      </c>
      <c r="V264" s="44">
        <v>57.38</v>
      </c>
      <c r="W264" s="44">
        <v>0.54</v>
      </c>
      <c r="X264" s="44">
        <v>62.28</v>
      </c>
      <c r="Y264" s="44">
        <v>0.65</v>
      </c>
      <c r="Z264" s="44">
        <v>94.55</v>
      </c>
      <c r="AA264" s="44">
        <v>0.63</v>
      </c>
      <c r="AB264" s="44">
        <v>4.7E-2</v>
      </c>
      <c r="AC264" s="44">
        <v>8.2000000000000003E-2</v>
      </c>
      <c r="AD264" s="44">
        <v>6.19</v>
      </c>
      <c r="AE264" s="44">
        <v>9.3000000000000007</v>
      </c>
      <c r="AF264" s="44">
        <v>4.82</v>
      </c>
      <c r="AG264" s="44">
        <v>12.55</v>
      </c>
      <c r="AH264" s="44" t="s">
        <v>165</v>
      </c>
      <c r="AI264" s="44"/>
      <c r="AJ264" s="44"/>
      <c r="AK264" s="44"/>
      <c r="AL264" s="44"/>
      <c r="AM264" s="44">
        <v>148</v>
      </c>
      <c r="AN264" s="43"/>
      <c r="AO264" s="43"/>
      <c r="AP264" s="43"/>
      <c r="AQ264" s="43"/>
      <c r="AR264" s="43"/>
    </row>
    <row r="265" spans="1:44" x14ac:dyDescent="0.25">
      <c r="A265" s="39">
        <v>7.14</v>
      </c>
      <c r="B265" s="39" t="s">
        <v>1713</v>
      </c>
      <c r="C265" s="39" t="s">
        <v>19</v>
      </c>
      <c r="D265" s="39">
        <v>65</v>
      </c>
      <c r="E265" s="39"/>
      <c r="F265" s="39">
        <v>173</v>
      </c>
      <c r="G265" s="39">
        <v>64</v>
      </c>
      <c r="H265" s="39" t="s">
        <v>428</v>
      </c>
      <c r="I265" s="39" t="s">
        <v>165</v>
      </c>
      <c r="J265" s="39">
        <v>3.21</v>
      </c>
      <c r="K265" s="39">
        <v>1.26</v>
      </c>
      <c r="L265" s="39">
        <v>1.05</v>
      </c>
      <c r="M265" s="39">
        <v>4.54</v>
      </c>
      <c r="N265" s="39">
        <v>4.82</v>
      </c>
      <c r="O265" s="39">
        <v>321.89999999999998</v>
      </c>
      <c r="P265" s="39">
        <v>75.599999999999994</v>
      </c>
      <c r="Q265" s="39">
        <v>6.24</v>
      </c>
      <c r="R265" s="39">
        <v>159</v>
      </c>
      <c r="S265" s="39">
        <v>81</v>
      </c>
      <c r="T265" s="39">
        <v>136.13999999999999</v>
      </c>
      <c r="U265" s="39">
        <v>0.84</v>
      </c>
      <c r="V265" s="39">
        <v>75.55</v>
      </c>
      <c r="W265" s="39">
        <v>0.64</v>
      </c>
      <c r="X265" s="39">
        <v>90.14</v>
      </c>
      <c r="Y265" s="39">
        <v>0.83</v>
      </c>
      <c r="Z265" s="39">
        <v>67.319999999999993</v>
      </c>
      <c r="AA265" s="39">
        <v>0.66</v>
      </c>
      <c r="AB265" s="39">
        <v>6.6000000000000003E-2</v>
      </c>
      <c r="AC265" s="39">
        <v>5.8999999999999997E-2</v>
      </c>
      <c r="AD265" s="39">
        <v>7.53</v>
      </c>
      <c r="AE265" s="39">
        <v>13.32</v>
      </c>
      <c r="AF265" s="39">
        <v>6.55</v>
      </c>
      <c r="AG265" s="39">
        <v>11.41</v>
      </c>
      <c r="AH265" s="39" t="s">
        <v>165</v>
      </c>
      <c r="AI265" s="39"/>
      <c r="AJ265" s="39"/>
      <c r="AK265" s="39"/>
      <c r="AL265" s="39"/>
      <c r="AM265" s="39">
        <v>130</v>
      </c>
      <c r="AN265" s="38"/>
      <c r="AO265" s="38"/>
      <c r="AP265" s="38"/>
      <c r="AQ265" s="38"/>
      <c r="AR265" s="38"/>
    </row>
    <row r="266" spans="1:44" x14ac:dyDescent="0.25">
      <c r="A266" s="39">
        <v>7.14</v>
      </c>
      <c r="B266" s="39" t="s">
        <v>1714</v>
      </c>
      <c r="C266" s="39" t="s">
        <v>16</v>
      </c>
      <c r="D266" s="39">
        <v>31</v>
      </c>
      <c r="E266" s="39"/>
      <c r="F266" s="39">
        <v>155</v>
      </c>
      <c r="G266" s="39">
        <v>53</v>
      </c>
      <c r="H266" s="39" t="s">
        <v>165</v>
      </c>
      <c r="I266" s="39" t="s">
        <v>165</v>
      </c>
      <c r="J266" s="39">
        <v>2.21</v>
      </c>
      <c r="K266" s="39">
        <v>2.0099999999999998</v>
      </c>
      <c r="L266" s="39">
        <v>1.58</v>
      </c>
      <c r="M266" s="39">
        <v>4.6399999999999997</v>
      </c>
      <c r="N266" s="39">
        <v>4.83</v>
      </c>
      <c r="O266" s="39">
        <v>238.2</v>
      </c>
      <c r="P266" s="39">
        <v>54.6</v>
      </c>
      <c r="Q266" s="39">
        <v>4.46</v>
      </c>
      <c r="R266" s="39">
        <v>95</v>
      </c>
      <c r="S266" s="39">
        <v>53</v>
      </c>
      <c r="T266" s="39">
        <v>92.3</v>
      </c>
      <c r="U266" s="39">
        <v>0.72</v>
      </c>
      <c r="V266" s="39">
        <v>78.540000000000006</v>
      </c>
      <c r="W266" s="39">
        <v>0.56000000000000005</v>
      </c>
      <c r="X266" s="39">
        <v>100.55</v>
      </c>
      <c r="Y266" s="39">
        <v>0.74</v>
      </c>
      <c r="Z266" s="39">
        <v>75.290000000000006</v>
      </c>
      <c r="AA266" s="39">
        <v>0.56999999999999995</v>
      </c>
      <c r="AB266" s="39">
        <v>4.2999999999999997E-2</v>
      </c>
      <c r="AC266" s="39">
        <v>4.3999999999999997E-2</v>
      </c>
      <c r="AD266" s="39">
        <v>6.8</v>
      </c>
      <c r="AE266" s="39">
        <v>6.09</v>
      </c>
      <c r="AF266" s="39">
        <v>4.03</v>
      </c>
      <c r="AG266" s="39">
        <v>6.09</v>
      </c>
      <c r="AH266" s="39" t="s">
        <v>165</v>
      </c>
      <c r="AI266" s="38"/>
      <c r="AJ266" s="38"/>
      <c r="AK266" s="38"/>
      <c r="AL266" s="38"/>
      <c r="AM266" s="38">
        <v>126</v>
      </c>
      <c r="AN266" s="38"/>
      <c r="AO266" s="38"/>
      <c r="AP266" s="38"/>
      <c r="AQ266" s="38"/>
      <c r="AR266" s="38"/>
    </row>
    <row r="267" spans="1:44" x14ac:dyDescent="0.25">
      <c r="A267" s="39">
        <v>7.15</v>
      </c>
      <c r="B267" s="39" t="s">
        <v>1715</v>
      </c>
      <c r="C267" s="39" t="s">
        <v>19</v>
      </c>
      <c r="D267" s="39">
        <v>78</v>
      </c>
      <c r="E267" s="39"/>
      <c r="F267" s="39">
        <v>165</v>
      </c>
      <c r="G267" s="39">
        <v>62</v>
      </c>
      <c r="H267" s="39" t="s">
        <v>165</v>
      </c>
      <c r="I267" s="39" t="s">
        <v>165</v>
      </c>
      <c r="J267" s="39">
        <v>1.66</v>
      </c>
      <c r="K267" s="39">
        <v>1.21</v>
      </c>
      <c r="L267" s="39">
        <v>0.5</v>
      </c>
      <c r="M267" s="39">
        <v>3.27</v>
      </c>
      <c r="N267" s="39">
        <v>4.8499999999999996</v>
      </c>
      <c r="O267" s="39">
        <v>296.3</v>
      </c>
      <c r="P267" s="39">
        <v>70.900000000000006</v>
      </c>
      <c r="Q267" s="39">
        <v>6.1</v>
      </c>
      <c r="R267" s="39">
        <v>130</v>
      </c>
      <c r="S267" s="39">
        <v>60</v>
      </c>
      <c r="T267" s="39">
        <v>93.99</v>
      </c>
      <c r="U267" s="39">
        <v>0.83</v>
      </c>
      <c r="V267" s="39">
        <v>61.21</v>
      </c>
      <c r="W267" s="39">
        <v>0.69</v>
      </c>
      <c r="X267" s="39">
        <v>97.92</v>
      </c>
      <c r="Y267" s="39">
        <v>0.8</v>
      </c>
      <c r="Z267" s="39">
        <v>0.65</v>
      </c>
      <c r="AA267" s="39">
        <v>0.65</v>
      </c>
      <c r="AB267" s="39">
        <v>5.8000000000000003E-2</v>
      </c>
      <c r="AC267" s="39">
        <v>8.5999999999999993E-2</v>
      </c>
      <c r="AD267" s="39">
        <v>8.2899999999999991</v>
      </c>
      <c r="AE267" s="39">
        <v>10.62</v>
      </c>
      <c r="AF267" s="39">
        <v>6.64</v>
      </c>
      <c r="AG267" s="39">
        <v>9.6199999999999992</v>
      </c>
      <c r="AH267" s="39" t="s">
        <v>165</v>
      </c>
      <c r="AI267" s="39"/>
      <c r="AJ267" s="39"/>
      <c r="AK267" s="39"/>
      <c r="AL267" s="39"/>
      <c r="AM267" s="39">
        <v>139</v>
      </c>
      <c r="AN267" s="38"/>
      <c r="AO267" s="38"/>
      <c r="AP267" s="38"/>
      <c r="AQ267" s="38"/>
      <c r="AR267" s="38"/>
    </row>
    <row r="268" spans="1:44" x14ac:dyDescent="0.25">
      <c r="A268" s="39">
        <v>7.15</v>
      </c>
      <c r="B268" s="39" t="s">
        <v>1716</v>
      </c>
      <c r="C268" s="39" t="s">
        <v>19</v>
      </c>
      <c r="D268" s="39">
        <v>30</v>
      </c>
      <c r="E268" s="39"/>
      <c r="F268" s="39">
        <v>170</v>
      </c>
      <c r="G268" s="39">
        <v>60</v>
      </c>
      <c r="H268" s="39" t="s">
        <v>165</v>
      </c>
      <c r="I268" s="39" t="s">
        <v>165</v>
      </c>
      <c r="J268" s="39">
        <v>2.77</v>
      </c>
      <c r="K268" s="39">
        <v>1.96</v>
      </c>
      <c r="L268" s="39">
        <v>0.75</v>
      </c>
      <c r="M268" s="39">
        <v>4.97</v>
      </c>
      <c r="N268" s="39">
        <v>5.07</v>
      </c>
      <c r="O268" s="39">
        <v>381.1</v>
      </c>
      <c r="P268" s="39">
        <v>94.6</v>
      </c>
      <c r="Q268" s="39">
        <v>4.63</v>
      </c>
      <c r="R268" s="39">
        <v>107</v>
      </c>
      <c r="S268" s="39">
        <v>53</v>
      </c>
      <c r="T268" s="39">
        <v>108.48</v>
      </c>
      <c r="U268" s="39">
        <v>0.74</v>
      </c>
      <c r="V268" s="39">
        <v>87.89</v>
      </c>
      <c r="W268" s="39">
        <v>0.47</v>
      </c>
      <c r="X268" s="39">
        <v>91.06</v>
      </c>
      <c r="Y268" s="39">
        <v>0.69</v>
      </c>
      <c r="Z268" s="39">
        <v>65.75</v>
      </c>
      <c r="AA268" s="39">
        <v>0.49</v>
      </c>
      <c r="AB268" s="39">
        <v>4.2999999999999997E-2</v>
      </c>
      <c r="AC268" s="39">
        <v>4.3999999999999997E-2</v>
      </c>
      <c r="AD268" s="39">
        <v>5.41</v>
      </c>
      <c r="AE268" s="39">
        <v>5.79</v>
      </c>
      <c r="AF268" s="39">
        <v>4.6500000000000004</v>
      </c>
      <c r="AG268" s="39">
        <v>6.43</v>
      </c>
      <c r="AH268" s="39" t="s">
        <v>165</v>
      </c>
      <c r="AI268" s="39"/>
      <c r="AJ268" s="39"/>
      <c r="AK268" s="39"/>
      <c r="AL268" s="39"/>
      <c r="AM268" s="39">
        <v>152</v>
      </c>
      <c r="AN268" s="38"/>
      <c r="AO268" s="38"/>
      <c r="AP268" s="38"/>
      <c r="AQ268" s="38"/>
      <c r="AR268" s="38"/>
    </row>
    <row r="269" spans="1:44" x14ac:dyDescent="0.25">
      <c r="A269" s="39">
        <v>7.15</v>
      </c>
      <c r="B269" s="39" t="s">
        <v>1717</v>
      </c>
      <c r="C269" s="39" t="s">
        <v>19</v>
      </c>
      <c r="D269" s="39">
        <v>37</v>
      </c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>
        <v>128.96</v>
      </c>
      <c r="U269" s="39">
        <v>0.83</v>
      </c>
      <c r="V269" s="39">
        <v>74.099999999999994</v>
      </c>
      <c r="W269" s="39">
        <v>0.67</v>
      </c>
      <c r="X269" s="39">
        <v>123.26</v>
      </c>
      <c r="Y269" s="39">
        <v>0.83</v>
      </c>
      <c r="Z269" s="39">
        <v>89.25</v>
      </c>
      <c r="AA269" s="39">
        <v>0.7</v>
      </c>
      <c r="AB269" s="39">
        <v>4.2999999999999997E-2</v>
      </c>
      <c r="AC269" s="39">
        <v>4.2999999999999997E-2</v>
      </c>
      <c r="AD269" s="39">
        <v>6.03</v>
      </c>
      <c r="AE269" s="39">
        <v>6.63</v>
      </c>
      <c r="AF269" s="39">
        <v>5.81</v>
      </c>
      <c r="AG269" s="39">
        <v>6.56</v>
      </c>
      <c r="AH269" s="39"/>
      <c r="AI269" s="38"/>
      <c r="AJ269" s="38"/>
      <c r="AK269" s="38"/>
      <c r="AL269" s="38"/>
      <c r="AM269" s="39"/>
      <c r="AN269" s="38"/>
      <c r="AO269" s="38"/>
      <c r="AP269" s="38"/>
      <c r="AQ269" s="38"/>
      <c r="AR269" s="38"/>
    </row>
    <row r="270" spans="1:44" x14ac:dyDescent="0.25">
      <c r="A270" s="39">
        <v>7.16</v>
      </c>
      <c r="B270" s="39" t="s">
        <v>1718</v>
      </c>
      <c r="C270" s="39" t="s">
        <v>16</v>
      </c>
      <c r="D270" s="39">
        <v>38</v>
      </c>
      <c r="E270" s="39"/>
      <c r="F270" s="39">
        <v>145</v>
      </c>
      <c r="G270" s="39">
        <v>43</v>
      </c>
      <c r="H270" s="39"/>
      <c r="I270" s="39"/>
      <c r="J270" s="39">
        <v>2.0299999999999998</v>
      </c>
      <c r="K270" s="39">
        <v>2.1</v>
      </c>
      <c r="L270" s="39">
        <v>1.0900000000000001</v>
      </c>
      <c r="M270" s="39">
        <v>5.25</v>
      </c>
      <c r="N270" s="39">
        <v>4.21</v>
      </c>
      <c r="O270" s="39">
        <v>222.2</v>
      </c>
      <c r="P270" s="39">
        <v>39.799999999999997</v>
      </c>
      <c r="Q270" s="39">
        <v>3.71</v>
      </c>
      <c r="R270" s="39">
        <v>99</v>
      </c>
      <c r="S270" s="39">
        <v>64</v>
      </c>
      <c r="T270" s="39">
        <v>98.75</v>
      </c>
      <c r="U270" s="39">
        <v>0.71</v>
      </c>
      <c r="V270" s="39">
        <v>67.94</v>
      </c>
      <c r="W270" s="39">
        <v>0.57999999999999996</v>
      </c>
      <c r="X270" s="39">
        <v>94.23</v>
      </c>
      <c r="Y270" s="39">
        <v>0.71</v>
      </c>
      <c r="Z270" s="39">
        <v>61.41</v>
      </c>
      <c r="AA270" s="39">
        <v>0.59</v>
      </c>
      <c r="AB270" s="39">
        <v>4.2999999999999997E-2</v>
      </c>
      <c r="AC270" s="39">
        <v>4.8000000000000001E-2</v>
      </c>
      <c r="AD270" s="39">
        <v>6.11</v>
      </c>
      <c r="AE270" s="39">
        <v>7.31</v>
      </c>
      <c r="AF270" s="39">
        <v>6.76</v>
      </c>
      <c r="AG270" s="39">
        <v>7.87</v>
      </c>
      <c r="AH270" s="39"/>
      <c r="AI270" s="38"/>
      <c r="AJ270" s="38"/>
      <c r="AK270" s="38"/>
      <c r="AL270" s="38"/>
      <c r="AM270" s="39">
        <v>130</v>
      </c>
      <c r="AN270" s="38"/>
      <c r="AO270" s="38"/>
      <c r="AP270" s="38"/>
      <c r="AQ270" s="38"/>
      <c r="AR270" s="38"/>
    </row>
    <row r="271" spans="1:44" x14ac:dyDescent="0.25">
      <c r="A271" s="44">
        <v>7.16</v>
      </c>
      <c r="B271" s="44" t="s">
        <v>1719</v>
      </c>
      <c r="C271" s="44" t="s">
        <v>1408</v>
      </c>
      <c r="D271" s="44">
        <v>27</v>
      </c>
      <c r="E271" s="44"/>
      <c r="F271" s="44">
        <v>162</v>
      </c>
      <c r="G271" s="44">
        <v>58</v>
      </c>
      <c r="H271" s="44"/>
      <c r="I271" s="44"/>
      <c r="J271" s="44">
        <v>2.2200000000000002</v>
      </c>
      <c r="K271" s="44">
        <v>0.95</v>
      </c>
      <c r="L271" s="44">
        <v>0.77</v>
      </c>
      <c r="M271" s="44">
        <v>4.07</v>
      </c>
      <c r="N271" s="44">
        <v>4.7</v>
      </c>
      <c r="O271" s="44">
        <v>332.9</v>
      </c>
      <c r="P271" s="44">
        <v>68.599999999999994</v>
      </c>
      <c r="Q271" s="44">
        <v>4.33</v>
      </c>
      <c r="R271" s="44">
        <v>117</v>
      </c>
      <c r="S271" s="44">
        <v>72</v>
      </c>
      <c r="T271" s="44">
        <v>132.78</v>
      </c>
      <c r="U271" s="44">
        <v>0.79</v>
      </c>
      <c r="V271" s="44">
        <v>82.66</v>
      </c>
      <c r="W271" s="44">
        <v>0.7</v>
      </c>
      <c r="X271" s="44">
        <v>136.88999999999999</v>
      </c>
      <c r="Y271" s="44">
        <v>0.81</v>
      </c>
      <c r="Z271" s="44">
        <v>129.46</v>
      </c>
      <c r="AA271" s="44">
        <v>0.73</v>
      </c>
      <c r="AB271" s="44">
        <v>4.2999999999999997E-2</v>
      </c>
      <c r="AC271" s="44">
        <v>4.4999999999999998E-2</v>
      </c>
      <c r="AD271" s="44">
        <v>6.02</v>
      </c>
      <c r="AE271" s="44">
        <v>4.87</v>
      </c>
      <c r="AF271" s="44">
        <v>7.19</v>
      </c>
      <c r="AG271" s="44">
        <v>7.13</v>
      </c>
      <c r="AH271" s="44"/>
      <c r="AI271" s="43"/>
      <c r="AJ271" s="43"/>
      <c r="AK271" s="43"/>
      <c r="AL271" s="43"/>
      <c r="AM271" s="38">
        <v>148</v>
      </c>
      <c r="AN271" s="43"/>
      <c r="AO271" s="43"/>
      <c r="AP271" s="43"/>
      <c r="AQ271" s="43"/>
      <c r="AR271" s="43"/>
    </row>
    <row r="272" spans="1:44" x14ac:dyDescent="0.25">
      <c r="A272" s="39">
        <v>7.16</v>
      </c>
      <c r="B272" s="39" t="s">
        <v>1720</v>
      </c>
      <c r="C272" s="39" t="s">
        <v>19</v>
      </c>
      <c r="D272" s="39">
        <v>29</v>
      </c>
      <c r="E272" s="39"/>
      <c r="F272" s="39">
        <v>174</v>
      </c>
      <c r="G272" s="39">
        <v>58</v>
      </c>
      <c r="H272" s="39"/>
      <c r="I272" s="39"/>
      <c r="J272" s="39">
        <v>2.58</v>
      </c>
      <c r="K272" s="39">
        <v>1.77</v>
      </c>
      <c r="L272" s="39">
        <v>0.72</v>
      </c>
      <c r="M272" s="39">
        <v>4.7300000000000004</v>
      </c>
      <c r="N272" s="39">
        <v>4.3899999999999997</v>
      </c>
      <c r="O272" s="39">
        <v>425.7</v>
      </c>
      <c r="P272" s="39">
        <v>100.1</v>
      </c>
      <c r="Q272" s="39">
        <v>5.88</v>
      </c>
      <c r="R272" s="39">
        <v>113</v>
      </c>
      <c r="S272" s="39">
        <v>72</v>
      </c>
      <c r="T272" s="39">
        <v>114.56</v>
      </c>
      <c r="U272" s="39">
        <v>0.73</v>
      </c>
      <c r="V272" s="39">
        <v>112.06</v>
      </c>
      <c r="W272" s="39">
        <v>0.69</v>
      </c>
      <c r="X272" s="39">
        <v>106.05</v>
      </c>
      <c r="Y272" s="39">
        <v>0.75</v>
      </c>
      <c r="Z272" s="39">
        <v>82.29</v>
      </c>
      <c r="AA272" s="39">
        <v>0.63</v>
      </c>
      <c r="AB272" s="39">
        <v>4.3999999999999997E-2</v>
      </c>
      <c r="AC272" s="39">
        <v>4.3999999999999997E-2</v>
      </c>
      <c r="AD272" s="39">
        <v>9.1300000000000008</v>
      </c>
      <c r="AE272" s="39">
        <v>6.44</v>
      </c>
      <c r="AF272" s="39">
        <v>6.98</v>
      </c>
      <c r="AG272" s="39">
        <v>5.26</v>
      </c>
      <c r="AH272" s="39"/>
      <c r="AI272" s="38"/>
      <c r="AJ272" s="38"/>
      <c r="AK272" s="38"/>
      <c r="AL272" s="38"/>
      <c r="AM272" s="39">
        <v>164</v>
      </c>
      <c r="AN272" s="38"/>
      <c r="AO272" s="38"/>
      <c r="AP272" s="38"/>
      <c r="AQ272" s="38"/>
      <c r="AR272" s="38"/>
    </row>
    <row r="273" spans="1:44" x14ac:dyDescent="0.25">
      <c r="A273" s="44">
        <v>7.18</v>
      </c>
      <c r="B273" s="44" t="s">
        <v>1721</v>
      </c>
      <c r="C273" s="44" t="s">
        <v>1401</v>
      </c>
      <c r="D273" s="44">
        <v>50</v>
      </c>
      <c r="E273" s="44"/>
      <c r="F273" s="44">
        <v>170</v>
      </c>
      <c r="G273" s="44">
        <v>62</v>
      </c>
      <c r="H273" s="44"/>
      <c r="I273" s="44"/>
      <c r="J273" s="44">
        <v>2.81</v>
      </c>
      <c r="K273" s="44">
        <v>1.32</v>
      </c>
      <c r="L273" s="44">
        <v>1.28</v>
      </c>
      <c r="M273" s="44">
        <v>5.39</v>
      </c>
      <c r="N273" s="44">
        <v>4.9400000000000004</v>
      </c>
      <c r="O273" s="44">
        <v>222.8</v>
      </c>
      <c r="P273" s="44">
        <v>52.2</v>
      </c>
      <c r="Q273" s="44">
        <v>2.62</v>
      </c>
      <c r="R273" s="44">
        <v>124</v>
      </c>
      <c r="S273" s="44">
        <v>81</v>
      </c>
      <c r="T273" s="44">
        <v>111.31</v>
      </c>
      <c r="U273" s="44">
        <v>0.7</v>
      </c>
      <c r="V273" s="44">
        <v>74.790000000000006</v>
      </c>
      <c r="W273" s="44">
        <v>0.59</v>
      </c>
      <c r="X273" s="44">
        <v>96.55</v>
      </c>
      <c r="Y273" s="44">
        <v>0</v>
      </c>
      <c r="Z273" s="44">
        <v>95.8</v>
      </c>
      <c r="AA273" s="44">
        <v>0.61</v>
      </c>
      <c r="AB273" s="44">
        <v>4.3999999999999997E-2</v>
      </c>
      <c r="AC273" s="44">
        <v>4.8000000000000001E-2</v>
      </c>
      <c r="AD273" s="44">
        <v>4.6100000000000003</v>
      </c>
      <c r="AE273" s="44">
        <v>6.19</v>
      </c>
      <c r="AF273" s="44">
        <v>5.0599999999999996</v>
      </c>
      <c r="AG273" s="44">
        <v>6.7</v>
      </c>
      <c r="AH273" s="44"/>
      <c r="AI273" s="43"/>
      <c r="AJ273" s="43"/>
      <c r="AK273" s="43"/>
      <c r="AL273" s="43"/>
      <c r="AM273" s="44">
        <v>145</v>
      </c>
      <c r="AN273" s="43"/>
      <c r="AO273" s="43"/>
      <c r="AP273" s="43"/>
      <c r="AQ273" s="43"/>
      <c r="AR273" s="43"/>
    </row>
    <row r="274" spans="1:44" x14ac:dyDescent="0.25">
      <c r="A274" s="44">
        <v>7.18</v>
      </c>
      <c r="B274" s="44" t="s">
        <v>1722</v>
      </c>
      <c r="C274" s="44" t="s">
        <v>1401</v>
      </c>
      <c r="D274" s="44">
        <v>48</v>
      </c>
      <c r="E274" s="44"/>
      <c r="F274" s="44">
        <v>149</v>
      </c>
      <c r="G274" s="44">
        <v>55</v>
      </c>
      <c r="H274" s="44"/>
      <c r="I274" s="44"/>
      <c r="J274" s="44">
        <v>2.41</v>
      </c>
      <c r="K274" s="44">
        <v>1.39</v>
      </c>
      <c r="L274" s="44">
        <v>1.37</v>
      </c>
      <c r="M274" s="44">
        <v>5.0599999999999996</v>
      </c>
      <c r="N274" s="44">
        <v>4.82</v>
      </c>
      <c r="O274" s="44">
        <v>182.8</v>
      </c>
      <c r="P274" s="44">
        <v>46.8</v>
      </c>
      <c r="Q274" s="44">
        <v>4.3899999999999997</v>
      </c>
      <c r="R274" s="44">
        <v>128</v>
      </c>
      <c r="S274" s="44">
        <v>81</v>
      </c>
      <c r="T274" s="44">
        <v>104.3</v>
      </c>
      <c r="U274" s="44">
        <v>0.72</v>
      </c>
      <c r="V274" s="44">
        <v>77.58</v>
      </c>
      <c r="W274" s="44">
        <v>0.64</v>
      </c>
      <c r="X274" s="44">
        <v>95.05</v>
      </c>
      <c r="Y274" s="44">
        <v>0.76</v>
      </c>
      <c r="Z274" s="44">
        <v>61.87</v>
      </c>
      <c r="AA274" s="44">
        <v>0.5</v>
      </c>
      <c r="AB274" s="44">
        <v>5.1999999999999998E-2</v>
      </c>
      <c r="AC274" s="44">
        <v>5.1999999999999998E-2</v>
      </c>
      <c r="AD274" s="44">
        <v>6.09</v>
      </c>
      <c r="AE274" s="44">
        <v>7.67</v>
      </c>
      <c r="AF274" s="44">
        <v>4.58</v>
      </c>
      <c r="AG274" s="44">
        <v>4.32</v>
      </c>
      <c r="AH274" s="44"/>
      <c r="AI274" s="43"/>
      <c r="AJ274" s="43"/>
      <c r="AK274" s="43"/>
      <c r="AL274" s="43"/>
      <c r="AM274" s="44">
        <v>135</v>
      </c>
      <c r="AN274" s="43"/>
      <c r="AO274" s="43"/>
      <c r="AP274" s="43"/>
      <c r="AQ274" s="43"/>
      <c r="AR274" s="43"/>
    </row>
    <row r="275" spans="1:44" x14ac:dyDescent="0.25">
      <c r="A275" s="39">
        <v>7.18</v>
      </c>
      <c r="B275" s="39" t="s">
        <v>1723</v>
      </c>
      <c r="C275" s="39" t="s">
        <v>16</v>
      </c>
      <c r="D275" s="39">
        <v>45</v>
      </c>
      <c r="E275" s="39"/>
      <c r="F275" s="39"/>
      <c r="G275" s="39"/>
      <c r="H275" s="39"/>
      <c r="I275" s="39"/>
      <c r="J275" s="39">
        <v>1.73</v>
      </c>
      <c r="K275" s="39">
        <v>1.24</v>
      </c>
      <c r="L275" s="39">
        <v>2.1800000000000002</v>
      </c>
      <c r="M275" s="39">
        <v>3.19</v>
      </c>
      <c r="N275" s="39">
        <v>4.53</v>
      </c>
      <c r="O275" s="39">
        <v>177.5</v>
      </c>
      <c r="P275" s="39">
        <v>47.1</v>
      </c>
      <c r="Q275" s="39">
        <v>4.46</v>
      </c>
      <c r="R275" s="39"/>
      <c r="S275" s="39"/>
      <c r="T275" s="39">
        <v>106.55</v>
      </c>
      <c r="U275" s="39">
        <v>0.72</v>
      </c>
      <c r="V275" s="39">
        <v>95.55</v>
      </c>
      <c r="W275" s="39">
        <v>0.59</v>
      </c>
      <c r="X275" s="39">
        <v>102.1</v>
      </c>
      <c r="Y275" s="39">
        <v>0.73</v>
      </c>
      <c r="Z275" s="39">
        <v>104.34</v>
      </c>
      <c r="AA275" s="39">
        <v>0.55000000000000004</v>
      </c>
      <c r="AB275" s="39">
        <v>4.7E-2</v>
      </c>
      <c r="AC275" s="39">
        <v>4.2999999999999997E-2</v>
      </c>
      <c r="AD275" s="39">
        <v>6.34</v>
      </c>
      <c r="AE275" s="39">
        <v>7.5</v>
      </c>
      <c r="AF275" s="39">
        <v>4.4400000000000004</v>
      </c>
      <c r="AG275" s="39">
        <v>5.12</v>
      </c>
      <c r="AH275" s="39"/>
      <c r="AI275" s="38"/>
      <c r="AJ275" s="38"/>
      <c r="AK275" s="38"/>
      <c r="AL275" s="38"/>
      <c r="AM275" s="39">
        <v>72</v>
      </c>
      <c r="AN275" s="38"/>
      <c r="AO275" s="38"/>
      <c r="AP275" s="38"/>
      <c r="AQ275" s="38"/>
      <c r="AR275" s="38"/>
    </row>
    <row r="276" spans="1:44" x14ac:dyDescent="0.25">
      <c r="A276" s="39">
        <v>7.18</v>
      </c>
      <c r="B276" s="39" t="s">
        <v>1724</v>
      </c>
      <c r="C276" s="39" t="s">
        <v>19</v>
      </c>
      <c r="D276" s="39">
        <v>56</v>
      </c>
      <c r="E276" s="39"/>
      <c r="F276" s="39">
        <v>165</v>
      </c>
      <c r="G276" s="39">
        <v>70</v>
      </c>
      <c r="H276" s="39"/>
      <c r="I276" s="39"/>
      <c r="J276" s="39">
        <v>1.81</v>
      </c>
      <c r="K276" s="39">
        <v>1.19</v>
      </c>
      <c r="L276" s="39">
        <v>1.74</v>
      </c>
      <c r="M276" s="39">
        <v>3.94</v>
      </c>
      <c r="N276" s="39">
        <v>5.22</v>
      </c>
      <c r="O276" s="39">
        <v>326.2</v>
      </c>
      <c r="P276" s="39">
        <v>73.3</v>
      </c>
      <c r="Q276" s="39">
        <v>2.77</v>
      </c>
      <c r="R276" s="39">
        <v>132</v>
      </c>
      <c r="S276" s="39">
        <v>83</v>
      </c>
      <c r="T276" s="39">
        <v>87.54</v>
      </c>
      <c r="U276" s="39">
        <v>0.7</v>
      </c>
      <c r="V276" s="39">
        <v>66.5</v>
      </c>
      <c r="W276" s="39">
        <v>0.43</v>
      </c>
      <c r="X276" s="39">
        <v>88.15</v>
      </c>
      <c r="Y276" s="39">
        <v>0.74</v>
      </c>
      <c r="Z276" s="39">
        <v>69.52</v>
      </c>
      <c r="AA276" s="39">
        <v>0.56000000000000005</v>
      </c>
      <c r="AB276" s="39">
        <v>4.8000000000000001E-2</v>
      </c>
      <c r="AC276" s="39">
        <v>4.9000000000000002E-2</v>
      </c>
      <c r="AD276" s="39">
        <v>7.59</v>
      </c>
      <c r="AE276" s="39">
        <v>8.8699999999999992</v>
      </c>
      <c r="AF276" s="39">
        <v>7.35</v>
      </c>
      <c r="AG276" s="39">
        <v>3.61</v>
      </c>
      <c r="AH276" s="39"/>
      <c r="AI276" s="38"/>
      <c r="AJ276" s="38"/>
      <c r="AK276" s="38"/>
      <c r="AL276" s="38"/>
      <c r="AM276" s="38">
        <v>156</v>
      </c>
      <c r="AN276" s="38"/>
      <c r="AO276" s="38"/>
      <c r="AP276" s="38"/>
      <c r="AQ276" s="38"/>
      <c r="AR276" s="38"/>
    </row>
    <row r="277" spans="1:44" x14ac:dyDescent="0.25">
      <c r="A277" s="39">
        <v>7.18</v>
      </c>
      <c r="B277" s="39" t="s">
        <v>1725</v>
      </c>
      <c r="C277" s="39" t="s">
        <v>19</v>
      </c>
      <c r="D277" s="39">
        <v>64</v>
      </c>
      <c r="E277" s="39"/>
      <c r="F277" s="39"/>
      <c r="G277" s="39"/>
      <c r="H277" s="39"/>
      <c r="I277" s="39"/>
      <c r="J277" s="39">
        <v>3.21</v>
      </c>
      <c r="K277" s="39">
        <v>1.93</v>
      </c>
      <c r="L277" s="39">
        <v>1.2</v>
      </c>
      <c r="M277" s="39">
        <v>5.63</v>
      </c>
      <c r="N277" s="39">
        <v>5.16</v>
      </c>
      <c r="O277" s="39">
        <v>370.8</v>
      </c>
      <c r="P277" s="39">
        <v>74.2</v>
      </c>
      <c r="Q277" s="39">
        <v>6.55</v>
      </c>
      <c r="R277" s="39"/>
      <c r="S277" s="39"/>
      <c r="T277" s="39">
        <v>88.68</v>
      </c>
      <c r="U277" s="39">
        <v>0.71</v>
      </c>
      <c r="V277" s="39">
        <v>69.290000000000006</v>
      </c>
      <c r="W277" s="39">
        <v>0.5</v>
      </c>
      <c r="X277" s="39">
        <v>88.96</v>
      </c>
      <c r="Y277" s="39">
        <v>0.65</v>
      </c>
      <c r="Z277" s="39">
        <v>81.16</v>
      </c>
      <c r="AA277" s="39">
        <v>0.54</v>
      </c>
      <c r="AB277" s="39">
        <v>6.0999999999999999E-2</v>
      </c>
      <c r="AC277" s="39">
        <v>6.2E-2</v>
      </c>
      <c r="AD277" s="39">
        <v>8.07</v>
      </c>
      <c r="AE277" s="39">
        <v>6.25</v>
      </c>
      <c r="AF277" s="39">
        <v>8.6</v>
      </c>
      <c r="AG277" s="39">
        <v>8.94</v>
      </c>
      <c r="AH277" s="39"/>
      <c r="AI277" s="38"/>
      <c r="AJ277" s="38"/>
      <c r="AK277" s="38"/>
      <c r="AL277" s="38"/>
      <c r="AM277" s="39">
        <v>153</v>
      </c>
      <c r="AN277" s="38"/>
      <c r="AO277" s="38"/>
      <c r="AP277" s="38"/>
      <c r="AQ277" s="38"/>
      <c r="AR277" s="38"/>
    </row>
    <row r="278" spans="1:44" x14ac:dyDescent="0.25">
      <c r="A278" s="39">
        <v>7.19</v>
      </c>
      <c r="B278" s="39" t="s">
        <v>1726</v>
      </c>
      <c r="C278" s="39" t="s">
        <v>19</v>
      </c>
      <c r="D278" s="39">
        <v>58</v>
      </c>
      <c r="E278" s="39"/>
      <c r="F278" s="39">
        <v>170</v>
      </c>
      <c r="G278" s="39">
        <v>71</v>
      </c>
      <c r="H278" s="39"/>
      <c r="I278" s="39"/>
      <c r="J278" s="39">
        <v>3.1</v>
      </c>
      <c r="K278" s="39">
        <v>1.34</v>
      </c>
      <c r="L278" s="39">
        <v>1.33</v>
      </c>
      <c r="M278" s="39">
        <v>5.29</v>
      </c>
      <c r="N278" s="39">
        <v>4.76</v>
      </c>
      <c r="O278" s="39">
        <v>431.2</v>
      </c>
      <c r="P278" s="39">
        <v>91.9</v>
      </c>
      <c r="Q278" s="39">
        <v>7.54</v>
      </c>
      <c r="R278" s="39">
        <v>116</v>
      </c>
      <c r="S278" s="39">
        <v>71</v>
      </c>
      <c r="T278" s="39">
        <v>106.58</v>
      </c>
      <c r="U278" s="39">
        <v>0.76</v>
      </c>
      <c r="V278" s="39">
        <v>83.36</v>
      </c>
      <c r="W278" s="39">
        <v>0.71</v>
      </c>
      <c r="X278" s="39">
        <v>81.96</v>
      </c>
      <c r="Y278" s="39">
        <v>0.73</v>
      </c>
      <c r="Z278" s="39">
        <v>87.69</v>
      </c>
      <c r="AA278" s="39">
        <v>0.73</v>
      </c>
      <c r="AB278" s="39">
        <v>6.9000000000000006E-2</v>
      </c>
      <c r="AC278" s="39">
        <v>7.6999999999999999E-2</v>
      </c>
      <c r="AD278" s="39">
        <v>7.61</v>
      </c>
      <c r="AE278" s="39">
        <v>12.1</v>
      </c>
      <c r="AF278" s="39">
        <v>6.57</v>
      </c>
      <c r="AG278" s="39">
        <v>8.9499999999999993</v>
      </c>
      <c r="AH278" s="39"/>
      <c r="AI278" s="38"/>
      <c r="AJ278" s="38"/>
      <c r="AK278" s="38"/>
      <c r="AL278" s="38"/>
      <c r="AM278" s="39">
        <v>150</v>
      </c>
      <c r="AN278" s="38"/>
      <c r="AO278" s="38"/>
      <c r="AP278" s="38"/>
      <c r="AQ278" s="38"/>
      <c r="AR278" s="38"/>
    </row>
    <row r="279" spans="1:44" x14ac:dyDescent="0.25">
      <c r="A279" s="44">
        <v>7.19</v>
      </c>
      <c r="B279" s="44" t="s">
        <v>1727</v>
      </c>
      <c r="C279" s="44" t="s">
        <v>1408</v>
      </c>
      <c r="D279" s="44">
        <v>62</v>
      </c>
      <c r="E279" s="44"/>
      <c r="F279" s="44">
        <v>170</v>
      </c>
      <c r="G279" s="44">
        <v>56</v>
      </c>
      <c r="H279" s="44"/>
      <c r="I279" s="44"/>
      <c r="J279" s="44">
        <v>2.15</v>
      </c>
      <c r="K279" s="44">
        <v>1.42</v>
      </c>
      <c r="L279" s="44">
        <v>1.08</v>
      </c>
      <c r="M279" s="44">
        <v>4.03</v>
      </c>
      <c r="N279" s="44">
        <v>5.0599999999999996</v>
      </c>
      <c r="O279" s="44">
        <v>223.3</v>
      </c>
      <c r="P279" s="44">
        <v>63.1</v>
      </c>
      <c r="Q279" s="44">
        <v>3.4</v>
      </c>
      <c r="R279" s="44">
        <v>134</v>
      </c>
      <c r="S279" s="44">
        <v>85</v>
      </c>
      <c r="T279" s="44">
        <v>94.83</v>
      </c>
      <c r="U279" s="44">
        <v>0.63</v>
      </c>
      <c r="V279" s="44">
        <v>93.43</v>
      </c>
      <c r="W279" s="44">
        <v>0.46</v>
      </c>
      <c r="X279" s="44">
        <v>103.78</v>
      </c>
      <c r="Y279" s="44">
        <v>0.57999999999999996</v>
      </c>
      <c r="Z279" s="44">
        <v>80.7</v>
      </c>
      <c r="AA279" s="44">
        <v>0.59</v>
      </c>
      <c r="AB279" s="44">
        <v>4.8000000000000001E-2</v>
      </c>
      <c r="AC279" s="44">
        <v>4.9000000000000002E-2</v>
      </c>
      <c r="AD279" s="44">
        <v>6.8</v>
      </c>
      <c r="AE279" s="44">
        <v>6.23</v>
      </c>
      <c r="AF279" s="44">
        <v>5.79</v>
      </c>
      <c r="AG279" s="44">
        <v>7.44</v>
      </c>
      <c r="AH279" s="44"/>
      <c r="AI279" s="43"/>
      <c r="AJ279" s="43"/>
      <c r="AK279" s="43"/>
      <c r="AL279" s="43"/>
      <c r="AM279" s="44">
        <v>144</v>
      </c>
      <c r="AN279" s="43"/>
      <c r="AO279" s="43"/>
      <c r="AP279" s="43"/>
      <c r="AQ279" s="43"/>
      <c r="AR279" s="43"/>
    </row>
    <row r="280" spans="1:44" x14ac:dyDescent="0.25">
      <c r="A280" s="44">
        <v>7.19</v>
      </c>
      <c r="B280" s="44" t="s">
        <v>1728</v>
      </c>
      <c r="C280" s="44" t="s">
        <v>1408</v>
      </c>
      <c r="D280" s="44">
        <v>63</v>
      </c>
      <c r="E280" s="44"/>
      <c r="F280" s="44">
        <v>164</v>
      </c>
      <c r="G280" s="44">
        <v>62</v>
      </c>
      <c r="H280" s="44"/>
      <c r="I280" s="44"/>
      <c r="J280" s="44">
        <v>2.85</v>
      </c>
      <c r="K280" s="44">
        <v>1.08</v>
      </c>
      <c r="L280" s="44">
        <v>0.55000000000000004</v>
      </c>
      <c r="M280" s="44">
        <v>4.5</v>
      </c>
      <c r="N280" s="44">
        <v>4.46</v>
      </c>
      <c r="O280" s="44">
        <v>356</v>
      </c>
      <c r="P280" s="44">
        <v>60.7</v>
      </c>
      <c r="Q280" s="44">
        <v>5.6</v>
      </c>
      <c r="R280" s="44">
        <v>133</v>
      </c>
      <c r="S280" s="44">
        <v>82</v>
      </c>
      <c r="T280" s="44">
        <v>74.540000000000006</v>
      </c>
      <c r="U280" s="44">
        <v>0.71</v>
      </c>
      <c r="V280" s="44">
        <v>66.8</v>
      </c>
      <c r="W280" s="44">
        <v>0.56000000000000005</v>
      </c>
      <c r="X280" s="44">
        <v>115.34</v>
      </c>
      <c r="Y280" s="44">
        <v>0.82</v>
      </c>
      <c r="Z280" s="44">
        <v>80.06</v>
      </c>
      <c r="AA280" s="44">
        <v>0.55000000000000004</v>
      </c>
      <c r="AB280" s="44">
        <v>5.1999999999999998E-2</v>
      </c>
      <c r="AC280" s="44">
        <v>5.2999999999999999E-2</v>
      </c>
      <c r="AD280" s="44">
        <v>7.04</v>
      </c>
      <c r="AE280" s="44">
        <v>13.84</v>
      </c>
      <c r="AF280" s="44">
        <v>8.2899999999999991</v>
      </c>
      <c r="AG280" s="44" t="s">
        <v>165</v>
      </c>
      <c r="AH280" s="44"/>
      <c r="AI280" s="43"/>
      <c r="AJ280" s="43"/>
      <c r="AK280" s="43"/>
      <c r="AL280" s="43"/>
      <c r="AM280" s="44">
        <v>139</v>
      </c>
      <c r="AN280" s="43"/>
      <c r="AO280" s="43"/>
      <c r="AP280" s="43"/>
      <c r="AQ280" s="43"/>
      <c r="AR280" s="43"/>
    </row>
    <row r="281" spans="1:44" x14ac:dyDescent="0.25">
      <c r="A281" s="39">
        <v>7.19</v>
      </c>
      <c r="B281" s="39" t="s">
        <v>1729</v>
      </c>
      <c r="C281" s="39" t="s">
        <v>19</v>
      </c>
      <c r="D281" s="39">
        <v>72</v>
      </c>
      <c r="E281" s="39"/>
      <c r="F281" s="39">
        <v>163</v>
      </c>
      <c r="G281" s="39">
        <v>58</v>
      </c>
      <c r="H281" s="39"/>
      <c r="I281" s="39"/>
      <c r="J281" s="39">
        <v>1.94</v>
      </c>
      <c r="K281" s="39">
        <v>1.04</v>
      </c>
      <c r="L281" s="39">
        <v>1.28</v>
      </c>
      <c r="M281" s="39">
        <v>3.65</v>
      </c>
      <c r="N281" s="39">
        <v>5.17</v>
      </c>
      <c r="O281" s="39">
        <v>279.8</v>
      </c>
      <c r="P281" s="39">
        <v>122.3</v>
      </c>
      <c r="Q281" s="39">
        <v>7</v>
      </c>
      <c r="R281" s="39">
        <v>109</v>
      </c>
      <c r="S281" s="39">
        <v>58</v>
      </c>
      <c r="T281" s="39">
        <v>57.03</v>
      </c>
      <c r="U281" s="39">
        <v>0.75</v>
      </c>
      <c r="V281" s="39">
        <v>77.540000000000006</v>
      </c>
      <c r="W281" s="39">
        <v>0.74</v>
      </c>
      <c r="X281" s="39">
        <v>53.54</v>
      </c>
      <c r="Y281" s="39">
        <v>0.74</v>
      </c>
      <c r="Z281" s="39">
        <v>53.51</v>
      </c>
      <c r="AA281" s="39">
        <v>0.77</v>
      </c>
      <c r="AB281" s="39">
        <v>5.8999999999999997E-2</v>
      </c>
      <c r="AC281" s="39">
        <v>5.7000000000000002E-2</v>
      </c>
      <c r="AD281" s="39">
        <v>6.12</v>
      </c>
      <c r="AE281" s="39">
        <v>9.49</v>
      </c>
      <c r="AF281" s="39">
        <v>5.65</v>
      </c>
      <c r="AG281" s="39">
        <v>11.6</v>
      </c>
      <c r="AH281" s="39"/>
      <c r="AI281" s="38"/>
      <c r="AJ281" s="38"/>
      <c r="AK281" s="38"/>
      <c r="AL281" s="38"/>
      <c r="AM281" s="38">
        <v>119</v>
      </c>
      <c r="AN281" s="38"/>
      <c r="AO281" s="38"/>
      <c r="AP281" s="38"/>
      <c r="AQ281" s="38"/>
      <c r="AR281" s="38"/>
    </row>
    <row r="282" spans="1:44" x14ac:dyDescent="0.25">
      <c r="A282" s="44">
        <v>7.19</v>
      </c>
      <c r="B282" s="44" t="s">
        <v>1730</v>
      </c>
      <c r="C282" s="44" t="s">
        <v>1401</v>
      </c>
      <c r="D282" s="44">
        <v>59</v>
      </c>
      <c r="E282" s="44"/>
      <c r="F282" s="44">
        <v>160</v>
      </c>
      <c r="G282" s="44">
        <v>60</v>
      </c>
      <c r="H282" s="44"/>
      <c r="I282" s="44"/>
      <c r="J282" s="44">
        <v>2.83</v>
      </c>
      <c r="K282" s="44">
        <v>1.5</v>
      </c>
      <c r="L282" s="44">
        <v>1.54</v>
      </c>
      <c r="M282" s="44">
        <v>5.07</v>
      </c>
      <c r="N282" s="44">
        <v>5.86</v>
      </c>
      <c r="O282" s="44">
        <v>228.2</v>
      </c>
      <c r="P282" s="44">
        <v>48.8</v>
      </c>
      <c r="Q282" s="44">
        <v>3.42</v>
      </c>
      <c r="R282" s="44">
        <v>122</v>
      </c>
      <c r="S282" s="44">
        <v>71</v>
      </c>
      <c r="T282" s="44">
        <v>82.54</v>
      </c>
      <c r="U282" s="44">
        <v>0.74</v>
      </c>
      <c r="V282" s="44">
        <v>76.42</v>
      </c>
      <c r="W282" s="44">
        <v>0.54</v>
      </c>
      <c r="X282" s="44">
        <v>86.44</v>
      </c>
      <c r="Y282" s="44">
        <v>0.72</v>
      </c>
      <c r="Z282" s="44">
        <v>85.32</v>
      </c>
      <c r="AA282" s="44">
        <v>0.55000000000000004</v>
      </c>
      <c r="AB282" s="44">
        <v>4.2999999999999997E-2</v>
      </c>
      <c r="AC282" s="44">
        <v>4.7E-2</v>
      </c>
      <c r="AD282" s="44">
        <v>7.21</v>
      </c>
      <c r="AE282" s="44">
        <v>8.2899999999999991</v>
      </c>
      <c r="AF282" s="44">
        <v>3.46</v>
      </c>
      <c r="AG282" s="44">
        <v>5.89</v>
      </c>
      <c r="AH282" s="44"/>
      <c r="AI282" s="43"/>
      <c r="AJ282" s="43"/>
      <c r="AK282" s="43"/>
      <c r="AL282" s="43"/>
      <c r="AM282" s="44">
        <v>144</v>
      </c>
      <c r="AN282" s="43"/>
      <c r="AO282" s="43"/>
      <c r="AP282" s="43"/>
      <c r="AQ282" s="43"/>
      <c r="AR282" s="43"/>
    </row>
    <row r="283" spans="1:44" x14ac:dyDescent="0.25">
      <c r="A283" s="39">
        <v>7.19</v>
      </c>
      <c r="B283" s="39" t="s">
        <v>1731</v>
      </c>
      <c r="C283" s="39" t="s">
        <v>19</v>
      </c>
      <c r="D283" s="39">
        <v>82</v>
      </c>
      <c r="E283" s="39"/>
      <c r="F283" s="39">
        <v>166</v>
      </c>
      <c r="G283" s="39">
        <v>57</v>
      </c>
      <c r="H283" s="39"/>
      <c r="I283" s="39"/>
      <c r="J283" s="39">
        <v>1.76</v>
      </c>
      <c r="K283" s="39">
        <v>1.76</v>
      </c>
      <c r="L283" s="39">
        <v>0.57999999999999996</v>
      </c>
      <c r="M283" s="39">
        <v>3.97</v>
      </c>
      <c r="N283" s="39">
        <v>5.25</v>
      </c>
      <c r="O283" s="39">
        <v>232.5</v>
      </c>
      <c r="P283" s="39">
        <v>62.3</v>
      </c>
      <c r="Q283" s="39">
        <v>6.37</v>
      </c>
      <c r="R283" s="39">
        <v>130</v>
      </c>
      <c r="S283" s="39">
        <v>76</v>
      </c>
      <c r="T283" s="39">
        <v>91.55</v>
      </c>
      <c r="U283" s="39">
        <v>0.76</v>
      </c>
      <c r="V283" s="39">
        <v>81.790000000000006</v>
      </c>
      <c r="W283" s="39">
        <v>0.75</v>
      </c>
      <c r="X283" s="39">
        <v>92.95</v>
      </c>
      <c r="Y283" s="39">
        <v>0.7</v>
      </c>
      <c r="Z283" s="39">
        <v>69.72</v>
      </c>
      <c r="AA283" s="39">
        <v>0.68</v>
      </c>
      <c r="AB283" s="39">
        <v>5.0999999999999997E-2</v>
      </c>
      <c r="AC283" s="39">
        <v>5.8999999999999997E-2</v>
      </c>
      <c r="AD283" s="39">
        <v>8.6300000000000008</v>
      </c>
      <c r="AE283" s="39">
        <v>11.5</v>
      </c>
      <c r="AF283" s="39">
        <v>8.56</v>
      </c>
      <c r="AG283" s="39">
        <v>11.5</v>
      </c>
      <c r="AH283" s="39"/>
      <c r="AI283" s="38"/>
      <c r="AJ283" s="38"/>
      <c r="AK283" s="38"/>
      <c r="AL283" s="38"/>
      <c r="AM283" s="39">
        <v>134</v>
      </c>
      <c r="AN283" s="38"/>
      <c r="AO283" s="38"/>
      <c r="AP283" s="38"/>
      <c r="AQ283" s="38"/>
      <c r="AR283" s="38"/>
    </row>
    <row r="284" spans="1:44" x14ac:dyDescent="0.25">
      <c r="A284" s="39">
        <v>7.19</v>
      </c>
      <c r="B284" s="39" t="s">
        <v>1732</v>
      </c>
      <c r="C284" s="39" t="s">
        <v>16</v>
      </c>
      <c r="D284" s="39">
        <v>50</v>
      </c>
      <c r="E284" s="39"/>
      <c r="F284" s="39">
        <v>159</v>
      </c>
      <c r="G284" s="39">
        <v>61</v>
      </c>
      <c r="H284" s="39"/>
      <c r="I284" s="39"/>
      <c r="J284" s="39">
        <v>3.22</v>
      </c>
      <c r="K284" s="39">
        <v>1.38</v>
      </c>
      <c r="L284" s="39">
        <v>1.0900000000000001</v>
      </c>
      <c r="M284" s="39">
        <v>5.45</v>
      </c>
      <c r="N284" s="39">
        <v>5.48</v>
      </c>
      <c r="O284" s="39">
        <v>199.9</v>
      </c>
      <c r="P284" s="39">
        <v>57.5</v>
      </c>
      <c r="Q284" s="39">
        <v>5.57</v>
      </c>
      <c r="R284" s="39">
        <v>139</v>
      </c>
      <c r="S284" s="39">
        <v>89</v>
      </c>
      <c r="T284" s="39">
        <v>67.03</v>
      </c>
      <c r="U284" s="39">
        <v>0.65</v>
      </c>
      <c r="V284" s="39">
        <v>57.03</v>
      </c>
      <c r="W284" s="39">
        <v>0.54</v>
      </c>
      <c r="X284" s="39">
        <v>83.04</v>
      </c>
      <c r="Y284" s="39">
        <v>0.67</v>
      </c>
      <c r="Z284" s="39">
        <v>80.540000000000006</v>
      </c>
      <c r="AA284" s="39">
        <v>0.62</v>
      </c>
      <c r="AB284" s="39">
        <v>4.4999999999999998E-2</v>
      </c>
      <c r="AC284" s="39">
        <v>4.4999999999999998E-2</v>
      </c>
      <c r="AD284" s="39">
        <v>6.59</v>
      </c>
      <c r="AE284" s="39">
        <v>11.48</v>
      </c>
      <c r="AF284" s="39">
        <v>5.89</v>
      </c>
      <c r="AG284" s="39">
        <v>10.81</v>
      </c>
      <c r="AH284" s="39"/>
      <c r="AI284" s="38"/>
      <c r="AJ284" s="38"/>
      <c r="AK284" s="38"/>
      <c r="AL284" s="38"/>
      <c r="AM284" s="39">
        <v>131</v>
      </c>
      <c r="AN284" s="38"/>
      <c r="AO284" s="38"/>
      <c r="AP284" s="38"/>
      <c r="AQ284" s="38"/>
      <c r="AR284" s="38"/>
    </row>
    <row r="285" spans="1:44" x14ac:dyDescent="0.25">
      <c r="A285" s="39" t="s">
        <v>1733</v>
      </c>
      <c r="B285" s="39" t="s">
        <v>1734</v>
      </c>
      <c r="C285" s="39" t="s">
        <v>19</v>
      </c>
      <c r="D285" s="39">
        <v>61</v>
      </c>
      <c r="E285" s="39"/>
      <c r="F285" s="39">
        <v>159</v>
      </c>
      <c r="G285" s="39">
        <v>53</v>
      </c>
      <c r="H285" s="39"/>
      <c r="I285" s="39"/>
      <c r="J285" s="39">
        <v>2.78</v>
      </c>
      <c r="K285" s="39">
        <v>2.0099999999999998</v>
      </c>
      <c r="L285" s="39">
        <v>0.49</v>
      </c>
      <c r="M285" s="39">
        <v>5.46</v>
      </c>
      <c r="N285" s="39">
        <v>4.59</v>
      </c>
      <c r="O285" s="39">
        <v>307.5</v>
      </c>
      <c r="P285" s="39">
        <v>77.5</v>
      </c>
      <c r="Q285" s="39">
        <v>5.16</v>
      </c>
      <c r="R285" s="39">
        <v>127</v>
      </c>
      <c r="S285" s="39">
        <v>83</v>
      </c>
      <c r="T285" s="39">
        <v>89.8</v>
      </c>
      <c r="U285" s="39">
        <v>0.7</v>
      </c>
      <c r="V285" s="39">
        <v>60.98</v>
      </c>
      <c r="W285" s="39">
        <v>0.53</v>
      </c>
      <c r="X285" s="39">
        <v>89.8</v>
      </c>
      <c r="Y285" s="39">
        <v>0.6</v>
      </c>
      <c r="Z285" s="39">
        <v>71.540000000000006</v>
      </c>
      <c r="AA285" s="39">
        <v>0.53</v>
      </c>
      <c r="AB285" s="39">
        <v>4.3999999999999997E-2</v>
      </c>
      <c r="AC285" s="39">
        <v>4.5999999999999999E-2</v>
      </c>
      <c r="AD285" s="39">
        <v>6.74</v>
      </c>
      <c r="AE285" s="39">
        <v>10.199999999999999</v>
      </c>
      <c r="AF285" s="39">
        <v>8.9</v>
      </c>
      <c r="AG285" s="39">
        <v>11.66</v>
      </c>
      <c r="AH285" s="39"/>
      <c r="AI285" s="38"/>
      <c r="AJ285" s="38"/>
      <c r="AK285" s="38"/>
      <c r="AL285" s="38"/>
      <c r="AM285" s="39">
        <v>142</v>
      </c>
      <c r="AN285" s="38"/>
      <c r="AO285" s="38"/>
      <c r="AP285" s="38"/>
      <c r="AQ285" s="38"/>
      <c r="AR285" s="38"/>
    </row>
    <row r="286" spans="1:44" x14ac:dyDescent="0.25">
      <c r="A286" s="39" t="s">
        <v>1733</v>
      </c>
      <c r="B286" s="39" t="s">
        <v>1735</v>
      </c>
      <c r="C286" s="39" t="s">
        <v>19</v>
      </c>
      <c r="D286" s="39">
        <v>64</v>
      </c>
      <c r="E286" s="39"/>
      <c r="F286" s="39">
        <v>178</v>
      </c>
      <c r="G286" s="39">
        <v>77</v>
      </c>
      <c r="H286" s="39"/>
      <c r="I286" s="39"/>
      <c r="J286" s="39">
        <v>1.21</v>
      </c>
      <c r="K286" s="39">
        <v>0.79</v>
      </c>
      <c r="L286" s="39">
        <v>0.95</v>
      </c>
      <c r="M286" s="39">
        <v>2.5</v>
      </c>
      <c r="N286" s="39">
        <v>4.83</v>
      </c>
      <c r="O286" s="39">
        <v>392.4</v>
      </c>
      <c r="P286" s="39">
        <v>77.2</v>
      </c>
      <c r="Q286" s="39">
        <v>6.32</v>
      </c>
      <c r="R286" s="39">
        <v>153</v>
      </c>
      <c r="S286" s="39">
        <v>88</v>
      </c>
      <c r="T286" s="39">
        <v>94.8</v>
      </c>
      <c r="U286" s="39">
        <v>0.72</v>
      </c>
      <c r="V286" s="39">
        <v>72.290000000000006</v>
      </c>
      <c r="W286" s="39">
        <v>0.67</v>
      </c>
      <c r="X286" s="39">
        <v>82.29</v>
      </c>
      <c r="Y286" s="39">
        <v>0.71</v>
      </c>
      <c r="Z286" s="39">
        <v>76.040000000000006</v>
      </c>
      <c r="AA286" s="39">
        <v>0.69</v>
      </c>
      <c r="AB286" s="39">
        <v>4.8000000000000001E-2</v>
      </c>
      <c r="AC286" s="39">
        <v>4.3999999999999997E-2</v>
      </c>
      <c r="AD286" s="39">
        <v>7.45</v>
      </c>
      <c r="AE286" s="39">
        <v>13.06</v>
      </c>
      <c r="AF286" s="39">
        <v>4.93</v>
      </c>
      <c r="AG286" s="39">
        <v>9.67</v>
      </c>
      <c r="AH286" s="39"/>
      <c r="AI286" s="38"/>
      <c r="AJ286" s="38"/>
      <c r="AK286" s="38"/>
      <c r="AL286" s="38"/>
      <c r="AM286" s="38">
        <v>136</v>
      </c>
      <c r="AN286" s="38"/>
      <c r="AO286" s="38"/>
      <c r="AP286" s="38"/>
      <c r="AQ286" s="38"/>
      <c r="AR286" s="38"/>
    </row>
    <row r="287" spans="1:44" x14ac:dyDescent="0.25">
      <c r="A287" s="39" t="s">
        <v>1733</v>
      </c>
      <c r="B287" s="39" t="s">
        <v>1736</v>
      </c>
      <c r="C287" s="39" t="s">
        <v>16</v>
      </c>
      <c r="D287" s="39">
        <v>59</v>
      </c>
      <c r="E287" s="39"/>
      <c r="F287" s="39">
        <v>158</v>
      </c>
      <c r="G287" s="39">
        <v>50</v>
      </c>
      <c r="H287" s="39"/>
      <c r="I287" s="39"/>
      <c r="J287" s="39">
        <v>3.22</v>
      </c>
      <c r="K287" s="39">
        <v>2.23</v>
      </c>
      <c r="L287" s="39">
        <v>0.91</v>
      </c>
      <c r="M287" s="39">
        <v>6.18</v>
      </c>
      <c r="N287" s="39">
        <v>5.09</v>
      </c>
      <c r="O287" s="39">
        <v>239.8</v>
      </c>
      <c r="P287" s="39">
        <v>53.6</v>
      </c>
      <c r="Q287" s="39">
        <v>4.54</v>
      </c>
      <c r="R287" s="39">
        <v>123</v>
      </c>
      <c r="S287" s="39">
        <v>65</v>
      </c>
      <c r="T287" s="39">
        <v>100.8</v>
      </c>
      <c r="U287" s="39">
        <v>0.72</v>
      </c>
      <c r="V287" s="39">
        <v>71.75</v>
      </c>
      <c r="W287" s="39">
        <v>0.59</v>
      </c>
      <c r="X287" s="39">
        <v>94.55</v>
      </c>
      <c r="Y287" s="39">
        <v>0.72</v>
      </c>
      <c r="Z287" s="39">
        <v>69.52</v>
      </c>
      <c r="AA287" s="39">
        <v>0.67</v>
      </c>
      <c r="AB287" s="39">
        <v>5.2999999999999999E-2</v>
      </c>
      <c r="AC287" s="39">
        <v>4.9000000000000002E-2</v>
      </c>
      <c r="AD287" s="39">
        <v>7.52</v>
      </c>
      <c r="AE287" s="39">
        <v>8.2200000000000006</v>
      </c>
      <c r="AF287" s="39">
        <v>5.0999999999999996</v>
      </c>
      <c r="AG287" s="39">
        <v>8.5</v>
      </c>
      <c r="AH287" s="39"/>
      <c r="AI287" s="38"/>
      <c r="AJ287" s="38"/>
      <c r="AK287" s="38"/>
      <c r="AL287" s="38"/>
      <c r="AM287" s="39">
        <v>134</v>
      </c>
      <c r="AN287" s="38"/>
      <c r="AO287" s="38"/>
      <c r="AP287" s="38"/>
      <c r="AQ287" s="38"/>
      <c r="AR287" s="38"/>
    </row>
    <row r="288" spans="1:44" x14ac:dyDescent="0.25">
      <c r="A288" s="44">
        <v>7.22</v>
      </c>
      <c r="B288" s="44" t="s">
        <v>1737</v>
      </c>
      <c r="C288" s="44" t="s">
        <v>1408</v>
      </c>
      <c r="D288" s="44">
        <v>69</v>
      </c>
      <c r="E288" s="44"/>
      <c r="F288" s="44">
        <v>172</v>
      </c>
      <c r="G288" s="44">
        <v>58</v>
      </c>
      <c r="H288" s="44"/>
      <c r="I288" s="44"/>
      <c r="J288" s="44">
        <v>2.74</v>
      </c>
      <c r="K288" s="44">
        <v>1.58</v>
      </c>
      <c r="L288" s="44">
        <v>0.88</v>
      </c>
      <c r="M288" s="44">
        <v>5.0599999999999996</v>
      </c>
      <c r="N288" s="44">
        <v>4.82</v>
      </c>
      <c r="O288" s="44">
        <v>267.89999999999998</v>
      </c>
      <c r="P288" s="44">
        <v>71.900000000000006</v>
      </c>
      <c r="Q288" s="44">
        <v>6.96</v>
      </c>
      <c r="R288" s="44">
        <v>107</v>
      </c>
      <c r="S288" s="44">
        <v>67</v>
      </c>
      <c r="T288" s="44">
        <v>57.28</v>
      </c>
      <c r="U288" s="44">
        <v>0.68</v>
      </c>
      <c r="V288" s="44">
        <v>58.75</v>
      </c>
      <c r="W288" s="44">
        <v>0.56000000000000005</v>
      </c>
      <c r="X288" s="44">
        <v>60.71</v>
      </c>
      <c r="Y288" s="44">
        <v>0.68</v>
      </c>
      <c r="Z288" s="44">
        <v>63.1</v>
      </c>
      <c r="AA288" s="44">
        <v>0.56999999999999995</v>
      </c>
      <c r="AB288" s="44">
        <v>8.2000000000000003E-2</v>
      </c>
      <c r="AC288" s="44">
        <v>8.4000000000000005E-2</v>
      </c>
      <c r="AD288" s="44">
        <v>3.92</v>
      </c>
      <c r="AE288" s="44">
        <v>11.72</v>
      </c>
      <c r="AF288" s="44">
        <v>4.03</v>
      </c>
      <c r="AG288" s="44">
        <v>10.01</v>
      </c>
      <c r="AH288" s="44"/>
      <c r="AI288" s="43"/>
      <c r="AJ288" s="43"/>
      <c r="AK288" s="43"/>
      <c r="AL288" s="43"/>
      <c r="AM288" s="44">
        <v>140</v>
      </c>
      <c r="AN288" s="43"/>
      <c r="AO288" s="43"/>
      <c r="AP288" s="43"/>
      <c r="AQ288" s="43"/>
      <c r="AR288" s="43"/>
    </row>
    <row r="289" spans="1:44" x14ac:dyDescent="0.25">
      <c r="A289" s="44">
        <v>7.22</v>
      </c>
      <c r="B289" s="44" t="s">
        <v>1738</v>
      </c>
      <c r="C289" s="44" t="s">
        <v>1408</v>
      </c>
      <c r="D289" s="44">
        <v>58</v>
      </c>
      <c r="E289" s="44"/>
      <c r="F289" s="44">
        <v>172</v>
      </c>
      <c r="G289" s="44">
        <v>57</v>
      </c>
      <c r="H289" s="44"/>
      <c r="I289" s="44"/>
      <c r="J289" s="44">
        <v>2.7</v>
      </c>
      <c r="K289" s="44">
        <v>1.57</v>
      </c>
      <c r="L289" s="44">
        <v>1.53</v>
      </c>
      <c r="M289" s="44">
        <v>5</v>
      </c>
      <c r="N289" s="44">
        <v>4.42</v>
      </c>
      <c r="O289" s="44">
        <v>337.2</v>
      </c>
      <c r="P289" s="44">
        <v>72.7</v>
      </c>
      <c r="Q289" s="44">
        <v>4.04</v>
      </c>
      <c r="R289" s="44">
        <v>128</v>
      </c>
      <c r="S289" s="44">
        <v>86</v>
      </c>
      <c r="T289" s="44">
        <v>75.040000000000006</v>
      </c>
      <c r="U289" s="44">
        <v>0.69</v>
      </c>
      <c r="V289" s="44">
        <v>99.01</v>
      </c>
      <c r="W289" s="44">
        <v>0.6</v>
      </c>
      <c r="X289" s="44">
        <v>102.66</v>
      </c>
      <c r="Y289" s="44">
        <v>0.65</v>
      </c>
      <c r="Z289" s="44">
        <v>87.09</v>
      </c>
      <c r="AA289" s="44">
        <v>0.62</v>
      </c>
      <c r="AB289" s="44">
        <v>5.6000000000000001E-2</v>
      </c>
      <c r="AC289" s="44">
        <v>4.5999999999999999E-2</v>
      </c>
      <c r="AD289" s="44">
        <v>10.26</v>
      </c>
      <c r="AE289" s="44">
        <v>4.8499999999999996</v>
      </c>
      <c r="AF289" s="44">
        <v>8.8000000000000007</v>
      </c>
      <c r="AG289" s="44">
        <v>13.26</v>
      </c>
      <c r="AH289" s="44"/>
      <c r="AI289" s="43"/>
      <c r="AJ289" s="43"/>
      <c r="AK289" s="43"/>
      <c r="AL289" s="43"/>
      <c r="AM289" s="44">
        <v>156</v>
      </c>
      <c r="AN289" s="43"/>
      <c r="AO289" s="43"/>
      <c r="AP289" s="43"/>
      <c r="AQ289" s="43"/>
      <c r="AR289" s="43"/>
    </row>
    <row r="290" spans="1:44" x14ac:dyDescent="0.25">
      <c r="A290" s="44">
        <v>7.22</v>
      </c>
      <c r="B290" s="44" t="s">
        <v>1739</v>
      </c>
      <c r="C290" s="44" t="s">
        <v>1408</v>
      </c>
      <c r="D290" s="44">
        <v>60</v>
      </c>
      <c r="E290" s="44"/>
      <c r="F290" s="44">
        <v>175</v>
      </c>
      <c r="G290" s="44">
        <v>68</v>
      </c>
      <c r="H290" s="44"/>
      <c r="I290" s="44"/>
      <c r="J290" s="44">
        <v>2.91</v>
      </c>
      <c r="K290" s="44">
        <v>1.24</v>
      </c>
      <c r="L290" s="44">
        <v>1.69</v>
      </c>
      <c r="M290" s="44">
        <v>5.0199999999999996</v>
      </c>
      <c r="N290" s="44">
        <v>4.18</v>
      </c>
      <c r="O290" s="44">
        <v>376.7</v>
      </c>
      <c r="P290" s="44">
        <v>91.1</v>
      </c>
      <c r="Q290" s="44">
        <v>5.75</v>
      </c>
      <c r="R290" s="44">
        <v>127</v>
      </c>
      <c r="S290" s="44">
        <v>87</v>
      </c>
      <c r="T290" s="44">
        <v>88.04</v>
      </c>
      <c r="U290" s="44">
        <v>0.7</v>
      </c>
      <c r="V290" s="44">
        <v>63.63</v>
      </c>
      <c r="W290" s="44">
        <v>0.56000000000000005</v>
      </c>
      <c r="X290" s="44">
        <v>86.62</v>
      </c>
      <c r="Y290" s="44">
        <v>0.73</v>
      </c>
      <c r="Z290" s="44">
        <v>67.58</v>
      </c>
      <c r="AA290" s="44">
        <v>0.78</v>
      </c>
      <c r="AB290" s="44">
        <v>5.2999999999999999E-2</v>
      </c>
      <c r="AC290" s="44">
        <v>4.5999999999999999E-2</v>
      </c>
      <c r="AD290" s="44">
        <v>7.98</v>
      </c>
      <c r="AE290" s="44">
        <v>11.73</v>
      </c>
      <c r="AF290" s="44">
        <v>7.76</v>
      </c>
      <c r="AG290" s="44">
        <v>10.79</v>
      </c>
      <c r="AH290" s="44"/>
      <c r="AI290" s="43"/>
      <c r="AJ290" s="43"/>
      <c r="AK290" s="43"/>
      <c r="AL290" s="43"/>
      <c r="AM290" s="44">
        <v>142</v>
      </c>
      <c r="AN290" s="43"/>
      <c r="AO290" s="43"/>
      <c r="AP290" s="43"/>
      <c r="AQ290" s="43"/>
      <c r="AR290" s="43"/>
    </row>
    <row r="291" spans="1:44" x14ac:dyDescent="0.25">
      <c r="A291" s="39">
        <v>7.22</v>
      </c>
      <c r="B291" s="39" t="s">
        <v>1740</v>
      </c>
      <c r="C291" s="39" t="s">
        <v>19</v>
      </c>
      <c r="D291" s="39">
        <v>53</v>
      </c>
      <c r="E291" s="39"/>
      <c r="F291" s="39">
        <v>175</v>
      </c>
      <c r="G291" s="39">
        <v>74</v>
      </c>
      <c r="H291" s="39"/>
      <c r="I291" s="39"/>
      <c r="J291" s="39">
        <v>2.21</v>
      </c>
      <c r="K291" s="39">
        <v>0.85</v>
      </c>
      <c r="L291" s="39">
        <v>1.63</v>
      </c>
      <c r="M291" s="39">
        <v>3.76</v>
      </c>
      <c r="N291" s="39">
        <v>4.9000000000000004</v>
      </c>
      <c r="O291" s="39">
        <v>377.4</v>
      </c>
      <c r="P291" s="39">
        <v>63.1</v>
      </c>
      <c r="Q291" s="39">
        <v>4.2</v>
      </c>
      <c r="R291" s="39">
        <v>127</v>
      </c>
      <c r="S291" s="39">
        <v>73</v>
      </c>
      <c r="T291" s="39">
        <v>102.3</v>
      </c>
      <c r="U291" s="39">
        <v>0.7</v>
      </c>
      <c r="V291" s="39">
        <v>60.42</v>
      </c>
      <c r="W291" s="39">
        <v>0.55000000000000004</v>
      </c>
      <c r="X291" s="39">
        <v>100.56</v>
      </c>
      <c r="Y291" s="39">
        <v>0.67</v>
      </c>
      <c r="Z291" s="39">
        <v>65.87</v>
      </c>
      <c r="AA291" s="39">
        <v>0.54</v>
      </c>
      <c r="AB291" s="39">
        <v>4.4999999999999998E-2</v>
      </c>
      <c r="AC291" s="39">
        <v>4.2999999999999997E-2</v>
      </c>
      <c r="AD291" s="39">
        <v>5.71</v>
      </c>
      <c r="AE291" s="39">
        <v>7.74</v>
      </c>
      <c r="AF291" s="39">
        <v>6.2</v>
      </c>
      <c r="AG291" s="39">
        <v>8.14</v>
      </c>
      <c r="AH291" s="39"/>
      <c r="AI291" s="38"/>
      <c r="AJ291" s="38"/>
      <c r="AK291" s="38"/>
      <c r="AL291" s="38"/>
      <c r="AM291" s="38">
        <v>144</v>
      </c>
      <c r="AN291" s="38"/>
      <c r="AO291" s="38"/>
      <c r="AP291" s="38"/>
      <c r="AQ291" s="38"/>
      <c r="AR291" s="38"/>
    </row>
    <row r="292" spans="1:44" x14ac:dyDescent="0.25">
      <c r="A292" s="39">
        <v>7.22</v>
      </c>
      <c r="B292" s="39" t="s">
        <v>1741</v>
      </c>
      <c r="C292" s="39" t="s">
        <v>16</v>
      </c>
      <c r="D292" s="39">
        <v>50</v>
      </c>
      <c r="E292" s="39"/>
      <c r="F292" s="39"/>
      <c r="G292" s="39"/>
      <c r="H292" s="39"/>
      <c r="I292" s="39"/>
      <c r="J292" s="39"/>
      <c r="K292" s="39"/>
      <c r="L292" s="39"/>
      <c r="M292" s="39"/>
      <c r="N292" s="39">
        <v>5.08</v>
      </c>
      <c r="O292" s="39">
        <v>263.2</v>
      </c>
      <c r="P292" s="39">
        <v>65.5</v>
      </c>
      <c r="Q292" s="39">
        <v>4.3</v>
      </c>
      <c r="R292" s="39"/>
      <c r="S292" s="39"/>
      <c r="T292" s="39">
        <v>106.58</v>
      </c>
      <c r="U292" s="39">
        <v>0.7</v>
      </c>
      <c r="V292" s="39">
        <v>96.1</v>
      </c>
      <c r="W292" s="39">
        <v>0.69</v>
      </c>
      <c r="X292" s="39">
        <v>112.45</v>
      </c>
      <c r="Y292" s="39">
        <v>0.72</v>
      </c>
      <c r="Z292" s="39">
        <v>96.77</v>
      </c>
      <c r="AA292" s="39">
        <v>0.51</v>
      </c>
      <c r="AB292" s="39">
        <v>4.2999999999999997E-2</v>
      </c>
      <c r="AC292" s="39">
        <v>4.3999999999999997E-2</v>
      </c>
      <c r="AD292" s="39">
        <v>5.53</v>
      </c>
      <c r="AE292" s="39">
        <v>8.91</v>
      </c>
      <c r="AF292" s="39">
        <v>6.62</v>
      </c>
      <c r="AG292" s="39">
        <v>7.71</v>
      </c>
      <c r="AH292" s="39"/>
      <c r="AI292" s="38"/>
      <c r="AJ292" s="38"/>
      <c r="AK292" s="38"/>
      <c r="AL292" s="38"/>
      <c r="AM292" s="39"/>
      <c r="AN292" s="38"/>
      <c r="AO292" s="38"/>
      <c r="AP292" s="38"/>
      <c r="AQ292" s="38"/>
      <c r="AR292" s="38"/>
    </row>
    <row r="293" spans="1:44" x14ac:dyDescent="0.25">
      <c r="A293" s="39">
        <v>7.23</v>
      </c>
      <c r="B293" s="39" t="s">
        <v>1742</v>
      </c>
      <c r="C293" s="39" t="s">
        <v>19</v>
      </c>
      <c r="D293" s="39">
        <v>36</v>
      </c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>
        <v>69.290000000000006</v>
      </c>
      <c r="U293" s="39">
        <v>0.66</v>
      </c>
      <c r="V293" s="39">
        <v>54.78</v>
      </c>
      <c r="W293" s="39">
        <v>0.51</v>
      </c>
      <c r="X293" s="39">
        <v>61.54</v>
      </c>
      <c r="Y293" s="39">
        <v>0.69</v>
      </c>
      <c r="Z293" s="39">
        <v>52.59</v>
      </c>
      <c r="AA293" s="39">
        <v>0.46</v>
      </c>
      <c r="AB293" s="39">
        <v>4.4999999999999998E-2</v>
      </c>
      <c r="AC293" s="39">
        <v>4.2999999999999997E-2</v>
      </c>
      <c r="AD293" s="39">
        <v>6.36</v>
      </c>
      <c r="AE293" s="39">
        <v>4.93</v>
      </c>
      <c r="AF293" s="39">
        <v>4.21</v>
      </c>
      <c r="AG293" s="39">
        <v>6.87</v>
      </c>
      <c r="AH293" s="39"/>
      <c r="AI293" s="38"/>
      <c r="AJ293" s="38"/>
      <c r="AK293" s="38"/>
      <c r="AL293" s="38"/>
      <c r="AM293" s="39"/>
      <c r="AN293" s="38"/>
      <c r="AO293" s="38"/>
      <c r="AP293" s="38"/>
      <c r="AQ293" s="38"/>
      <c r="AR293" s="38"/>
    </row>
    <row r="294" spans="1:44" x14ac:dyDescent="0.25">
      <c r="A294" s="44">
        <v>7.23</v>
      </c>
      <c r="B294" s="44" t="s">
        <v>1743</v>
      </c>
      <c r="C294" s="44" t="s">
        <v>1401</v>
      </c>
      <c r="D294" s="44">
        <v>45</v>
      </c>
      <c r="E294" s="44"/>
      <c r="F294" s="44">
        <v>151</v>
      </c>
      <c r="G294" s="44">
        <v>50</v>
      </c>
      <c r="H294" s="44"/>
      <c r="I294" s="44"/>
      <c r="J294" s="44">
        <v>2.57</v>
      </c>
      <c r="K294" s="44">
        <v>1.27</v>
      </c>
      <c r="L294" s="44">
        <v>0.6</v>
      </c>
      <c r="M294" s="44">
        <v>3.76</v>
      </c>
      <c r="N294" s="44">
        <v>4.8600000000000003</v>
      </c>
      <c r="O294" s="44">
        <v>235.7</v>
      </c>
      <c r="P294" s="44">
        <v>59.1</v>
      </c>
      <c r="Q294" s="44">
        <v>5.0999999999999996</v>
      </c>
      <c r="R294" s="44">
        <v>118</v>
      </c>
      <c r="S294" s="44">
        <v>77</v>
      </c>
      <c r="T294" s="44">
        <v>99.05</v>
      </c>
      <c r="U294" s="44">
        <v>0.74</v>
      </c>
      <c r="V294" s="44">
        <v>94.55</v>
      </c>
      <c r="W294" s="44">
        <v>0.62</v>
      </c>
      <c r="X294" s="44">
        <v>99.55</v>
      </c>
      <c r="Y294" s="44">
        <v>0.73</v>
      </c>
      <c r="Z294" s="44">
        <v>103.22</v>
      </c>
      <c r="AA294" s="44">
        <v>0.5</v>
      </c>
      <c r="AB294" s="44">
        <v>4.3999999999999997E-2</v>
      </c>
      <c r="AC294" s="44">
        <v>4.3999999999999997E-2</v>
      </c>
      <c r="AD294" s="44">
        <v>7.9</v>
      </c>
      <c r="AE294" s="44">
        <v>10.59</v>
      </c>
      <c r="AF294" s="44">
        <v>4.7</v>
      </c>
      <c r="AG294" s="44">
        <v>9.64</v>
      </c>
      <c r="AH294" s="44"/>
      <c r="AI294" s="43"/>
      <c r="AJ294" s="43"/>
      <c r="AK294" s="43"/>
      <c r="AL294" s="43"/>
      <c r="AM294" s="44">
        <v>131</v>
      </c>
      <c r="AN294" s="43"/>
      <c r="AO294" s="43"/>
      <c r="AP294" s="43"/>
      <c r="AQ294" s="43"/>
      <c r="AR294" s="43"/>
    </row>
    <row r="295" spans="1:44" x14ac:dyDescent="0.25">
      <c r="A295" s="39">
        <v>7.26</v>
      </c>
      <c r="B295" s="39" t="s">
        <v>1744</v>
      </c>
      <c r="C295" s="39" t="s">
        <v>19</v>
      </c>
      <c r="D295" s="39">
        <v>62</v>
      </c>
      <c r="E295" s="39"/>
      <c r="F295" s="39">
        <v>171</v>
      </c>
      <c r="G295" s="39">
        <v>60</v>
      </c>
      <c r="H295" s="39"/>
      <c r="I295" s="39"/>
      <c r="J295" s="39">
        <v>1.21</v>
      </c>
      <c r="K295" s="39">
        <v>1.38</v>
      </c>
      <c r="L295" s="39">
        <v>1.23</v>
      </c>
      <c r="M295" s="39">
        <v>3.05</v>
      </c>
      <c r="N295" s="39">
        <v>4.3899999999999997</v>
      </c>
      <c r="O295" s="39">
        <v>230.9</v>
      </c>
      <c r="P295" s="39">
        <v>78.2</v>
      </c>
      <c r="Q295" s="39">
        <v>6.63</v>
      </c>
      <c r="R295" s="39">
        <v>126</v>
      </c>
      <c r="S295" s="39">
        <v>71</v>
      </c>
      <c r="T295" s="39">
        <v>67.98</v>
      </c>
      <c r="U295" s="39">
        <v>0.67</v>
      </c>
      <c r="V295" s="39">
        <v>86.12</v>
      </c>
      <c r="W295" s="39">
        <v>0.44</v>
      </c>
      <c r="X295" s="39">
        <v>80.040000000000006</v>
      </c>
      <c r="Y295" s="39">
        <v>0.67</v>
      </c>
      <c r="Z295" s="39">
        <v>93.8</v>
      </c>
      <c r="AA295" s="39">
        <v>0.54</v>
      </c>
      <c r="AB295" s="39">
        <v>5.8999999999999997E-2</v>
      </c>
      <c r="AC295" s="39">
        <v>4.4999999999999998E-2</v>
      </c>
      <c r="AD295" s="39">
        <v>5.33</v>
      </c>
      <c r="AE295" s="39">
        <v>7.24</v>
      </c>
      <c r="AF295" s="39">
        <v>3.9</v>
      </c>
      <c r="AG295" s="39">
        <v>8.83</v>
      </c>
      <c r="AH295" s="39"/>
      <c r="AI295" s="38"/>
      <c r="AJ295" s="38"/>
      <c r="AK295" s="38"/>
      <c r="AL295" s="38"/>
      <c r="AM295" s="39">
        <v>153</v>
      </c>
      <c r="AN295" s="38"/>
      <c r="AO295" s="38"/>
      <c r="AP295" s="38"/>
      <c r="AQ295" s="38"/>
      <c r="AR295" s="38"/>
    </row>
    <row r="296" spans="1:44" x14ac:dyDescent="0.25">
      <c r="A296" s="44">
        <v>7.26</v>
      </c>
      <c r="B296" s="44" t="s">
        <v>1745</v>
      </c>
      <c r="C296" s="44" t="s">
        <v>1408</v>
      </c>
      <c r="D296" s="44">
        <v>72</v>
      </c>
      <c r="E296" s="44"/>
      <c r="F296" s="44">
        <v>172</v>
      </c>
      <c r="G296" s="44">
        <v>72</v>
      </c>
      <c r="H296" s="44"/>
      <c r="I296" s="44"/>
      <c r="J296" s="44">
        <v>2.33</v>
      </c>
      <c r="K296" s="44">
        <v>1.1000000000000001</v>
      </c>
      <c r="L296" s="44">
        <v>1.68</v>
      </c>
      <c r="M296" s="44">
        <v>4.37</v>
      </c>
      <c r="N296" s="44">
        <v>5.7</v>
      </c>
      <c r="O296" s="44">
        <v>362.8</v>
      </c>
      <c r="P296" s="44">
        <v>96.3</v>
      </c>
      <c r="Q296" s="44">
        <v>3.9</v>
      </c>
      <c r="R296" s="44">
        <v>169</v>
      </c>
      <c r="S296" s="44">
        <v>109</v>
      </c>
      <c r="T296" s="44">
        <v>61.53</v>
      </c>
      <c r="U296" s="44">
        <v>0.69</v>
      </c>
      <c r="V296" s="44">
        <v>52.78</v>
      </c>
      <c r="W296" s="44">
        <v>0.51</v>
      </c>
      <c r="X296" s="44">
        <v>62.28</v>
      </c>
      <c r="Y296" s="44">
        <v>0.64</v>
      </c>
      <c r="Z296" s="44">
        <v>42.28</v>
      </c>
      <c r="AA296" s="44">
        <v>0.53</v>
      </c>
      <c r="AB296" s="44">
        <v>7.0000000000000007E-2</v>
      </c>
      <c r="AC296" s="44">
        <v>9.7000000000000003E-2</v>
      </c>
      <c r="AD296" s="44">
        <v>8.1999999999999993</v>
      </c>
      <c r="AE296" s="44">
        <v>12.44</v>
      </c>
      <c r="AF296" s="44">
        <v>5.45</v>
      </c>
      <c r="AG296" s="44">
        <v>11.11</v>
      </c>
      <c r="AH296" s="44"/>
      <c r="AI296" s="43"/>
      <c r="AJ296" s="43"/>
      <c r="AK296" s="43"/>
      <c r="AL296" s="43"/>
      <c r="AM296" s="44">
        <v>138</v>
      </c>
      <c r="AN296" s="43"/>
      <c r="AO296" s="43"/>
      <c r="AP296" s="43"/>
      <c r="AQ296" s="43"/>
      <c r="AR296" s="43"/>
    </row>
    <row r="297" spans="1:44" x14ac:dyDescent="0.25">
      <c r="A297" s="39">
        <v>7.26</v>
      </c>
      <c r="B297" s="39" t="s">
        <v>1746</v>
      </c>
      <c r="C297" s="39" t="s">
        <v>19</v>
      </c>
      <c r="D297" s="39">
        <v>53</v>
      </c>
      <c r="E297" s="39"/>
      <c r="F297" s="39">
        <v>175</v>
      </c>
      <c r="G297" s="39">
        <v>67</v>
      </c>
      <c r="H297" s="39"/>
      <c r="I297" s="39"/>
      <c r="J297" s="39">
        <v>2.06</v>
      </c>
      <c r="K297" s="39">
        <v>1.66</v>
      </c>
      <c r="L297" s="39">
        <v>0.69</v>
      </c>
      <c r="M297" s="39">
        <v>4.33</v>
      </c>
      <c r="N297" s="39">
        <v>4.21</v>
      </c>
      <c r="O297" s="39">
        <v>453.4</v>
      </c>
      <c r="P297" s="39">
        <v>81.400000000000006</v>
      </c>
      <c r="Q297" s="39">
        <v>5.28</v>
      </c>
      <c r="R297" s="39">
        <v>145</v>
      </c>
      <c r="S297" s="39">
        <v>87</v>
      </c>
      <c r="T297" s="39">
        <v>78.45</v>
      </c>
      <c r="U297" s="39">
        <v>0.72</v>
      </c>
      <c r="V297" s="39">
        <v>59.16</v>
      </c>
      <c r="W297" s="39">
        <v>0.52</v>
      </c>
      <c r="X297" s="39">
        <v>75.25</v>
      </c>
      <c r="Y297" s="39">
        <v>0.66</v>
      </c>
      <c r="Z297" s="39">
        <v>86.16</v>
      </c>
      <c r="AA297" s="39">
        <v>0.53</v>
      </c>
      <c r="AB297" s="39">
        <v>5.3999999999999999E-2</v>
      </c>
      <c r="AC297" s="39">
        <v>6.5000000000000002E-2</v>
      </c>
      <c r="AD297" s="39">
        <v>5.78</v>
      </c>
      <c r="AE297" s="39">
        <v>8.59</v>
      </c>
      <c r="AF297" s="39">
        <v>7.73</v>
      </c>
      <c r="AG297" s="39">
        <v>11.45</v>
      </c>
      <c r="AH297" s="39"/>
      <c r="AI297" s="38"/>
      <c r="AJ297" s="38"/>
      <c r="AK297" s="38"/>
      <c r="AL297" s="38"/>
      <c r="AM297" s="39">
        <v>153</v>
      </c>
      <c r="AN297" s="38"/>
      <c r="AO297" s="38"/>
      <c r="AP297" s="38"/>
      <c r="AQ297" s="38"/>
      <c r="AR297" s="38"/>
    </row>
    <row r="298" spans="1:44" x14ac:dyDescent="0.25">
      <c r="A298" s="39">
        <v>7.26</v>
      </c>
      <c r="B298" s="39" t="s">
        <v>1747</v>
      </c>
      <c r="C298" s="39" t="s">
        <v>19</v>
      </c>
      <c r="D298" s="39">
        <v>77</v>
      </c>
      <c r="E298" s="39"/>
      <c r="F298" s="39" t="s">
        <v>1685</v>
      </c>
      <c r="G298" s="39" t="s">
        <v>1685</v>
      </c>
      <c r="H298" s="39"/>
      <c r="I298" s="39"/>
      <c r="J298" s="39">
        <v>1.97</v>
      </c>
      <c r="K298" s="39">
        <v>1.9</v>
      </c>
      <c r="L298" s="39">
        <v>0.71</v>
      </c>
      <c r="M298" s="39">
        <v>4.2</v>
      </c>
      <c r="N298" s="39">
        <v>4.5999999999999996</v>
      </c>
      <c r="O298" s="39">
        <v>233.3</v>
      </c>
      <c r="P298" s="39">
        <v>77.400000000000006</v>
      </c>
      <c r="Q298" s="39">
        <v>8.44</v>
      </c>
      <c r="R298" s="39">
        <v>145</v>
      </c>
      <c r="S298" s="39">
        <v>69</v>
      </c>
      <c r="T298" s="39">
        <v>91.47</v>
      </c>
      <c r="U298" s="39">
        <v>0.79</v>
      </c>
      <c r="V298" s="39">
        <v>45.17</v>
      </c>
      <c r="W298" s="39">
        <v>0.74</v>
      </c>
      <c r="X298" s="39">
        <v>80.040000000000006</v>
      </c>
      <c r="Y298" s="39">
        <v>0.82</v>
      </c>
      <c r="Z298" s="39">
        <v>56.02</v>
      </c>
      <c r="AA298" s="39">
        <v>0.71</v>
      </c>
      <c r="AB298" s="39">
        <v>5.0999999999999997E-2</v>
      </c>
      <c r="AC298" s="39">
        <v>0.06</v>
      </c>
      <c r="AD298" s="39">
        <v>7.52</v>
      </c>
      <c r="AE298" s="39">
        <v>10.57</v>
      </c>
      <c r="AF298" s="39">
        <v>5.91</v>
      </c>
      <c r="AG298" s="39">
        <v>10.57</v>
      </c>
      <c r="AH298" s="39"/>
      <c r="AI298" s="38"/>
      <c r="AJ298" s="38"/>
      <c r="AK298" s="38"/>
      <c r="AL298" s="38"/>
      <c r="AM298" s="39">
        <v>132</v>
      </c>
      <c r="AN298" s="38"/>
      <c r="AO298" s="38"/>
      <c r="AP298" s="38"/>
      <c r="AQ298" s="38"/>
      <c r="AR298" s="38"/>
    </row>
    <row r="299" spans="1:44" x14ac:dyDescent="0.25">
      <c r="A299" s="44">
        <v>7.26</v>
      </c>
      <c r="B299" s="44" t="s">
        <v>1748</v>
      </c>
      <c r="C299" s="44" t="s">
        <v>1408</v>
      </c>
      <c r="D299" s="44">
        <v>71</v>
      </c>
      <c r="E299" s="44"/>
      <c r="F299" s="44">
        <v>175</v>
      </c>
      <c r="G299" s="44">
        <v>65</v>
      </c>
      <c r="H299" s="44"/>
      <c r="I299" s="44"/>
      <c r="J299" s="44">
        <v>2.38</v>
      </c>
      <c r="K299" s="44">
        <v>1.53</v>
      </c>
      <c r="L299" s="44">
        <v>0.69</v>
      </c>
      <c r="M299" s="44">
        <v>4.26</v>
      </c>
      <c r="N299" s="44">
        <v>6.31</v>
      </c>
      <c r="O299" s="44">
        <v>378.5</v>
      </c>
      <c r="P299" s="44">
        <v>83</v>
      </c>
      <c r="Q299" s="44">
        <v>9.0299999999999994</v>
      </c>
      <c r="R299" s="44">
        <v>103</v>
      </c>
      <c r="S299" s="44">
        <v>57</v>
      </c>
      <c r="T299" s="44">
        <v>69.040000000000006</v>
      </c>
      <c r="U299" s="44">
        <v>0.68</v>
      </c>
      <c r="V299" s="44">
        <v>76.61</v>
      </c>
      <c r="W299" s="44">
        <v>0.64</v>
      </c>
      <c r="X299" s="44">
        <v>48.52</v>
      </c>
      <c r="Y299" s="44">
        <v>0.56000000000000005</v>
      </c>
      <c r="Z299" s="44">
        <v>240.17</v>
      </c>
      <c r="AA299" s="44">
        <v>0.56999999999999995</v>
      </c>
      <c r="AB299" s="44">
        <v>6.5000000000000002E-2</v>
      </c>
      <c r="AC299" s="44">
        <v>6.6000000000000003E-2</v>
      </c>
      <c r="AD299" s="44">
        <v>5.74</v>
      </c>
      <c r="AE299" s="44">
        <v>10.7</v>
      </c>
      <c r="AF299" s="44">
        <v>6.11</v>
      </c>
      <c r="AG299" s="44">
        <v>11.76</v>
      </c>
      <c r="AH299" s="44"/>
      <c r="AI299" s="43"/>
      <c r="AJ299" s="43"/>
      <c r="AK299" s="43"/>
      <c r="AL299" s="43"/>
      <c r="AM299" s="44">
        <v>144</v>
      </c>
      <c r="AN299" s="43"/>
      <c r="AO299" s="43"/>
      <c r="AP299" s="43"/>
      <c r="AQ299" s="43"/>
      <c r="AR299" s="43"/>
    </row>
    <row r="300" spans="1:44" x14ac:dyDescent="0.25">
      <c r="A300" s="39" t="s">
        <v>1749</v>
      </c>
      <c r="B300" s="39" t="s">
        <v>1750</v>
      </c>
      <c r="C300" s="39" t="s">
        <v>16</v>
      </c>
      <c r="D300" s="39">
        <v>58</v>
      </c>
      <c r="E300" s="39"/>
      <c r="F300" s="39"/>
      <c r="G300" s="39"/>
      <c r="H300" s="39"/>
      <c r="I300" s="39"/>
      <c r="J300" s="39">
        <v>1.97</v>
      </c>
      <c r="K300" s="39">
        <v>1.06</v>
      </c>
      <c r="L300" s="39">
        <v>1.28</v>
      </c>
      <c r="M300" s="39">
        <v>3.34</v>
      </c>
      <c r="N300" s="39">
        <v>4.71</v>
      </c>
      <c r="O300" s="39">
        <v>226.1</v>
      </c>
      <c r="P300" s="39">
        <v>47.5</v>
      </c>
      <c r="Q300" s="39">
        <v>4.43</v>
      </c>
      <c r="R300" s="39"/>
      <c r="S300" s="39"/>
      <c r="T300" s="39">
        <v>78.540000000000006</v>
      </c>
      <c r="U300" s="39">
        <v>0.65</v>
      </c>
      <c r="V300" s="39">
        <v>68.25</v>
      </c>
      <c r="W300" s="39">
        <v>0.49</v>
      </c>
      <c r="X300" s="39">
        <v>61.76</v>
      </c>
      <c r="Y300" s="39">
        <v>0.59</v>
      </c>
      <c r="Z300" s="39">
        <v>78.39</v>
      </c>
      <c r="AA300" s="39">
        <v>0.53</v>
      </c>
      <c r="AB300" s="39">
        <v>5.0999999999999997E-2</v>
      </c>
      <c r="AC300" s="39">
        <v>5.8000000000000003E-2</v>
      </c>
      <c r="AD300" s="39">
        <v>5.98</v>
      </c>
      <c r="AE300" s="39">
        <v>12.22</v>
      </c>
      <c r="AF300" s="39">
        <v>7.15</v>
      </c>
      <c r="AG300" s="39">
        <v>12.44</v>
      </c>
      <c r="AH300" s="39"/>
      <c r="AI300" s="38"/>
      <c r="AJ300" s="38"/>
      <c r="AK300" s="38"/>
      <c r="AL300" s="38"/>
      <c r="AM300" s="39"/>
      <c r="AN300" s="38"/>
      <c r="AO300" s="38"/>
      <c r="AP300" s="38"/>
      <c r="AQ300" s="38"/>
      <c r="AR300" s="38"/>
    </row>
    <row r="301" spans="1:44" x14ac:dyDescent="0.25">
      <c r="A301" s="39">
        <v>8.5</v>
      </c>
      <c r="B301" s="39" t="s">
        <v>1751</v>
      </c>
      <c r="C301" s="39" t="s">
        <v>19</v>
      </c>
      <c r="D301" s="39">
        <v>23</v>
      </c>
      <c r="E301" s="39"/>
      <c r="F301" s="39"/>
      <c r="G301" s="39"/>
      <c r="H301" s="39"/>
      <c r="I301" s="39"/>
      <c r="J301" s="39"/>
      <c r="K301" s="39"/>
      <c r="L301" s="39"/>
      <c r="M301" s="39"/>
      <c r="N301" s="39">
        <v>4.1500000000000004</v>
      </c>
      <c r="O301" s="39">
        <v>420.1</v>
      </c>
      <c r="P301" s="39">
        <v>432.7</v>
      </c>
      <c r="Q301" s="39">
        <v>14.02</v>
      </c>
      <c r="R301" s="39"/>
      <c r="S301" s="39"/>
      <c r="T301" s="39">
        <v>131.12</v>
      </c>
      <c r="U301" s="39">
        <v>0.67</v>
      </c>
      <c r="V301" s="39">
        <v>52.03</v>
      </c>
      <c r="W301" s="39">
        <v>0.6</v>
      </c>
      <c r="X301" s="39">
        <v>139.69999999999999</v>
      </c>
      <c r="Y301" s="39">
        <v>0.75</v>
      </c>
      <c r="Z301" s="39">
        <v>81.900000000000006</v>
      </c>
      <c r="AA301" s="39">
        <v>0.59</v>
      </c>
      <c r="AB301" s="39">
        <v>4.4999999999999998E-2</v>
      </c>
      <c r="AC301" s="39">
        <v>4.2999999999999997E-2</v>
      </c>
      <c r="AD301" s="39">
        <v>7.34</v>
      </c>
      <c r="AE301" s="39">
        <v>6.3</v>
      </c>
      <c r="AF301" s="39">
        <v>5.36</v>
      </c>
      <c r="AG301" s="39">
        <v>5.81</v>
      </c>
      <c r="AH301" s="39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</row>
    <row r="302" spans="1:44" x14ac:dyDescent="0.25">
      <c r="A302" s="39">
        <v>8.5</v>
      </c>
      <c r="B302" s="39" t="s">
        <v>1752</v>
      </c>
      <c r="C302" s="39" t="s">
        <v>19</v>
      </c>
      <c r="D302" s="39">
        <v>51</v>
      </c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>
        <v>92.03</v>
      </c>
      <c r="U302" s="39">
        <v>0.69</v>
      </c>
      <c r="V302" s="39">
        <v>54.39</v>
      </c>
      <c r="W302" s="39">
        <v>0.53</v>
      </c>
      <c r="X302" s="39">
        <v>92.12</v>
      </c>
      <c r="Y302" s="39">
        <v>0.71</v>
      </c>
      <c r="Z302" s="39">
        <v>62.62</v>
      </c>
      <c r="AA302" s="39">
        <v>0.5</v>
      </c>
      <c r="AB302" s="39">
        <v>5.5E-2</v>
      </c>
      <c r="AC302" s="39">
        <v>4.4999999999999998E-2</v>
      </c>
      <c r="AD302" s="39">
        <v>7.46</v>
      </c>
      <c r="AE302" s="39">
        <v>10.49</v>
      </c>
      <c r="AF302" s="39">
        <v>6.88</v>
      </c>
      <c r="AG302" s="39">
        <v>9.9700000000000006</v>
      </c>
      <c r="AH302" s="39"/>
      <c r="AI302" s="38"/>
      <c r="AJ302" s="38"/>
      <c r="AK302" s="38"/>
      <c r="AL302" s="38"/>
      <c r="AM302" s="39"/>
      <c r="AN302" s="38"/>
      <c r="AO302" s="38"/>
      <c r="AP302" s="38"/>
      <c r="AQ302" s="38"/>
      <c r="AR302" s="38"/>
    </row>
    <row r="303" spans="1:44" x14ac:dyDescent="0.25">
      <c r="A303" s="44">
        <v>8.11</v>
      </c>
      <c r="B303" s="44" t="s">
        <v>1753</v>
      </c>
      <c r="C303" s="44" t="s">
        <v>1401</v>
      </c>
      <c r="D303" s="44">
        <v>29</v>
      </c>
      <c r="E303" s="44"/>
      <c r="F303" s="44"/>
      <c r="G303" s="44"/>
      <c r="H303" s="44"/>
      <c r="I303" s="44"/>
      <c r="J303" s="44">
        <v>2.46</v>
      </c>
      <c r="K303" s="44">
        <v>1.35</v>
      </c>
      <c r="L303" s="44">
        <v>0.94</v>
      </c>
      <c r="M303" s="44">
        <v>4.22</v>
      </c>
      <c r="N303" s="44">
        <v>4.38</v>
      </c>
      <c r="O303" s="44">
        <v>294.39999999999998</v>
      </c>
      <c r="P303" s="44">
        <v>62.3</v>
      </c>
      <c r="Q303" s="44">
        <v>5.09</v>
      </c>
      <c r="R303" s="44"/>
      <c r="S303" s="44"/>
      <c r="T303" s="44">
        <v>99.31</v>
      </c>
      <c r="U303" s="44">
        <v>0.61</v>
      </c>
      <c r="V303" s="44">
        <v>91.19</v>
      </c>
      <c r="W303" s="44">
        <v>0.56999999999999995</v>
      </c>
      <c r="X303" s="44">
        <v>98.75</v>
      </c>
      <c r="Y303" s="44">
        <v>0.69</v>
      </c>
      <c r="Z303" s="44">
        <v>80.28</v>
      </c>
      <c r="AA303" s="44">
        <v>0.56000000000000005</v>
      </c>
      <c r="AB303" s="44">
        <v>4.7E-2</v>
      </c>
      <c r="AC303" s="44">
        <v>4.3999999999999997E-2</v>
      </c>
      <c r="AD303" s="44">
        <v>5.65</v>
      </c>
      <c r="AE303" s="44">
        <v>7.66</v>
      </c>
      <c r="AF303" s="44">
        <v>5.38</v>
      </c>
      <c r="AG303" s="44">
        <v>7.93</v>
      </c>
      <c r="AH303" s="44"/>
      <c r="AI303" s="43"/>
      <c r="AJ303" s="43"/>
      <c r="AK303" s="43"/>
      <c r="AL303" s="43"/>
      <c r="AM303" s="44"/>
      <c r="AN303" s="43"/>
      <c r="AO303" s="43"/>
      <c r="AP303" s="43"/>
      <c r="AQ303" s="43"/>
      <c r="AR303" s="43"/>
    </row>
  </sheetData>
  <phoneticPr fontId="2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25"/>
  <sheetViews>
    <sheetView topLeftCell="AA1" workbookViewId="0">
      <selection activeCell="N6" sqref="N6"/>
    </sheetView>
  </sheetViews>
  <sheetFormatPr defaultColWidth="9" defaultRowHeight="14" x14ac:dyDescent="0.25"/>
  <sheetData>
    <row r="1" spans="1:44" ht="15" x14ac:dyDescent="0.25">
      <c r="A1" s="65" t="s">
        <v>1392</v>
      </c>
      <c r="B1" s="66" t="s">
        <v>1</v>
      </c>
      <c r="C1" s="66" t="s">
        <v>2</v>
      </c>
      <c r="D1" s="66" t="s">
        <v>3</v>
      </c>
      <c r="E1" s="66" t="s">
        <v>76</v>
      </c>
      <c r="F1" s="66" t="s">
        <v>78</v>
      </c>
      <c r="G1" s="66" t="s">
        <v>79</v>
      </c>
      <c r="H1" s="66" t="s">
        <v>80</v>
      </c>
      <c r="I1" s="66" t="s">
        <v>81</v>
      </c>
      <c r="J1" s="66" t="s">
        <v>102</v>
      </c>
      <c r="K1" s="66" t="s">
        <v>101</v>
      </c>
      <c r="L1" s="66" t="s">
        <v>89</v>
      </c>
      <c r="M1" s="66" t="s">
        <v>90</v>
      </c>
      <c r="N1" s="66" t="s">
        <v>91</v>
      </c>
      <c r="O1" s="66" t="s">
        <v>94</v>
      </c>
      <c r="P1" s="66" t="s">
        <v>92</v>
      </c>
      <c r="Q1" s="66" t="s">
        <v>93</v>
      </c>
      <c r="R1" s="66" t="s">
        <v>1393</v>
      </c>
      <c r="S1" s="66" t="s">
        <v>1394</v>
      </c>
      <c r="T1" s="66" t="s">
        <v>1395</v>
      </c>
      <c r="U1" s="66" t="s">
        <v>125</v>
      </c>
      <c r="V1" s="66" t="s">
        <v>1396</v>
      </c>
      <c r="W1" s="66" t="s">
        <v>130</v>
      </c>
      <c r="X1" s="66" t="s">
        <v>1397</v>
      </c>
      <c r="Y1" s="66" t="s">
        <v>140</v>
      </c>
      <c r="Z1" s="66" t="s">
        <v>1398</v>
      </c>
      <c r="AA1" s="66" t="s">
        <v>145</v>
      </c>
      <c r="AB1" s="66" t="s">
        <v>8</v>
      </c>
      <c r="AC1" s="66" t="s">
        <v>9</v>
      </c>
      <c r="AD1" s="66" t="s">
        <v>153</v>
      </c>
      <c r="AE1" s="66" t="s">
        <v>154</v>
      </c>
      <c r="AF1" s="66" t="s">
        <v>155</v>
      </c>
      <c r="AG1" s="66" t="s">
        <v>156</v>
      </c>
      <c r="AH1" s="70" t="s">
        <v>1066</v>
      </c>
      <c r="AI1" s="70" t="s">
        <v>86</v>
      </c>
      <c r="AJ1" s="70" t="s">
        <v>82</v>
      </c>
      <c r="AK1" s="70" t="s">
        <v>83</v>
      </c>
      <c r="AL1" s="70" t="s">
        <v>1399</v>
      </c>
      <c r="AM1" s="70" t="s">
        <v>95</v>
      </c>
      <c r="AN1" s="70" t="s">
        <v>96</v>
      </c>
      <c r="AO1" s="70" t="s">
        <v>97</v>
      </c>
      <c r="AP1" s="70" t="s">
        <v>98</v>
      </c>
      <c r="AQ1" s="70" t="s">
        <v>1754</v>
      </c>
      <c r="AR1" s="70" t="s">
        <v>1755</v>
      </c>
    </row>
    <row r="2" spans="1:44" x14ac:dyDescent="0.25">
      <c r="A2" s="39">
        <v>8.1199999999999992</v>
      </c>
      <c r="B2" s="39" t="s">
        <v>1756</v>
      </c>
      <c r="C2" s="39" t="s">
        <v>16</v>
      </c>
      <c r="D2" s="67">
        <v>78</v>
      </c>
      <c r="E2" s="67">
        <v>894023</v>
      </c>
      <c r="F2" s="67">
        <v>170</v>
      </c>
      <c r="G2" s="67">
        <v>77</v>
      </c>
      <c r="H2" s="67" t="s">
        <v>159</v>
      </c>
      <c r="I2" s="67" t="s">
        <v>159</v>
      </c>
      <c r="J2" s="67">
        <v>2.4900000000000002</v>
      </c>
      <c r="K2" s="67">
        <v>1.23</v>
      </c>
      <c r="L2" s="67">
        <v>1.31</v>
      </c>
      <c r="M2" s="67">
        <v>4.1500000000000004</v>
      </c>
      <c r="N2" s="67">
        <v>4.66</v>
      </c>
      <c r="O2" s="67">
        <v>366.3</v>
      </c>
      <c r="P2" s="67">
        <v>85.2</v>
      </c>
      <c r="Q2" s="67">
        <v>7.85</v>
      </c>
      <c r="R2" s="67">
        <v>166</v>
      </c>
      <c r="S2" s="67">
        <v>95</v>
      </c>
      <c r="T2" s="67">
        <v>95.67</v>
      </c>
      <c r="U2" s="67">
        <v>0.82</v>
      </c>
      <c r="V2" s="67">
        <v>99.74</v>
      </c>
      <c r="W2" s="67">
        <v>0.78</v>
      </c>
      <c r="X2" s="67">
        <v>88.12</v>
      </c>
      <c r="Y2" s="67">
        <v>0.83</v>
      </c>
      <c r="Z2" s="39">
        <v>116.65</v>
      </c>
      <c r="AA2" s="67">
        <v>0.85</v>
      </c>
      <c r="AB2" s="67">
        <v>0.06</v>
      </c>
      <c r="AC2" s="67">
        <v>6.6000000000000003E-2</v>
      </c>
      <c r="AD2" s="67">
        <v>6.22</v>
      </c>
      <c r="AE2" s="67">
        <v>12.36</v>
      </c>
      <c r="AF2" s="67">
        <v>6.04</v>
      </c>
      <c r="AG2" s="67">
        <v>11.86</v>
      </c>
      <c r="AH2" s="67" t="s">
        <v>159</v>
      </c>
      <c r="AI2" s="71" t="s">
        <v>159</v>
      </c>
      <c r="AJ2" s="71" t="s">
        <v>863</v>
      </c>
      <c r="AK2" s="71"/>
      <c r="AL2" s="71" t="s">
        <v>1757</v>
      </c>
      <c r="AM2" s="67">
        <v>138</v>
      </c>
      <c r="AN2" s="38">
        <v>8.35</v>
      </c>
      <c r="AO2" s="38">
        <v>5.22</v>
      </c>
      <c r="AP2" s="38">
        <v>324</v>
      </c>
      <c r="AQ2" s="38">
        <v>14</v>
      </c>
      <c r="AR2" s="38">
        <v>16</v>
      </c>
    </row>
    <row r="3" spans="1:44" x14ac:dyDescent="0.25">
      <c r="A3" s="39">
        <v>8.15</v>
      </c>
      <c r="B3" s="39" t="s">
        <v>1758</v>
      </c>
      <c r="C3" s="39" t="s">
        <v>19</v>
      </c>
      <c r="D3" s="67">
        <v>50</v>
      </c>
      <c r="E3" s="67">
        <v>889683</v>
      </c>
      <c r="F3" s="67">
        <v>175</v>
      </c>
      <c r="G3" s="67">
        <v>56.5</v>
      </c>
      <c r="H3" s="67" t="s">
        <v>159</v>
      </c>
      <c r="I3" s="67" t="s">
        <v>159</v>
      </c>
      <c r="J3" s="67">
        <v>1.32</v>
      </c>
      <c r="K3" s="67">
        <v>1.19</v>
      </c>
      <c r="L3" s="67">
        <v>0.8</v>
      </c>
      <c r="M3" s="67">
        <v>2.75</v>
      </c>
      <c r="N3" s="67">
        <v>4.33</v>
      </c>
      <c r="O3" s="67">
        <v>639.79999999999995</v>
      </c>
      <c r="P3" s="67">
        <v>367</v>
      </c>
      <c r="Q3" s="67">
        <v>16.190000000000001</v>
      </c>
      <c r="R3" s="67">
        <v>150</v>
      </c>
      <c r="S3" s="67">
        <v>90</v>
      </c>
      <c r="T3" s="67">
        <v>71.33</v>
      </c>
      <c r="U3" s="67">
        <v>0.68</v>
      </c>
      <c r="V3" s="67">
        <v>60.2</v>
      </c>
      <c r="W3" s="67">
        <v>0.57999999999999996</v>
      </c>
      <c r="X3" s="67">
        <v>83.08</v>
      </c>
      <c r="Y3" s="67">
        <v>0.72</v>
      </c>
      <c r="Z3" s="39">
        <v>57.75</v>
      </c>
      <c r="AA3" s="67">
        <v>0.63</v>
      </c>
      <c r="AB3" s="67">
        <v>0.05</v>
      </c>
      <c r="AC3" s="67">
        <v>4.7E-2</v>
      </c>
      <c r="AD3" s="67">
        <v>6.84</v>
      </c>
      <c r="AE3" s="67">
        <v>10.56</v>
      </c>
      <c r="AF3" s="67">
        <v>5.97</v>
      </c>
      <c r="AG3" s="67">
        <v>11.67</v>
      </c>
      <c r="AH3" s="67" t="s">
        <v>159</v>
      </c>
      <c r="AI3" s="71" t="s">
        <v>159</v>
      </c>
      <c r="AJ3" s="71" t="s">
        <v>684</v>
      </c>
      <c r="AK3" s="71"/>
      <c r="AL3" s="71" t="s">
        <v>1759</v>
      </c>
      <c r="AM3" s="67">
        <v>99</v>
      </c>
      <c r="AN3" s="38">
        <v>6.3</v>
      </c>
      <c r="AO3" s="38">
        <v>3.08</v>
      </c>
      <c r="AP3" s="38">
        <v>112</v>
      </c>
      <c r="AQ3" s="38">
        <v>13</v>
      </c>
      <c r="AR3" s="38">
        <v>19</v>
      </c>
    </row>
    <row r="4" spans="1:44" x14ac:dyDescent="0.25">
      <c r="A4" s="39">
        <v>8.15</v>
      </c>
      <c r="B4" s="39" t="s">
        <v>1760</v>
      </c>
      <c r="C4" s="39" t="s">
        <v>19</v>
      </c>
      <c r="D4" s="67">
        <v>62</v>
      </c>
      <c r="E4" s="67">
        <v>894854</v>
      </c>
      <c r="F4" s="67">
        <v>168</v>
      </c>
      <c r="G4" s="67">
        <v>71</v>
      </c>
      <c r="H4" s="67" t="s">
        <v>159</v>
      </c>
      <c r="I4" s="67" t="s">
        <v>159</v>
      </c>
      <c r="J4" s="67">
        <v>1.1499999999999999</v>
      </c>
      <c r="K4" s="67">
        <v>0.7</v>
      </c>
      <c r="L4" s="67">
        <v>0.56999999999999995</v>
      </c>
      <c r="M4" s="67">
        <v>1.93</v>
      </c>
      <c r="N4" s="67">
        <v>6.38</v>
      </c>
      <c r="O4" s="67">
        <v>236.6</v>
      </c>
      <c r="P4" s="67">
        <v>240.3</v>
      </c>
      <c r="Q4" s="67">
        <v>23.28</v>
      </c>
      <c r="R4" s="67">
        <v>114</v>
      </c>
      <c r="S4" s="67">
        <v>76</v>
      </c>
      <c r="T4" s="67">
        <v>84.76</v>
      </c>
      <c r="U4" s="67">
        <v>0.7</v>
      </c>
      <c r="V4" s="67">
        <v>72.17</v>
      </c>
      <c r="W4" s="67">
        <v>0.56999999999999995</v>
      </c>
      <c r="X4" s="67">
        <v>62.94</v>
      </c>
      <c r="Y4" s="67">
        <v>0.77</v>
      </c>
      <c r="Z4" s="39">
        <v>61.96</v>
      </c>
      <c r="AA4" s="67">
        <v>0.62</v>
      </c>
      <c r="AB4" s="67">
        <v>4.4999999999999998E-2</v>
      </c>
      <c r="AC4" s="67">
        <v>4.8000000000000001E-2</v>
      </c>
      <c r="AD4" s="67">
        <v>7.78</v>
      </c>
      <c r="AE4" s="67">
        <v>11.93</v>
      </c>
      <c r="AF4" s="67">
        <v>7.15</v>
      </c>
      <c r="AG4" s="67">
        <v>12.98</v>
      </c>
      <c r="AH4" s="67" t="s">
        <v>159</v>
      </c>
      <c r="AI4" s="71" t="s">
        <v>159</v>
      </c>
      <c r="AJ4" s="71" t="s">
        <v>1761</v>
      </c>
      <c r="AK4" s="71"/>
      <c r="AL4" s="71" t="s">
        <v>1762</v>
      </c>
      <c r="AM4" s="71">
        <v>114</v>
      </c>
      <c r="AN4" s="38">
        <v>6.2</v>
      </c>
      <c r="AO4" s="38">
        <v>3.77</v>
      </c>
      <c r="AP4" s="38">
        <v>168</v>
      </c>
      <c r="AQ4" s="38">
        <v>11</v>
      </c>
      <c r="AR4" s="38">
        <v>9</v>
      </c>
    </row>
    <row r="5" spans="1:44" x14ac:dyDescent="0.25">
      <c r="A5" s="39">
        <v>8.15</v>
      </c>
      <c r="B5" s="39" t="s">
        <v>1763</v>
      </c>
      <c r="C5" s="39" t="s">
        <v>19</v>
      </c>
      <c r="D5" s="67">
        <v>42</v>
      </c>
      <c r="E5" s="67">
        <v>892491</v>
      </c>
      <c r="F5" s="67">
        <v>160</v>
      </c>
      <c r="G5" s="67">
        <v>53.9</v>
      </c>
      <c r="H5" s="67" t="s">
        <v>159</v>
      </c>
      <c r="I5" s="67" t="s">
        <v>159</v>
      </c>
      <c r="J5" s="67">
        <v>2.35</v>
      </c>
      <c r="K5" s="67">
        <v>1.06</v>
      </c>
      <c r="L5" s="67">
        <v>2.86</v>
      </c>
      <c r="M5" s="67">
        <v>4.1399999999999997</v>
      </c>
      <c r="N5" s="67">
        <v>4.75</v>
      </c>
      <c r="O5" s="67">
        <v>493.4</v>
      </c>
      <c r="P5" s="67">
        <v>191.3</v>
      </c>
      <c r="Q5" s="67">
        <v>14.19</v>
      </c>
      <c r="R5" s="67">
        <v>118</v>
      </c>
      <c r="S5" s="67">
        <v>76</v>
      </c>
      <c r="T5" s="67">
        <v>81.02</v>
      </c>
      <c r="U5" s="67">
        <v>0.67</v>
      </c>
      <c r="V5" s="67">
        <v>87.28</v>
      </c>
      <c r="W5" s="67">
        <v>0.52</v>
      </c>
      <c r="X5" s="67">
        <v>94.1</v>
      </c>
      <c r="Y5" s="67">
        <v>0.69</v>
      </c>
      <c r="Z5" s="39">
        <v>76.37</v>
      </c>
      <c r="AA5" s="67">
        <v>0.52</v>
      </c>
      <c r="AB5" s="67">
        <v>6.5000000000000002E-2</v>
      </c>
      <c r="AC5" s="67">
        <v>5.0999999999999997E-2</v>
      </c>
      <c r="AD5" s="67">
        <v>4.6100000000000003</v>
      </c>
      <c r="AE5" s="67">
        <v>6.81</v>
      </c>
      <c r="AF5" s="67">
        <v>4.66</v>
      </c>
      <c r="AG5" s="67">
        <v>8.75</v>
      </c>
      <c r="AH5" s="67" t="s">
        <v>1764</v>
      </c>
      <c r="AI5" s="71" t="s">
        <v>159</v>
      </c>
      <c r="AJ5" s="71" t="s">
        <v>278</v>
      </c>
      <c r="AK5" s="71"/>
      <c r="AL5" s="38" t="s">
        <v>1757</v>
      </c>
      <c r="AM5" s="67">
        <v>100</v>
      </c>
      <c r="AN5" s="38">
        <v>3.9</v>
      </c>
      <c r="AO5" s="38">
        <v>3.16</v>
      </c>
      <c r="AP5" s="38">
        <v>209</v>
      </c>
      <c r="AQ5" s="38">
        <v>13</v>
      </c>
      <c r="AR5" s="38">
        <v>16</v>
      </c>
    </row>
    <row r="6" spans="1:44" x14ac:dyDescent="0.25">
      <c r="A6" s="68">
        <v>11.7</v>
      </c>
      <c r="B6" s="68" t="s">
        <v>1763</v>
      </c>
      <c r="C6" s="68" t="s">
        <v>19</v>
      </c>
      <c r="D6" s="68">
        <v>42</v>
      </c>
      <c r="E6" s="68">
        <v>910437</v>
      </c>
      <c r="F6" s="68">
        <v>160</v>
      </c>
      <c r="G6" s="68">
        <v>55.4</v>
      </c>
      <c r="H6" s="68" t="s">
        <v>159</v>
      </c>
      <c r="I6" s="68" t="s">
        <v>159</v>
      </c>
      <c r="J6" s="68">
        <v>1.96</v>
      </c>
      <c r="K6" s="68">
        <v>0.95</v>
      </c>
      <c r="L6" s="68">
        <v>2.7</v>
      </c>
      <c r="M6" s="68">
        <v>3.78</v>
      </c>
      <c r="N6" s="68">
        <v>4.3600000000000003</v>
      </c>
      <c r="O6" s="68">
        <v>463.4</v>
      </c>
      <c r="P6" s="68">
        <v>308.39999999999998</v>
      </c>
      <c r="Q6" s="68">
        <v>12.99</v>
      </c>
      <c r="R6" s="68">
        <v>131</v>
      </c>
      <c r="S6" s="68">
        <v>83</v>
      </c>
      <c r="T6" s="68">
        <v>95.67</v>
      </c>
      <c r="U6" s="68">
        <v>0.55000000000000004</v>
      </c>
      <c r="V6" s="68">
        <v>67.650000000000006</v>
      </c>
      <c r="W6" s="68">
        <v>0.39</v>
      </c>
      <c r="X6" s="68">
        <v>91.38</v>
      </c>
      <c r="Y6" s="68">
        <v>0.66</v>
      </c>
      <c r="Z6" s="68">
        <v>76.39</v>
      </c>
      <c r="AA6" s="68">
        <v>0.45</v>
      </c>
      <c r="AB6" s="68">
        <v>0.05</v>
      </c>
      <c r="AC6" s="68">
        <v>4.4999999999999998E-2</v>
      </c>
      <c r="AD6" s="68">
        <v>3.76</v>
      </c>
      <c r="AE6" s="68">
        <v>6.7</v>
      </c>
      <c r="AF6" s="68">
        <v>4.1500000000000004</v>
      </c>
      <c r="AG6" s="68">
        <v>9.11</v>
      </c>
      <c r="AH6" s="68" t="s">
        <v>1764</v>
      </c>
      <c r="AI6" s="72" t="s">
        <v>159</v>
      </c>
      <c r="AJ6" s="72" t="s">
        <v>278</v>
      </c>
      <c r="AK6" s="72"/>
      <c r="AL6" s="72" t="s">
        <v>1757</v>
      </c>
      <c r="AM6" s="68"/>
      <c r="AN6" s="72">
        <v>4.8</v>
      </c>
      <c r="AO6" s="72">
        <v>2.5299999999999998</v>
      </c>
      <c r="AP6" s="72">
        <v>211</v>
      </c>
      <c r="AQ6" s="72">
        <v>18</v>
      </c>
      <c r="AR6" s="72">
        <v>17</v>
      </c>
    </row>
    <row r="7" spans="1:44" x14ac:dyDescent="0.25">
      <c r="A7" s="39">
        <v>8.15</v>
      </c>
      <c r="B7" s="39" t="s">
        <v>1765</v>
      </c>
      <c r="C7" s="39" t="s">
        <v>19</v>
      </c>
      <c r="D7" s="39">
        <v>51</v>
      </c>
      <c r="E7" s="39">
        <v>893524</v>
      </c>
      <c r="F7" s="39">
        <v>179</v>
      </c>
      <c r="G7" s="39">
        <v>80</v>
      </c>
      <c r="H7" s="39" t="s">
        <v>1766</v>
      </c>
      <c r="I7" s="39" t="s">
        <v>1767</v>
      </c>
      <c r="J7" s="39">
        <v>1.62</v>
      </c>
      <c r="K7" s="39">
        <v>0.7</v>
      </c>
      <c r="L7" s="39">
        <v>5.57</v>
      </c>
      <c r="M7" s="39">
        <v>3.51</v>
      </c>
      <c r="N7" s="39">
        <v>4.37</v>
      </c>
      <c r="O7" s="39">
        <v>604.70000000000005</v>
      </c>
      <c r="P7" s="39">
        <v>334.4</v>
      </c>
      <c r="Q7" s="39">
        <v>16.45</v>
      </c>
      <c r="R7" s="39">
        <v>120</v>
      </c>
      <c r="S7" s="39">
        <v>70</v>
      </c>
      <c r="T7" s="39">
        <v>110.5</v>
      </c>
      <c r="U7" s="39">
        <v>0.67</v>
      </c>
      <c r="V7" s="39">
        <v>61.73</v>
      </c>
      <c r="W7" s="39">
        <v>0.5</v>
      </c>
      <c r="X7" s="39">
        <v>81.040000000000006</v>
      </c>
      <c r="Y7" s="39">
        <v>0.67</v>
      </c>
      <c r="Z7" s="39">
        <v>52.69</v>
      </c>
      <c r="AA7" s="39">
        <v>0.49</v>
      </c>
      <c r="AB7" s="39">
        <v>4.3999999999999997E-2</v>
      </c>
      <c r="AC7" s="39">
        <v>5.8999999999999997E-2</v>
      </c>
      <c r="AD7" s="39">
        <v>6.53</v>
      </c>
      <c r="AE7" s="39">
        <v>6.1</v>
      </c>
      <c r="AF7" s="39">
        <v>6.14</v>
      </c>
      <c r="AG7" s="39" t="s">
        <v>159</v>
      </c>
      <c r="AH7" s="39" t="s">
        <v>159</v>
      </c>
      <c r="AI7" s="38" t="s">
        <v>159</v>
      </c>
      <c r="AJ7" s="38" t="s">
        <v>188</v>
      </c>
      <c r="AK7" s="38"/>
      <c r="AL7" s="38" t="s">
        <v>1757</v>
      </c>
      <c r="AM7" s="39">
        <v>86</v>
      </c>
      <c r="AN7" s="38">
        <v>5.5</v>
      </c>
      <c r="AO7" s="38">
        <v>2.97</v>
      </c>
      <c r="AP7" s="38">
        <v>196</v>
      </c>
      <c r="AQ7" s="38">
        <v>15</v>
      </c>
      <c r="AR7" s="38">
        <v>18</v>
      </c>
    </row>
    <row r="8" spans="1:44" x14ac:dyDescent="0.25">
      <c r="A8" s="39">
        <v>8.17</v>
      </c>
      <c r="B8" s="39" t="s">
        <v>1768</v>
      </c>
      <c r="C8" s="39" t="s">
        <v>16</v>
      </c>
      <c r="D8" s="67">
        <v>86</v>
      </c>
      <c r="E8" s="67">
        <v>894879</v>
      </c>
      <c r="F8" s="67">
        <v>155</v>
      </c>
      <c r="G8" s="67">
        <v>67</v>
      </c>
      <c r="H8" s="67" t="s">
        <v>159</v>
      </c>
      <c r="I8" s="67" t="s">
        <v>159</v>
      </c>
      <c r="J8" s="67">
        <v>2.48</v>
      </c>
      <c r="K8" s="67">
        <v>1.9</v>
      </c>
      <c r="L8" s="67">
        <v>1.67</v>
      </c>
      <c r="M8" s="67">
        <v>4.49</v>
      </c>
      <c r="N8" s="67">
        <v>9.14</v>
      </c>
      <c r="O8" s="67">
        <v>304.5</v>
      </c>
      <c r="P8" s="67">
        <v>70</v>
      </c>
      <c r="Q8" s="67">
        <v>7.24</v>
      </c>
      <c r="R8" s="67">
        <v>164</v>
      </c>
      <c r="S8" s="67">
        <v>73</v>
      </c>
      <c r="T8" s="67">
        <v>71.52</v>
      </c>
      <c r="U8" s="67">
        <v>0.78</v>
      </c>
      <c r="V8" s="67">
        <v>99.27</v>
      </c>
      <c r="W8" s="67">
        <v>0.87</v>
      </c>
      <c r="X8" s="67">
        <v>64.47</v>
      </c>
      <c r="Y8" s="67">
        <v>0.85</v>
      </c>
      <c r="Z8" s="39">
        <v>94.61</v>
      </c>
      <c r="AA8" s="67">
        <v>0.73</v>
      </c>
      <c r="AB8" s="67">
        <v>6.8000000000000005E-2</v>
      </c>
      <c r="AC8" s="67">
        <v>8.6999999999999994E-2</v>
      </c>
      <c r="AD8" s="67"/>
      <c r="AE8" s="67"/>
      <c r="AF8" s="67"/>
      <c r="AG8" s="67"/>
      <c r="AH8" s="67" t="s">
        <v>1769</v>
      </c>
      <c r="AI8" s="71" t="s">
        <v>159</v>
      </c>
      <c r="AJ8" s="71" t="s">
        <v>484</v>
      </c>
      <c r="AK8" s="71"/>
      <c r="AL8" s="71" t="s">
        <v>1770</v>
      </c>
      <c r="AM8" s="71">
        <v>109</v>
      </c>
      <c r="AN8" s="38">
        <v>6.7</v>
      </c>
      <c r="AO8" s="38">
        <v>3.64</v>
      </c>
      <c r="AP8" s="38">
        <v>88</v>
      </c>
      <c r="AQ8" s="38">
        <v>13</v>
      </c>
      <c r="AR8" s="38">
        <v>14</v>
      </c>
    </row>
    <row r="9" spans="1:44" x14ac:dyDescent="0.25">
      <c r="A9" s="39">
        <v>8.17</v>
      </c>
      <c r="B9" s="39" t="s">
        <v>1771</v>
      </c>
      <c r="C9" s="39" t="s">
        <v>19</v>
      </c>
      <c r="D9" s="67">
        <v>64</v>
      </c>
      <c r="E9" s="67">
        <v>895119</v>
      </c>
      <c r="F9" s="67">
        <v>178</v>
      </c>
      <c r="G9" s="67">
        <v>70</v>
      </c>
      <c r="H9" s="67" t="s">
        <v>1772</v>
      </c>
      <c r="I9" s="67" t="s">
        <v>278</v>
      </c>
      <c r="J9" s="67">
        <v>2.48</v>
      </c>
      <c r="K9" s="67">
        <v>1.07</v>
      </c>
      <c r="L9" s="67">
        <v>1.49</v>
      </c>
      <c r="M9" s="67">
        <v>3.88</v>
      </c>
      <c r="N9" s="67">
        <v>4.71</v>
      </c>
      <c r="O9" s="67">
        <v>331</v>
      </c>
      <c r="P9" s="67">
        <v>82.6</v>
      </c>
      <c r="Q9" s="67">
        <v>4.7300000000000004</v>
      </c>
      <c r="R9" s="67">
        <v>171</v>
      </c>
      <c r="S9" s="67">
        <v>103</v>
      </c>
      <c r="T9" s="67">
        <v>81.400000000000006</v>
      </c>
      <c r="U9" s="67">
        <v>0.73</v>
      </c>
      <c r="V9" s="67">
        <v>68.53</v>
      </c>
      <c r="W9" s="67">
        <v>0.63</v>
      </c>
      <c r="X9" s="67">
        <v>69.08</v>
      </c>
      <c r="Y9" s="67">
        <v>0.71</v>
      </c>
      <c r="Z9" s="39">
        <v>70.02</v>
      </c>
      <c r="AA9" s="67">
        <v>0.68</v>
      </c>
      <c r="AB9" s="67">
        <v>4.7E-2</v>
      </c>
      <c r="AC9" s="67">
        <v>5.5E-2</v>
      </c>
      <c r="AD9" s="67">
        <v>8.5500000000000007</v>
      </c>
      <c r="AE9" s="67">
        <v>11.46</v>
      </c>
      <c r="AF9" s="67">
        <v>7.59</v>
      </c>
      <c r="AG9" s="67">
        <v>10.15</v>
      </c>
      <c r="AH9" s="67" t="s">
        <v>159</v>
      </c>
      <c r="AI9" s="71" t="s">
        <v>159</v>
      </c>
      <c r="AJ9" s="71" t="s">
        <v>1773</v>
      </c>
      <c r="AK9" s="71"/>
      <c r="AL9" s="71" t="s">
        <v>1774</v>
      </c>
      <c r="AM9" s="67">
        <v>140</v>
      </c>
      <c r="AN9" s="38">
        <v>8.1999999999999993</v>
      </c>
      <c r="AO9" s="38">
        <v>4.5</v>
      </c>
      <c r="AP9" s="38">
        <v>281</v>
      </c>
      <c r="AQ9" s="38">
        <v>14</v>
      </c>
      <c r="AR9" s="38">
        <v>11</v>
      </c>
    </row>
    <row r="10" spans="1:44" x14ac:dyDescent="0.25">
      <c r="A10" s="39">
        <v>8.17</v>
      </c>
      <c r="B10" s="39" t="s">
        <v>302</v>
      </c>
      <c r="C10" s="39" t="s">
        <v>19</v>
      </c>
      <c r="D10" s="67">
        <v>19</v>
      </c>
      <c r="E10" s="67">
        <v>895284</v>
      </c>
      <c r="F10" s="67">
        <v>158</v>
      </c>
      <c r="G10" s="67">
        <v>45.6</v>
      </c>
      <c r="H10" s="67" t="s">
        <v>159</v>
      </c>
      <c r="I10" s="67" t="s">
        <v>159</v>
      </c>
      <c r="J10" s="67">
        <v>1.49</v>
      </c>
      <c r="K10" s="67">
        <v>0.99</v>
      </c>
      <c r="L10" s="67">
        <v>2.04</v>
      </c>
      <c r="M10" s="67">
        <v>2.83</v>
      </c>
      <c r="N10" s="67">
        <v>5.12</v>
      </c>
      <c r="O10" s="67">
        <v>465.8</v>
      </c>
      <c r="P10" s="67">
        <v>491.7</v>
      </c>
      <c r="Q10" s="67">
        <v>16.45</v>
      </c>
      <c r="R10" s="67">
        <v>117</v>
      </c>
      <c r="S10" s="67">
        <v>65</v>
      </c>
      <c r="T10" s="67">
        <v>131.97</v>
      </c>
      <c r="U10" s="67">
        <v>0.78</v>
      </c>
      <c r="V10" s="67">
        <v>98.29</v>
      </c>
      <c r="W10" s="67">
        <v>0.59</v>
      </c>
      <c r="X10" s="67">
        <v>148.41999999999999</v>
      </c>
      <c r="Y10" s="67">
        <v>0.78</v>
      </c>
      <c r="Z10" s="39">
        <v>81.709999999999994</v>
      </c>
      <c r="AA10" s="67">
        <v>0.56000000000000005</v>
      </c>
      <c r="AB10" s="67">
        <v>4.2999999999999997E-2</v>
      </c>
      <c r="AC10" s="67">
        <v>4.4999999999999998E-2</v>
      </c>
      <c r="AD10" s="67">
        <v>5.8</v>
      </c>
      <c r="AE10" s="67">
        <v>5.17</v>
      </c>
      <c r="AF10" s="67">
        <v>6.27</v>
      </c>
      <c r="AG10" s="67">
        <v>5.92</v>
      </c>
      <c r="AH10" s="67" t="s">
        <v>1764</v>
      </c>
      <c r="AI10" s="71" t="s">
        <v>159</v>
      </c>
      <c r="AJ10" s="71" t="s">
        <v>159</v>
      </c>
      <c r="AK10" s="71"/>
      <c r="AL10" s="71"/>
      <c r="AM10" s="67">
        <v>115</v>
      </c>
      <c r="AN10" s="38">
        <v>9</v>
      </c>
      <c r="AO10" s="38">
        <v>4.13</v>
      </c>
      <c r="AP10" s="38">
        <v>187</v>
      </c>
      <c r="AQ10" s="38">
        <v>15</v>
      </c>
      <c r="AR10" s="38">
        <v>17</v>
      </c>
    </row>
    <row r="11" spans="1:44" x14ac:dyDescent="0.25">
      <c r="A11" s="39">
        <v>8.2200000000000006</v>
      </c>
      <c r="B11" s="39" t="s">
        <v>1775</v>
      </c>
      <c r="C11" s="39" t="s">
        <v>16</v>
      </c>
      <c r="D11" s="67">
        <v>60</v>
      </c>
      <c r="E11" s="67">
        <v>893973</v>
      </c>
      <c r="F11" s="67">
        <v>157</v>
      </c>
      <c r="G11" s="67">
        <v>57</v>
      </c>
      <c r="H11" s="67" t="s">
        <v>159</v>
      </c>
      <c r="I11" s="67" t="s">
        <v>159</v>
      </c>
      <c r="J11" s="67">
        <v>2.85</v>
      </c>
      <c r="K11" s="67">
        <v>2.68</v>
      </c>
      <c r="L11" s="67">
        <v>0.96</v>
      </c>
      <c r="M11" s="67">
        <v>5.74</v>
      </c>
      <c r="N11" s="67">
        <v>4.75</v>
      </c>
      <c r="O11" s="67">
        <v>336.9</v>
      </c>
      <c r="P11" s="67">
        <v>84</v>
      </c>
      <c r="Q11" s="67">
        <v>9.83</v>
      </c>
      <c r="R11" s="67">
        <v>163</v>
      </c>
      <c r="S11" s="67">
        <v>93</v>
      </c>
      <c r="T11" s="67">
        <v>95.69</v>
      </c>
      <c r="U11" s="67">
        <v>0.78</v>
      </c>
      <c r="V11" s="67">
        <v>102.75</v>
      </c>
      <c r="W11" s="67">
        <v>0.74</v>
      </c>
      <c r="X11" s="67">
        <v>90.15</v>
      </c>
      <c r="Y11" s="67">
        <v>0.74</v>
      </c>
      <c r="Z11" s="39">
        <v>86.73</v>
      </c>
      <c r="AA11" s="67">
        <v>0.62</v>
      </c>
      <c r="AB11" s="67">
        <v>5.1999999999999998E-2</v>
      </c>
      <c r="AC11" s="67">
        <v>5.8000000000000003E-2</v>
      </c>
      <c r="AD11" s="67">
        <v>7.38</v>
      </c>
      <c r="AE11" s="67">
        <v>11.19</v>
      </c>
      <c r="AF11" s="67">
        <v>3.81</v>
      </c>
      <c r="AG11" s="67">
        <v>11.56</v>
      </c>
      <c r="AH11" s="67" t="s">
        <v>159</v>
      </c>
      <c r="AI11" s="71" t="s">
        <v>159</v>
      </c>
      <c r="AJ11" s="71" t="s">
        <v>160</v>
      </c>
      <c r="AK11" s="71"/>
      <c r="AL11" s="71" t="s">
        <v>1757</v>
      </c>
      <c r="AM11" s="71">
        <v>136</v>
      </c>
      <c r="AN11" s="38">
        <v>4.4000000000000004</v>
      </c>
      <c r="AO11" s="38">
        <v>4.2300000000000004</v>
      </c>
      <c r="AP11" s="38">
        <v>194</v>
      </c>
      <c r="AQ11" s="38">
        <v>28</v>
      </c>
      <c r="AR11" s="38">
        <v>30</v>
      </c>
    </row>
    <row r="12" spans="1:44" x14ac:dyDescent="0.25">
      <c r="A12" s="39">
        <v>8.2799999999999994</v>
      </c>
      <c r="B12" s="39" t="s">
        <v>1776</v>
      </c>
      <c r="C12" s="39" t="s">
        <v>16</v>
      </c>
      <c r="D12" s="67">
        <v>62</v>
      </c>
      <c r="E12" s="67">
        <v>890676</v>
      </c>
      <c r="F12" s="67">
        <v>160</v>
      </c>
      <c r="G12" s="67">
        <v>69</v>
      </c>
      <c r="H12" s="67" t="s">
        <v>159</v>
      </c>
      <c r="I12" s="67" t="s">
        <v>159</v>
      </c>
      <c r="J12" s="67">
        <v>4.6900000000000004</v>
      </c>
      <c r="K12" s="67">
        <v>1.27</v>
      </c>
      <c r="L12" s="67">
        <v>1.3</v>
      </c>
      <c r="M12" s="67">
        <v>6.38</v>
      </c>
      <c r="N12" s="67">
        <v>6.95</v>
      </c>
      <c r="O12" s="67">
        <v>400.2</v>
      </c>
      <c r="P12" s="67">
        <v>60.1</v>
      </c>
      <c r="Q12" s="67">
        <v>5.39</v>
      </c>
      <c r="R12" s="67">
        <v>160</v>
      </c>
      <c r="S12" s="67">
        <v>83</v>
      </c>
      <c r="T12" s="67">
        <v>82.24</v>
      </c>
      <c r="U12" s="67">
        <v>0.79</v>
      </c>
      <c r="V12" s="67">
        <v>85.88</v>
      </c>
      <c r="W12" s="67">
        <v>0.67</v>
      </c>
      <c r="X12" s="67">
        <v>72.17</v>
      </c>
      <c r="Y12" s="67">
        <v>0.77</v>
      </c>
      <c r="Z12" s="39">
        <v>91.74</v>
      </c>
      <c r="AA12" s="67">
        <v>0.64</v>
      </c>
      <c r="AB12" s="67">
        <v>0.06</v>
      </c>
      <c r="AC12" s="67">
        <v>6.8000000000000005E-2</v>
      </c>
      <c r="AD12" s="67">
        <v>5.55</v>
      </c>
      <c r="AE12" s="67">
        <v>9.15</v>
      </c>
      <c r="AF12" s="67">
        <v>6.8</v>
      </c>
      <c r="AG12" s="67">
        <v>10.34</v>
      </c>
      <c r="AH12" s="67" t="s">
        <v>159</v>
      </c>
      <c r="AI12" s="71" t="s">
        <v>159</v>
      </c>
      <c r="AJ12" s="71" t="s">
        <v>159</v>
      </c>
      <c r="AK12" s="71"/>
      <c r="AL12" s="71"/>
      <c r="AM12" s="67">
        <v>139</v>
      </c>
      <c r="AN12" s="38">
        <v>8.8000000000000007</v>
      </c>
      <c r="AO12" s="38">
        <v>4.79</v>
      </c>
      <c r="AP12" s="38">
        <v>264</v>
      </c>
      <c r="AQ12" s="38">
        <v>22</v>
      </c>
      <c r="AR12" s="38">
        <v>17</v>
      </c>
    </row>
    <row r="13" spans="1:44" x14ac:dyDescent="0.25">
      <c r="A13" s="39">
        <v>8.2799999999999994</v>
      </c>
      <c r="B13" s="39" t="s">
        <v>1777</v>
      </c>
      <c r="C13" s="39" t="s">
        <v>19</v>
      </c>
      <c r="D13" s="67">
        <v>47</v>
      </c>
      <c r="E13" s="67">
        <v>896717</v>
      </c>
      <c r="F13" s="67">
        <v>176</v>
      </c>
      <c r="G13" s="67">
        <v>81</v>
      </c>
      <c r="H13" s="67" t="s">
        <v>159</v>
      </c>
      <c r="I13" s="67" t="s">
        <v>159</v>
      </c>
      <c r="J13" s="67">
        <v>2.91</v>
      </c>
      <c r="K13" s="67">
        <v>1.06</v>
      </c>
      <c r="L13" s="67">
        <v>3.04</v>
      </c>
      <c r="M13" s="67">
        <v>4.83</v>
      </c>
      <c r="N13" s="67">
        <v>4.2300000000000004</v>
      </c>
      <c r="O13" s="67">
        <v>437.1</v>
      </c>
      <c r="P13" s="67">
        <v>548.70000000000005</v>
      </c>
      <c r="Q13" s="67">
        <v>21.01</v>
      </c>
      <c r="R13" s="67">
        <v>133</v>
      </c>
      <c r="S13" s="67">
        <v>88</v>
      </c>
      <c r="T13" s="67">
        <v>84.76</v>
      </c>
      <c r="U13" s="67">
        <v>0.64</v>
      </c>
      <c r="V13" s="67">
        <v>83.15</v>
      </c>
      <c r="W13" s="67">
        <v>0.56000000000000005</v>
      </c>
      <c r="X13" s="67">
        <v>88.96</v>
      </c>
      <c r="Y13" s="67">
        <v>0.71</v>
      </c>
      <c r="Z13" s="39">
        <v>91.47</v>
      </c>
      <c r="AA13" s="67">
        <v>0.53</v>
      </c>
      <c r="AB13" s="67">
        <v>4.2999999999999997E-2</v>
      </c>
      <c r="AC13" s="67">
        <v>4.9000000000000002E-2</v>
      </c>
      <c r="AD13" s="67">
        <v>6.07</v>
      </c>
      <c r="AE13" s="67">
        <v>14.26</v>
      </c>
      <c r="AF13" s="67">
        <v>4.8</v>
      </c>
      <c r="AG13" s="67">
        <v>6.18</v>
      </c>
      <c r="AH13" s="67" t="s">
        <v>159</v>
      </c>
      <c r="AI13" s="71" t="s">
        <v>159</v>
      </c>
      <c r="AJ13" s="71" t="s">
        <v>498</v>
      </c>
      <c r="AK13" s="71"/>
      <c r="AL13" s="71" t="s">
        <v>1757</v>
      </c>
      <c r="AM13" s="67">
        <v>106</v>
      </c>
      <c r="AN13" s="38">
        <v>8.3000000000000007</v>
      </c>
      <c r="AO13" s="38">
        <v>3.52</v>
      </c>
      <c r="AP13" s="38">
        <v>252</v>
      </c>
      <c r="AQ13" s="38">
        <v>20</v>
      </c>
      <c r="AR13" s="38">
        <v>11</v>
      </c>
    </row>
    <row r="14" spans="1:44" x14ac:dyDescent="0.25">
      <c r="A14" s="39">
        <v>9.5</v>
      </c>
      <c r="B14" s="39" t="s">
        <v>1778</v>
      </c>
      <c r="C14" s="39" t="s">
        <v>16</v>
      </c>
      <c r="D14" s="67">
        <v>51</v>
      </c>
      <c r="E14" s="67">
        <v>897042</v>
      </c>
      <c r="F14" s="67">
        <v>160</v>
      </c>
      <c r="G14" s="67">
        <v>72.099999999999994</v>
      </c>
      <c r="H14" s="67" t="s">
        <v>159</v>
      </c>
      <c r="I14" s="67" t="s">
        <v>159</v>
      </c>
      <c r="J14" s="67">
        <v>2.5099999999999998</v>
      </c>
      <c r="K14" s="67">
        <v>0.9</v>
      </c>
      <c r="L14" s="67">
        <v>2.16</v>
      </c>
      <c r="M14" s="67">
        <v>4.0999999999999996</v>
      </c>
      <c r="N14" s="67">
        <v>4.54</v>
      </c>
      <c r="O14" s="67">
        <v>423.8</v>
      </c>
      <c r="P14" s="67">
        <v>369.6</v>
      </c>
      <c r="Q14" s="67">
        <v>16.18</v>
      </c>
      <c r="R14" s="67">
        <v>143</v>
      </c>
      <c r="S14" s="67">
        <v>86</v>
      </c>
      <c r="T14" s="67">
        <v>70.489999999999995</v>
      </c>
      <c r="U14" s="67">
        <v>0.63</v>
      </c>
      <c r="V14" s="67">
        <v>65.84</v>
      </c>
      <c r="W14" s="67">
        <v>0.56999999999999995</v>
      </c>
      <c r="X14" s="67">
        <v>70.489999999999995</v>
      </c>
      <c r="Y14" s="67">
        <v>0.61</v>
      </c>
      <c r="Z14" s="39">
        <v>94.83</v>
      </c>
      <c r="AA14" s="67">
        <v>0.56000000000000005</v>
      </c>
      <c r="AB14" s="67">
        <v>5.6000000000000001E-2</v>
      </c>
      <c r="AC14" s="67">
        <v>5.1999999999999998E-2</v>
      </c>
      <c r="AD14" s="67">
        <v>7.76</v>
      </c>
      <c r="AE14" s="67">
        <v>12.55</v>
      </c>
      <c r="AF14" s="67">
        <v>4.37</v>
      </c>
      <c r="AG14" s="67">
        <v>10.31</v>
      </c>
      <c r="AH14" s="67" t="s">
        <v>1764</v>
      </c>
      <c r="AI14" s="71" t="s">
        <v>159</v>
      </c>
      <c r="AJ14" s="71" t="s">
        <v>188</v>
      </c>
      <c r="AK14" s="71"/>
      <c r="AL14" s="71" t="s">
        <v>1779</v>
      </c>
      <c r="AM14" s="67">
        <v>103</v>
      </c>
      <c r="AN14" s="38">
        <v>7.9</v>
      </c>
      <c r="AO14" s="38">
        <v>3.78</v>
      </c>
      <c r="AP14" s="38">
        <v>194</v>
      </c>
      <c r="AQ14" s="38">
        <v>30</v>
      </c>
      <c r="AR14" s="38">
        <v>23</v>
      </c>
    </row>
    <row r="15" spans="1:44" x14ac:dyDescent="0.25">
      <c r="A15" s="39">
        <v>9.6</v>
      </c>
      <c r="B15" s="39" t="s">
        <v>1780</v>
      </c>
      <c r="C15" s="39" t="s">
        <v>19</v>
      </c>
      <c r="D15" s="67">
        <v>59</v>
      </c>
      <c r="E15" s="67">
        <v>899467</v>
      </c>
      <c r="F15" s="67">
        <v>164</v>
      </c>
      <c r="G15" s="67">
        <v>48</v>
      </c>
      <c r="H15" s="67" t="s">
        <v>159</v>
      </c>
      <c r="I15" s="67" t="s">
        <v>159</v>
      </c>
      <c r="J15" s="67">
        <v>2.46</v>
      </c>
      <c r="K15" s="67">
        <v>1.83</v>
      </c>
      <c r="L15" s="67">
        <v>0.73</v>
      </c>
      <c r="M15" s="67">
        <v>4.5</v>
      </c>
      <c r="N15" s="67">
        <v>4.3</v>
      </c>
      <c r="O15" s="67">
        <v>465.8</v>
      </c>
      <c r="P15" s="67">
        <v>304</v>
      </c>
      <c r="Q15" s="67">
        <v>19.22</v>
      </c>
      <c r="R15" s="67">
        <v>175</v>
      </c>
      <c r="S15" s="67">
        <v>60</v>
      </c>
      <c r="T15" s="67">
        <v>74.41</v>
      </c>
      <c r="U15" s="67">
        <v>1</v>
      </c>
      <c r="V15" s="67">
        <v>88.68</v>
      </c>
      <c r="W15" s="67">
        <v>0.79</v>
      </c>
      <c r="X15" s="67">
        <v>65.180000000000007</v>
      </c>
      <c r="Y15" s="67">
        <v>0.86</v>
      </c>
      <c r="Z15" s="39">
        <v>69.930000000000007</v>
      </c>
      <c r="AA15" s="67">
        <v>0.74</v>
      </c>
      <c r="AB15" s="67">
        <v>8.1000000000000003E-2</v>
      </c>
      <c r="AC15" s="67">
        <v>5.8000000000000003E-2</v>
      </c>
      <c r="AD15" s="67">
        <v>4.6100000000000003</v>
      </c>
      <c r="AE15" s="67"/>
      <c r="AF15" s="67">
        <v>4.4000000000000004</v>
      </c>
      <c r="AG15" s="67"/>
      <c r="AH15" s="67" t="s">
        <v>159</v>
      </c>
      <c r="AI15" s="71" t="s">
        <v>159</v>
      </c>
      <c r="AJ15" s="71" t="s">
        <v>498</v>
      </c>
      <c r="AK15" s="71"/>
      <c r="AL15" s="71" t="s">
        <v>1757</v>
      </c>
      <c r="AM15" s="67">
        <v>85</v>
      </c>
      <c r="AN15" s="38">
        <v>6.9</v>
      </c>
      <c r="AO15" s="38">
        <v>2.67</v>
      </c>
      <c r="AP15" s="38">
        <v>183</v>
      </c>
      <c r="AQ15" s="38">
        <v>6</v>
      </c>
      <c r="AR15" s="38">
        <v>12</v>
      </c>
    </row>
    <row r="16" spans="1:44" x14ac:dyDescent="0.25">
      <c r="A16" s="39">
        <v>9.11</v>
      </c>
      <c r="B16" s="39" t="s">
        <v>1781</v>
      </c>
      <c r="C16" s="39" t="s">
        <v>16</v>
      </c>
      <c r="D16" s="67">
        <v>49</v>
      </c>
      <c r="E16" s="67">
        <v>899065</v>
      </c>
      <c r="F16" s="67">
        <v>161</v>
      </c>
      <c r="G16" s="67">
        <v>78</v>
      </c>
      <c r="H16" s="67" t="s">
        <v>159</v>
      </c>
      <c r="I16" s="67" t="s">
        <v>159</v>
      </c>
      <c r="J16" s="67">
        <v>4.3099999999999996</v>
      </c>
      <c r="K16" s="67">
        <v>1.23</v>
      </c>
      <c r="L16" s="67">
        <v>2.72</v>
      </c>
      <c r="M16" s="67">
        <v>6.39</v>
      </c>
      <c r="N16" s="67">
        <v>6.33</v>
      </c>
      <c r="O16" s="67">
        <v>420.4</v>
      </c>
      <c r="P16" s="67">
        <v>165.3</v>
      </c>
      <c r="Q16" s="67">
        <v>6.66</v>
      </c>
      <c r="R16" s="67">
        <v>137</v>
      </c>
      <c r="S16" s="67">
        <v>98</v>
      </c>
      <c r="T16" s="67">
        <v>61.26</v>
      </c>
      <c r="U16" s="67">
        <v>0.55000000000000004</v>
      </c>
      <c r="V16" s="67">
        <v>84.2</v>
      </c>
      <c r="W16" s="67">
        <v>0.52</v>
      </c>
      <c r="X16" s="67">
        <v>50.91</v>
      </c>
      <c r="Y16" s="67">
        <v>0.53</v>
      </c>
      <c r="Z16" s="39">
        <v>77.88</v>
      </c>
      <c r="AA16" s="67">
        <v>0.57999999999999996</v>
      </c>
      <c r="AB16" s="67">
        <v>0.06</v>
      </c>
      <c r="AC16" s="67">
        <v>7.0000000000000007E-2</v>
      </c>
      <c r="AD16" s="67">
        <v>7.65</v>
      </c>
      <c r="AE16" s="67">
        <v>11.13</v>
      </c>
      <c r="AF16" s="67">
        <v>9.89</v>
      </c>
      <c r="AG16" s="67">
        <v>7.41</v>
      </c>
      <c r="AH16" s="67" t="s">
        <v>1764</v>
      </c>
      <c r="AI16" s="71" t="s">
        <v>159</v>
      </c>
      <c r="AJ16" s="71" t="s">
        <v>822</v>
      </c>
      <c r="AK16" s="71"/>
      <c r="AL16" s="71" t="s">
        <v>1774</v>
      </c>
      <c r="AM16" s="67">
        <v>113</v>
      </c>
      <c r="AN16" s="38">
        <v>5.17</v>
      </c>
      <c r="AO16" s="38">
        <v>3.79</v>
      </c>
      <c r="AP16" s="38">
        <v>146</v>
      </c>
      <c r="AQ16" s="38">
        <v>13</v>
      </c>
      <c r="AR16" s="38">
        <v>16</v>
      </c>
    </row>
    <row r="17" spans="1:44" x14ac:dyDescent="0.25">
      <c r="A17" s="39">
        <v>5.26</v>
      </c>
      <c r="B17" s="39" t="s">
        <v>1540</v>
      </c>
      <c r="C17" s="39" t="s">
        <v>19</v>
      </c>
      <c r="D17" s="39">
        <v>63</v>
      </c>
      <c r="E17" s="40"/>
      <c r="F17" s="39">
        <v>166</v>
      </c>
      <c r="G17" s="39">
        <v>69</v>
      </c>
      <c r="H17" s="40"/>
      <c r="I17" s="40"/>
      <c r="J17" s="39">
        <v>1.31</v>
      </c>
      <c r="K17" s="39">
        <v>1.01</v>
      </c>
      <c r="L17" s="39">
        <v>1</v>
      </c>
      <c r="M17" s="39">
        <v>2.81</v>
      </c>
      <c r="N17" s="39">
        <v>5.15</v>
      </c>
      <c r="O17" s="39">
        <v>322</v>
      </c>
      <c r="P17" s="39">
        <v>79.8</v>
      </c>
      <c r="Q17" s="39">
        <v>2.14</v>
      </c>
      <c r="R17" s="39">
        <v>147</v>
      </c>
      <c r="S17" s="39">
        <v>75</v>
      </c>
      <c r="T17" s="39">
        <v>92.87</v>
      </c>
      <c r="U17" s="39">
        <v>0.73</v>
      </c>
      <c r="V17" s="39">
        <v>82.52</v>
      </c>
      <c r="W17" s="39">
        <v>0.61</v>
      </c>
      <c r="X17" s="39">
        <v>98.75</v>
      </c>
      <c r="Y17" s="39">
        <v>0.75</v>
      </c>
      <c r="Z17" s="39">
        <v>114.97</v>
      </c>
      <c r="AA17" s="39">
        <v>0.69</v>
      </c>
      <c r="AB17" s="39">
        <v>9.8000000000000004E-2</v>
      </c>
      <c r="AC17" s="39">
        <v>9.6000000000000002E-2</v>
      </c>
      <c r="AD17" s="39">
        <v>4.72</v>
      </c>
      <c r="AE17" s="39">
        <v>8.8800000000000008</v>
      </c>
      <c r="AF17" s="39">
        <v>4.51</v>
      </c>
      <c r="AG17" s="39">
        <v>6.3</v>
      </c>
      <c r="AH17" s="40"/>
      <c r="AI17" s="40"/>
      <c r="AJ17" s="40"/>
      <c r="AK17" s="40"/>
      <c r="AL17" s="40"/>
      <c r="AM17" s="40">
        <v>149</v>
      </c>
      <c r="AN17" s="38"/>
      <c r="AO17" s="38"/>
      <c r="AP17" s="38"/>
      <c r="AQ17" s="38"/>
      <c r="AR17" s="38"/>
    </row>
    <row r="18" spans="1:44" x14ac:dyDescent="0.25">
      <c r="A18" s="68">
        <v>9.1300000000000008</v>
      </c>
      <c r="B18" s="68" t="s">
        <v>1540</v>
      </c>
      <c r="C18" s="68" t="s">
        <v>19</v>
      </c>
      <c r="D18" s="69">
        <v>63</v>
      </c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>
        <v>92.87</v>
      </c>
      <c r="U18" s="69">
        <v>0.77</v>
      </c>
      <c r="V18" s="69">
        <v>108.26</v>
      </c>
      <c r="W18" s="69">
        <v>0.63</v>
      </c>
      <c r="X18" s="69">
        <v>73.77</v>
      </c>
      <c r="Y18" s="69">
        <v>0.72</v>
      </c>
      <c r="Z18" s="68">
        <v>102.49</v>
      </c>
      <c r="AA18" s="69">
        <v>0.69</v>
      </c>
      <c r="AB18" s="69">
        <v>0.107</v>
      </c>
      <c r="AC18" s="69">
        <v>6.0999999999999999E-2</v>
      </c>
      <c r="AD18" s="69">
        <v>4.79</v>
      </c>
      <c r="AE18" s="69">
        <v>11.82</v>
      </c>
      <c r="AF18" s="69">
        <v>4.07</v>
      </c>
      <c r="AG18" s="69">
        <v>8.2200000000000006</v>
      </c>
      <c r="AH18" s="69"/>
      <c r="AI18" s="73"/>
      <c r="AJ18" s="73"/>
      <c r="AK18" s="73"/>
      <c r="AL18" s="73"/>
      <c r="AM18" s="69"/>
      <c r="AN18" s="72"/>
      <c r="AO18" s="72"/>
      <c r="AP18" s="72"/>
      <c r="AQ18" s="72"/>
      <c r="AR18" s="72"/>
    </row>
    <row r="19" spans="1:44" x14ac:dyDescent="0.25">
      <c r="A19" s="68">
        <v>2.5</v>
      </c>
      <c r="B19" s="68" t="s">
        <v>1540</v>
      </c>
      <c r="C19" s="68" t="s">
        <v>19</v>
      </c>
      <c r="D19" s="68">
        <v>63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>
        <v>94.83</v>
      </c>
      <c r="U19" s="68">
        <v>0.74</v>
      </c>
      <c r="V19" s="68">
        <v>93.15</v>
      </c>
      <c r="W19" s="68">
        <v>0.6</v>
      </c>
      <c r="X19" s="68">
        <v>93.05</v>
      </c>
      <c r="Y19" s="68">
        <v>0.73</v>
      </c>
      <c r="Z19" s="68">
        <v>99.71</v>
      </c>
      <c r="AA19" s="68">
        <v>0.72</v>
      </c>
      <c r="AB19" s="68">
        <v>0.1</v>
      </c>
      <c r="AC19" s="68">
        <v>6.8000000000000005E-2</v>
      </c>
      <c r="AD19" s="68">
        <v>7.33</v>
      </c>
      <c r="AE19" s="68">
        <v>10.74</v>
      </c>
      <c r="AF19" s="68">
        <v>6.35</v>
      </c>
      <c r="AG19" s="68">
        <v>7.57</v>
      </c>
      <c r="AH19" s="68"/>
      <c r="AI19" s="72"/>
      <c r="AJ19" s="72"/>
      <c r="AK19" s="72"/>
      <c r="AL19" s="72"/>
      <c r="AM19" s="68"/>
      <c r="AN19" s="72"/>
      <c r="AO19" s="72"/>
      <c r="AP19" s="72"/>
      <c r="AQ19" s="72"/>
      <c r="AR19" s="72"/>
    </row>
    <row r="20" spans="1:44" x14ac:dyDescent="0.25">
      <c r="A20" s="39">
        <v>9.18</v>
      </c>
      <c r="B20" s="39" t="s">
        <v>1782</v>
      </c>
      <c r="C20" s="39" t="s">
        <v>16</v>
      </c>
      <c r="D20" s="67">
        <v>83</v>
      </c>
      <c r="E20" s="67">
        <v>901571</v>
      </c>
      <c r="F20" s="67" t="s">
        <v>1783</v>
      </c>
      <c r="G20" s="67" t="s">
        <v>1783</v>
      </c>
      <c r="H20" s="67" t="s">
        <v>159</v>
      </c>
      <c r="I20" s="67" t="s">
        <v>159</v>
      </c>
      <c r="J20" s="67">
        <v>1.68</v>
      </c>
      <c r="K20" s="67">
        <v>1</v>
      </c>
      <c r="L20" s="67">
        <v>1.69</v>
      </c>
      <c r="M20" s="67">
        <v>3</v>
      </c>
      <c r="N20" s="67">
        <v>3.83</v>
      </c>
      <c r="O20" s="67">
        <v>216</v>
      </c>
      <c r="P20" s="67">
        <v>70.599999999999994</v>
      </c>
      <c r="Q20" s="67">
        <v>7.05</v>
      </c>
      <c r="R20" s="67">
        <v>153</v>
      </c>
      <c r="S20" s="67">
        <v>81</v>
      </c>
      <c r="T20" s="67">
        <v>68.819999999999993</v>
      </c>
      <c r="U20" s="67">
        <v>0.73</v>
      </c>
      <c r="V20" s="67">
        <v>68.819999999999993</v>
      </c>
      <c r="W20" s="67">
        <v>0.66</v>
      </c>
      <c r="X20" s="67">
        <v>46.16</v>
      </c>
      <c r="Y20" s="67">
        <v>0.67</v>
      </c>
      <c r="Z20" s="39">
        <v>104.9</v>
      </c>
      <c r="AA20" s="67">
        <v>0.63</v>
      </c>
      <c r="AB20" s="67">
        <v>8.1000000000000003E-2</v>
      </c>
      <c r="AC20" s="67">
        <v>7.2999999999999995E-2</v>
      </c>
      <c r="AD20" s="67">
        <v>3.26</v>
      </c>
      <c r="AE20" s="67">
        <v>8.75</v>
      </c>
      <c r="AF20" s="67">
        <v>5.57</v>
      </c>
      <c r="AG20" s="67">
        <v>5.23</v>
      </c>
      <c r="AH20" s="67" t="s">
        <v>1784</v>
      </c>
      <c r="AI20" s="71" t="s">
        <v>159</v>
      </c>
      <c r="AJ20" s="71" t="s">
        <v>508</v>
      </c>
      <c r="AK20" s="71"/>
      <c r="AL20" s="71" t="s">
        <v>1774</v>
      </c>
      <c r="AM20" s="67">
        <v>107</v>
      </c>
      <c r="AN20" s="38">
        <v>6.8</v>
      </c>
      <c r="AO20" s="38">
        <v>3.58</v>
      </c>
      <c r="AP20" s="38">
        <v>251</v>
      </c>
      <c r="AQ20" s="38">
        <v>10</v>
      </c>
      <c r="AR20" s="38">
        <v>17</v>
      </c>
    </row>
    <row r="21" spans="1:44" x14ac:dyDescent="0.25">
      <c r="A21" s="68">
        <v>11.15</v>
      </c>
      <c r="B21" s="68" t="s">
        <v>1782</v>
      </c>
      <c r="C21" s="68" t="s">
        <v>16</v>
      </c>
      <c r="D21" s="68">
        <v>83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>
        <v>52.03</v>
      </c>
      <c r="U21" s="68">
        <v>0.73</v>
      </c>
      <c r="V21" s="68">
        <v>68.819999999999993</v>
      </c>
      <c r="W21" s="68">
        <v>0.66</v>
      </c>
      <c r="X21" s="68">
        <v>43.17</v>
      </c>
      <c r="Y21" s="68">
        <v>0.76</v>
      </c>
      <c r="Z21" s="68">
        <v>69.42</v>
      </c>
      <c r="AA21" s="68">
        <v>0.57999999999999996</v>
      </c>
      <c r="AB21" s="68">
        <v>0.10299999999999999</v>
      </c>
      <c r="AC21" s="68">
        <v>6.3E-2</v>
      </c>
      <c r="AD21" s="68">
        <v>6.64</v>
      </c>
      <c r="AE21" s="68">
        <v>11.86</v>
      </c>
      <c r="AF21" s="68">
        <v>5.17</v>
      </c>
      <c r="AG21" s="68">
        <v>10.35</v>
      </c>
      <c r="AH21" s="68"/>
      <c r="AI21" s="72"/>
      <c r="AJ21" s="72"/>
      <c r="AK21" s="72"/>
      <c r="AL21" s="72"/>
      <c r="AM21" s="68"/>
      <c r="AN21" s="72"/>
      <c r="AO21" s="72"/>
      <c r="AP21" s="72"/>
      <c r="AQ21" s="72"/>
      <c r="AR21" s="72"/>
    </row>
    <row r="22" spans="1:44" x14ac:dyDescent="0.25">
      <c r="A22" s="39">
        <v>9.23</v>
      </c>
      <c r="B22" s="39" t="s">
        <v>1785</v>
      </c>
      <c r="C22" s="39" t="s">
        <v>16</v>
      </c>
      <c r="D22" s="67">
        <v>61</v>
      </c>
      <c r="E22" s="67">
        <v>902535</v>
      </c>
      <c r="F22" s="67">
        <v>153</v>
      </c>
      <c r="G22" s="67">
        <v>61.2</v>
      </c>
      <c r="H22" s="67" t="s">
        <v>159</v>
      </c>
      <c r="I22" s="67" t="s">
        <v>159</v>
      </c>
      <c r="J22" s="67">
        <v>2.2200000000000002</v>
      </c>
      <c r="K22" s="67">
        <v>1.1100000000000001</v>
      </c>
      <c r="L22" s="67">
        <v>2.14</v>
      </c>
      <c r="M22" s="67">
        <v>4.2699999999999996</v>
      </c>
      <c r="N22" s="67">
        <v>5.13</v>
      </c>
      <c r="O22" s="67">
        <v>296.39999999999998</v>
      </c>
      <c r="P22" s="67">
        <v>53.8</v>
      </c>
      <c r="Q22" s="67">
        <v>5.66</v>
      </c>
      <c r="R22" s="67">
        <v>101</v>
      </c>
      <c r="S22" s="67">
        <v>67</v>
      </c>
      <c r="T22" s="67">
        <v>66.02</v>
      </c>
      <c r="U22" s="67">
        <v>0.64</v>
      </c>
      <c r="V22" s="67">
        <v>80.84</v>
      </c>
      <c r="W22" s="67">
        <v>0.53</v>
      </c>
      <c r="X22" s="67">
        <v>51.47</v>
      </c>
      <c r="Y22" s="67">
        <v>0.61</v>
      </c>
      <c r="Z22" s="39">
        <v>95.95</v>
      </c>
      <c r="AA22" s="67">
        <v>0.6</v>
      </c>
      <c r="AB22" s="67">
        <v>4.9000000000000002E-2</v>
      </c>
      <c r="AC22" s="67">
        <v>4.7E-2</v>
      </c>
      <c r="AD22" s="67">
        <v>5.82</v>
      </c>
      <c r="AE22" s="67">
        <v>9.11</v>
      </c>
      <c r="AF22" s="67">
        <v>5.1100000000000003</v>
      </c>
      <c r="AG22" s="67">
        <v>3.05</v>
      </c>
      <c r="AH22" s="67" t="s">
        <v>1786</v>
      </c>
      <c r="AI22" s="71" t="s">
        <v>159</v>
      </c>
      <c r="AJ22" s="71" t="s">
        <v>159</v>
      </c>
      <c r="AK22" s="71"/>
      <c r="AL22" s="71"/>
      <c r="AM22" s="71">
        <v>123</v>
      </c>
      <c r="AN22" s="38">
        <v>4.3</v>
      </c>
      <c r="AO22" s="38">
        <v>3.63</v>
      </c>
      <c r="AP22" s="38">
        <v>173</v>
      </c>
      <c r="AQ22" s="38">
        <v>20</v>
      </c>
      <c r="AR22" s="38">
        <v>24</v>
      </c>
    </row>
    <row r="23" spans="1:44" x14ac:dyDescent="0.25">
      <c r="A23" s="39">
        <v>9.23</v>
      </c>
      <c r="B23" s="39" t="s">
        <v>1787</v>
      </c>
      <c r="C23" s="39" t="s">
        <v>19</v>
      </c>
      <c r="D23" s="67">
        <v>64</v>
      </c>
      <c r="E23" s="67">
        <v>901559</v>
      </c>
      <c r="F23" s="67">
        <v>168</v>
      </c>
      <c r="G23" s="67">
        <v>80</v>
      </c>
      <c r="H23" s="67" t="s">
        <v>159</v>
      </c>
      <c r="I23" s="67" t="s">
        <v>159</v>
      </c>
      <c r="J23" s="67">
        <v>2.4700000000000002</v>
      </c>
      <c r="K23" s="67">
        <v>1.02</v>
      </c>
      <c r="L23" s="67">
        <v>3.77</v>
      </c>
      <c r="M23" s="67">
        <v>4.47</v>
      </c>
      <c r="N23" s="67">
        <v>4.9000000000000004</v>
      </c>
      <c r="O23" s="67">
        <v>671.5</v>
      </c>
      <c r="P23" s="67">
        <v>458.2</v>
      </c>
      <c r="Q23" s="67">
        <v>20.76</v>
      </c>
      <c r="R23" s="67">
        <v>143</v>
      </c>
      <c r="S23" s="67">
        <v>82</v>
      </c>
      <c r="T23" s="67">
        <v>87</v>
      </c>
      <c r="U23" s="67">
        <v>0.69</v>
      </c>
      <c r="V23" s="67">
        <v>82.52</v>
      </c>
      <c r="W23" s="67">
        <v>0.66</v>
      </c>
      <c r="X23" s="67">
        <v>56.51</v>
      </c>
      <c r="Y23" s="67">
        <v>0.68</v>
      </c>
      <c r="Z23" s="39">
        <v>79.45</v>
      </c>
      <c r="AA23" s="67">
        <v>0.62</v>
      </c>
      <c r="AB23" s="67">
        <v>8.6999999999999994E-2</v>
      </c>
      <c r="AC23" s="67">
        <v>8.1000000000000003E-2</v>
      </c>
      <c r="AD23" s="67">
        <v>6.88</v>
      </c>
      <c r="AE23" s="67">
        <v>9.65</v>
      </c>
      <c r="AF23" s="67">
        <v>6.61</v>
      </c>
      <c r="AG23" s="67">
        <v>11.11</v>
      </c>
      <c r="AH23" s="67" t="s">
        <v>159</v>
      </c>
      <c r="AI23" s="71" t="s">
        <v>159</v>
      </c>
      <c r="AJ23" s="71" t="s">
        <v>1125</v>
      </c>
      <c r="AK23" s="71"/>
      <c r="AL23" s="71" t="s">
        <v>1757</v>
      </c>
      <c r="AM23" s="71">
        <v>79</v>
      </c>
      <c r="AN23" s="38">
        <v>5.6</v>
      </c>
      <c r="AO23" s="38">
        <v>2.5</v>
      </c>
      <c r="AP23" s="38">
        <v>166</v>
      </c>
      <c r="AQ23" s="38">
        <v>11</v>
      </c>
      <c r="AR23" s="38">
        <v>9</v>
      </c>
    </row>
    <row r="24" spans="1:44" x14ac:dyDescent="0.25">
      <c r="A24" s="39">
        <v>9.23</v>
      </c>
      <c r="B24" s="39" t="s">
        <v>1788</v>
      </c>
      <c r="C24" s="39" t="s">
        <v>19</v>
      </c>
      <c r="D24" s="67">
        <v>59</v>
      </c>
      <c r="E24" s="67">
        <v>903078</v>
      </c>
      <c r="F24" s="67">
        <v>170</v>
      </c>
      <c r="G24" s="67">
        <v>56</v>
      </c>
      <c r="H24" s="67" t="s">
        <v>1789</v>
      </c>
      <c r="I24" s="67" t="s">
        <v>1790</v>
      </c>
      <c r="J24" s="67">
        <v>3.04</v>
      </c>
      <c r="K24" s="67">
        <v>1.31</v>
      </c>
      <c r="L24" s="67">
        <v>0.61</v>
      </c>
      <c r="M24" s="67">
        <v>4.8099999999999996</v>
      </c>
      <c r="N24" s="67">
        <v>4.62</v>
      </c>
      <c r="O24" s="67">
        <v>373.7</v>
      </c>
      <c r="P24" s="67">
        <v>260.39999999999998</v>
      </c>
      <c r="Q24" s="67">
        <v>16.27</v>
      </c>
      <c r="R24" s="67">
        <v>152</v>
      </c>
      <c r="S24" s="67">
        <v>99</v>
      </c>
      <c r="T24" s="67">
        <v>67.14</v>
      </c>
      <c r="U24" s="67">
        <v>0.85</v>
      </c>
      <c r="V24" s="67">
        <v>79.06</v>
      </c>
      <c r="W24" s="67">
        <v>0.72</v>
      </c>
      <c r="X24" s="67">
        <v>67.760000000000005</v>
      </c>
      <c r="Y24" s="67">
        <v>0.77</v>
      </c>
      <c r="Z24" s="39">
        <v>70.900000000000006</v>
      </c>
      <c r="AA24" s="67">
        <v>0.62</v>
      </c>
      <c r="AB24" s="67">
        <v>0.05</v>
      </c>
      <c r="AC24" s="67">
        <v>5.0999999999999997E-2</v>
      </c>
      <c r="AD24" s="67">
        <v>4.3899999999999997</v>
      </c>
      <c r="AE24" s="67">
        <v>7.73</v>
      </c>
      <c r="AF24" s="67">
        <v>5.68</v>
      </c>
      <c r="AG24" s="67">
        <v>10.93</v>
      </c>
      <c r="AH24" s="67" t="s">
        <v>1791</v>
      </c>
      <c r="AI24" s="71" t="s">
        <v>159</v>
      </c>
      <c r="AJ24" s="71" t="s">
        <v>159</v>
      </c>
      <c r="AK24" s="71"/>
      <c r="AL24" s="71"/>
      <c r="AM24" s="71">
        <v>80</v>
      </c>
      <c r="AN24" s="38">
        <v>3.9</v>
      </c>
      <c r="AO24" s="38">
        <v>2.2400000000000002</v>
      </c>
      <c r="AP24" s="38">
        <v>108</v>
      </c>
      <c r="AQ24" s="38">
        <v>11</v>
      </c>
      <c r="AR24" s="38">
        <v>16</v>
      </c>
    </row>
    <row r="25" spans="1:44" x14ac:dyDescent="0.25">
      <c r="A25" s="39">
        <v>9.23</v>
      </c>
      <c r="B25" s="39" t="s">
        <v>1792</v>
      </c>
      <c r="C25" s="39" t="s">
        <v>19</v>
      </c>
      <c r="D25" s="67">
        <v>71</v>
      </c>
      <c r="E25" s="67">
        <v>903129</v>
      </c>
      <c r="F25" s="67">
        <v>170</v>
      </c>
      <c r="G25" s="67">
        <v>78</v>
      </c>
      <c r="H25" s="67" t="s">
        <v>159</v>
      </c>
      <c r="I25" s="67" t="s">
        <v>159</v>
      </c>
      <c r="J25" s="67">
        <v>1.78</v>
      </c>
      <c r="K25" s="67">
        <v>1.1299999999999999</v>
      </c>
      <c r="L25" s="67">
        <v>1.76</v>
      </c>
      <c r="M25" s="67">
        <v>3.25</v>
      </c>
      <c r="N25" s="67">
        <v>4.99</v>
      </c>
      <c r="O25" s="67">
        <v>440.7</v>
      </c>
      <c r="P25" s="67">
        <v>71.900000000000006</v>
      </c>
      <c r="Q25" s="67">
        <v>7.14</v>
      </c>
      <c r="R25" s="67">
        <v>171</v>
      </c>
      <c r="S25" s="67">
        <v>63</v>
      </c>
      <c r="T25" s="67">
        <v>80.28</v>
      </c>
      <c r="U25" s="67">
        <v>1</v>
      </c>
      <c r="V25" s="67">
        <v>66.58</v>
      </c>
      <c r="W25" s="67">
        <v>0.79</v>
      </c>
      <c r="X25" s="67">
        <v>83.08</v>
      </c>
      <c r="Y25" s="67">
        <v>1</v>
      </c>
      <c r="Z25" s="39">
        <v>77.48</v>
      </c>
      <c r="AA25" s="67">
        <v>0.62</v>
      </c>
      <c r="AB25" s="67">
        <v>0.09</v>
      </c>
      <c r="AC25" s="67">
        <v>8.5999999999999993E-2</v>
      </c>
      <c r="AD25" s="67">
        <v>5.45</v>
      </c>
      <c r="AE25" s="67"/>
      <c r="AF25" s="67">
        <v>7.52</v>
      </c>
      <c r="AG25" s="67"/>
      <c r="AH25" s="67" t="s">
        <v>1793</v>
      </c>
      <c r="AI25" s="71" t="s">
        <v>159</v>
      </c>
      <c r="AJ25" s="71" t="s">
        <v>160</v>
      </c>
      <c r="AK25" s="71"/>
      <c r="AL25" s="71" t="s">
        <v>1757</v>
      </c>
      <c r="AM25" s="71">
        <v>134</v>
      </c>
      <c r="AN25" s="38">
        <v>5.4</v>
      </c>
      <c r="AO25" s="38">
        <v>4.2300000000000004</v>
      </c>
      <c r="AP25" s="38">
        <v>155</v>
      </c>
      <c r="AQ25" s="38">
        <v>21</v>
      </c>
      <c r="AR25" s="38">
        <v>14</v>
      </c>
    </row>
    <row r="26" spans="1:44" x14ac:dyDescent="0.25">
      <c r="A26" s="39">
        <v>9.25</v>
      </c>
      <c r="B26" s="39" t="s">
        <v>1794</v>
      </c>
      <c r="C26" s="39" t="s">
        <v>16</v>
      </c>
      <c r="D26" s="67">
        <v>68</v>
      </c>
      <c r="E26" s="67">
        <v>903267</v>
      </c>
      <c r="F26" s="67">
        <v>160</v>
      </c>
      <c r="G26" s="67">
        <v>58</v>
      </c>
      <c r="H26" s="67" t="s">
        <v>159</v>
      </c>
      <c r="I26" s="67" t="s">
        <v>159</v>
      </c>
      <c r="J26" s="67">
        <v>1.78</v>
      </c>
      <c r="K26" s="67">
        <v>1.74</v>
      </c>
      <c r="L26" s="67">
        <v>0.64</v>
      </c>
      <c r="M26" s="67">
        <v>3.76</v>
      </c>
      <c r="N26" s="67">
        <v>4.9000000000000004</v>
      </c>
      <c r="O26" s="67">
        <v>291.7</v>
      </c>
      <c r="P26" s="67">
        <v>80.400000000000006</v>
      </c>
      <c r="Q26" s="67">
        <v>6.15</v>
      </c>
      <c r="R26" s="67">
        <v>167</v>
      </c>
      <c r="S26" s="67">
        <v>84</v>
      </c>
      <c r="T26" s="67">
        <v>55.39</v>
      </c>
      <c r="U26" s="67">
        <v>0.64</v>
      </c>
      <c r="V26" s="67">
        <v>77.489999999999995</v>
      </c>
      <c r="W26" s="67">
        <v>0.63</v>
      </c>
      <c r="X26" s="67">
        <v>52.59</v>
      </c>
      <c r="Y26" s="67">
        <v>0.68</v>
      </c>
      <c r="Z26" s="39">
        <v>57.63</v>
      </c>
      <c r="AA26" s="67">
        <v>0.62</v>
      </c>
      <c r="AB26" s="67">
        <v>6.5000000000000002E-2</v>
      </c>
      <c r="AC26" s="67">
        <v>5.0999999999999997E-2</v>
      </c>
      <c r="AD26" s="67">
        <v>5.32</v>
      </c>
      <c r="AE26" s="67">
        <v>10.96</v>
      </c>
      <c r="AF26" s="67">
        <v>7.3</v>
      </c>
      <c r="AG26" s="67">
        <v>12.13</v>
      </c>
      <c r="AH26" s="67" t="s">
        <v>159</v>
      </c>
      <c r="AI26" s="71" t="s">
        <v>159</v>
      </c>
      <c r="AJ26" s="71" t="s">
        <v>336</v>
      </c>
      <c r="AK26" s="71"/>
      <c r="AL26" s="71" t="s">
        <v>1770</v>
      </c>
      <c r="AM26" s="71">
        <v>113</v>
      </c>
      <c r="AN26" s="38">
        <v>4.2</v>
      </c>
      <c r="AO26" s="38">
        <v>3.56</v>
      </c>
      <c r="AP26" s="38">
        <v>120</v>
      </c>
      <c r="AQ26" s="38">
        <v>18</v>
      </c>
      <c r="AR26" s="38">
        <v>24</v>
      </c>
    </row>
    <row r="27" spans="1:44" x14ac:dyDescent="0.25">
      <c r="A27" s="39">
        <v>9.27</v>
      </c>
      <c r="B27" s="39" t="s">
        <v>1795</v>
      </c>
      <c r="C27" s="39" t="s">
        <v>16</v>
      </c>
      <c r="D27" s="67">
        <v>77</v>
      </c>
      <c r="E27" s="67">
        <v>903981</v>
      </c>
      <c r="F27" s="67">
        <v>155</v>
      </c>
      <c r="G27" s="67">
        <v>69</v>
      </c>
      <c r="H27" s="67" t="s">
        <v>159</v>
      </c>
      <c r="I27" s="67" t="s">
        <v>159</v>
      </c>
      <c r="J27" s="67">
        <v>3.8</v>
      </c>
      <c r="K27" s="67">
        <v>1.68</v>
      </c>
      <c r="L27" s="67">
        <v>2.14</v>
      </c>
      <c r="M27" s="67">
        <v>5.74</v>
      </c>
      <c r="N27" s="67">
        <v>5.04</v>
      </c>
      <c r="O27" s="67">
        <v>325.3</v>
      </c>
      <c r="P27" s="67">
        <v>71.900000000000006</v>
      </c>
      <c r="Q27" s="67">
        <v>5.95</v>
      </c>
      <c r="R27" s="67">
        <v>123</v>
      </c>
      <c r="S27" s="67">
        <v>71</v>
      </c>
      <c r="T27" s="67">
        <v>55.11</v>
      </c>
      <c r="U27" s="67">
        <v>0.72</v>
      </c>
      <c r="V27" s="67">
        <v>107.7</v>
      </c>
      <c r="W27" s="67">
        <v>0.65</v>
      </c>
      <c r="X27" s="67">
        <v>44.2</v>
      </c>
      <c r="Y27" s="67">
        <v>0.66</v>
      </c>
      <c r="Z27" s="39">
        <v>78.89</v>
      </c>
      <c r="AA27" s="67">
        <v>0.68</v>
      </c>
      <c r="AB27" s="67">
        <v>5.3999999999999999E-2</v>
      </c>
      <c r="AC27" s="67">
        <v>5.8000000000000003E-2</v>
      </c>
      <c r="AD27" s="67">
        <v>7</v>
      </c>
      <c r="AE27" s="67">
        <v>10.8</v>
      </c>
      <c r="AF27" s="67">
        <v>7.41</v>
      </c>
      <c r="AG27" s="67">
        <v>11.19</v>
      </c>
      <c r="AH27" s="67" t="s">
        <v>159</v>
      </c>
      <c r="AI27" s="71" t="s">
        <v>159</v>
      </c>
      <c r="AJ27" s="71" t="s">
        <v>430</v>
      </c>
      <c r="AK27" s="71"/>
      <c r="AL27" s="71" t="s">
        <v>1757</v>
      </c>
      <c r="AM27" s="71">
        <v>121</v>
      </c>
      <c r="AN27" s="38">
        <v>8.6</v>
      </c>
      <c r="AO27" s="38">
        <v>3.92</v>
      </c>
      <c r="AP27" s="38">
        <v>274</v>
      </c>
      <c r="AQ27" s="38">
        <v>15</v>
      </c>
      <c r="AR27" s="38">
        <v>17</v>
      </c>
    </row>
    <row r="28" spans="1:44" x14ac:dyDescent="0.25">
      <c r="A28" s="39">
        <v>9.3000000000000007</v>
      </c>
      <c r="B28" s="39" t="s">
        <v>1796</v>
      </c>
      <c r="C28" s="39" t="s">
        <v>19</v>
      </c>
      <c r="D28" s="67">
        <v>48</v>
      </c>
      <c r="E28" s="67">
        <v>903879</v>
      </c>
      <c r="F28" s="67">
        <v>172</v>
      </c>
      <c r="G28" s="67">
        <v>68.599999999999994</v>
      </c>
      <c r="H28" s="67" t="s">
        <v>159</v>
      </c>
      <c r="I28" s="67" t="s">
        <v>159</v>
      </c>
      <c r="J28" s="67">
        <v>1.96</v>
      </c>
      <c r="K28" s="67">
        <v>0.88</v>
      </c>
      <c r="L28" s="67">
        <v>1.34</v>
      </c>
      <c r="M28" s="67">
        <v>3.21</v>
      </c>
      <c r="N28" s="67">
        <v>4.4400000000000004</v>
      </c>
      <c r="O28" s="67">
        <v>358.7</v>
      </c>
      <c r="P28" s="67">
        <v>96.8</v>
      </c>
      <c r="Q28" s="67">
        <v>6.4</v>
      </c>
      <c r="R28" s="67">
        <v>138</v>
      </c>
      <c r="S28" s="67">
        <v>86</v>
      </c>
      <c r="T28" s="67">
        <v>102.22</v>
      </c>
      <c r="U28" s="67">
        <v>0.76</v>
      </c>
      <c r="V28" s="67">
        <v>66.150000000000006</v>
      </c>
      <c r="W28" s="67">
        <v>0.51</v>
      </c>
      <c r="X28" s="67">
        <v>104.55</v>
      </c>
      <c r="Y28" s="67">
        <v>0.83</v>
      </c>
      <c r="Z28" s="39">
        <v>93.33</v>
      </c>
      <c r="AA28" s="67">
        <v>0.81</v>
      </c>
      <c r="AB28" s="67">
        <v>4.2999999999999997E-2</v>
      </c>
      <c r="AC28" s="67">
        <v>6.0999999999999999E-2</v>
      </c>
      <c r="AD28" s="67">
        <v>6.3</v>
      </c>
      <c r="AE28" s="67">
        <v>8.11</v>
      </c>
      <c r="AF28" s="67">
        <v>4.63</v>
      </c>
      <c r="AG28" s="67">
        <v>7.7</v>
      </c>
      <c r="AH28" s="67" t="s">
        <v>1372</v>
      </c>
      <c r="AI28" s="71" t="s">
        <v>159</v>
      </c>
      <c r="AJ28" s="71" t="s">
        <v>586</v>
      </c>
      <c r="AK28" s="71"/>
      <c r="AL28" s="71" t="s">
        <v>1757</v>
      </c>
      <c r="AM28" s="71">
        <v>128</v>
      </c>
      <c r="AN28" s="38">
        <v>7</v>
      </c>
      <c r="AO28" s="38">
        <v>4.5</v>
      </c>
      <c r="AP28" s="38">
        <v>198</v>
      </c>
      <c r="AQ28" s="38">
        <v>34</v>
      </c>
      <c r="AR28" s="38">
        <v>14</v>
      </c>
    </row>
    <row r="29" spans="1:44" x14ac:dyDescent="0.25">
      <c r="A29" s="39">
        <v>10.130000000000001</v>
      </c>
      <c r="B29" s="39" t="s">
        <v>1797</v>
      </c>
      <c r="C29" s="39" t="s">
        <v>16</v>
      </c>
      <c r="D29" s="67">
        <v>64</v>
      </c>
      <c r="E29" s="67">
        <v>906752</v>
      </c>
      <c r="F29" s="67">
        <v>152</v>
      </c>
      <c r="G29" s="67">
        <v>55</v>
      </c>
      <c r="H29" s="67" t="s">
        <v>159</v>
      </c>
      <c r="I29" s="67" t="s">
        <v>159</v>
      </c>
      <c r="J29" s="67">
        <v>2.74</v>
      </c>
      <c r="K29" s="67">
        <v>1.75</v>
      </c>
      <c r="L29" s="67">
        <v>1.21</v>
      </c>
      <c r="M29" s="67">
        <v>4.78</v>
      </c>
      <c r="N29" s="67">
        <v>4.71</v>
      </c>
      <c r="O29" s="67">
        <v>195.8</v>
      </c>
      <c r="P29" s="67">
        <v>62.1</v>
      </c>
      <c r="Q29" s="67">
        <v>4.21</v>
      </c>
      <c r="R29" s="67">
        <v>130</v>
      </c>
      <c r="S29" s="67">
        <v>70</v>
      </c>
      <c r="T29" s="67">
        <v>91.41</v>
      </c>
      <c r="U29" s="67">
        <v>0.68</v>
      </c>
      <c r="V29" s="67">
        <v>65.319999999999993</v>
      </c>
      <c r="W29" s="67">
        <v>0.69</v>
      </c>
      <c r="X29" s="67">
        <v>73.63</v>
      </c>
      <c r="Y29" s="67">
        <v>0.74</v>
      </c>
      <c r="Z29" s="39">
        <v>71.38</v>
      </c>
      <c r="AA29" s="67">
        <v>0.72</v>
      </c>
      <c r="AB29" s="67">
        <v>5.8000000000000003E-2</v>
      </c>
      <c r="AC29" s="67">
        <v>4.5999999999999999E-2</v>
      </c>
      <c r="AD29" s="67">
        <v>7.96</v>
      </c>
      <c r="AE29" s="67">
        <v>9.52</v>
      </c>
      <c r="AF29" s="67">
        <v>7.36</v>
      </c>
      <c r="AG29" s="67">
        <v>9.99</v>
      </c>
      <c r="AH29" s="67" t="s">
        <v>159</v>
      </c>
      <c r="AI29" s="71" t="s">
        <v>828</v>
      </c>
      <c r="AJ29" s="71" t="s">
        <v>1798</v>
      </c>
      <c r="AK29" s="71"/>
      <c r="AL29" s="71" t="s">
        <v>1757</v>
      </c>
      <c r="AM29" s="71">
        <v>124</v>
      </c>
      <c r="AN29" s="38">
        <v>5.0999999999999996</v>
      </c>
      <c r="AO29" s="38">
        <v>4.07</v>
      </c>
      <c r="AP29" s="38">
        <v>195</v>
      </c>
      <c r="AQ29" s="38">
        <v>15</v>
      </c>
      <c r="AR29" s="38">
        <v>20</v>
      </c>
    </row>
    <row r="30" spans="1:44" x14ac:dyDescent="0.25">
      <c r="A30" s="39">
        <v>10.17</v>
      </c>
      <c r="B30" s="39" t="s">
        <v>1799</v>
      </c>
      <c r="C30" s="39" t="s">
        <v>16</v>
      </c>
      <c r="D30" s="67">
        <v>65</v>
      </c>
      <c r="E30" s="67">
        <v>907257</v>
      </c>
      <c r="F30" s="67">
        <v>158</v>
      </c>
      <c r="G30" s="67">
        <v>59.6</v>
      </c>
      <c r="H30" s="67" t="s">
        <v>159</v>
      </c>
      <c r="I30" s="67" t="s">
        <v>159</v>
      </c>
      <c r="J30" s="67">
        <v>2.85</v>
      </c>
      <c r="K30" s="67">
        <v>1.19</v>
      </c>
      <c r="L30" s="67">
        <v>3.17</v>
      </c>
      <c r="M30" s="67">
        <v>4.84</v>
      </c>
      <c r="N30" s="67">
        <v>4.13</v>
      </c>
      <c r="O30" s="67">
        <v>418.2</v>
      </c>
      <c r="P30" s="67">
        <v>237.2</v>
      </c>
      <c r="Q30" s="67">
        <v>12.66</v>
      </c>
      <c r="R30" s="67">
        <v>172</v>
      </c>
      <c r="S30" s="67">
        <v>80</v>
      </c>
      <c r="T30" s="67">
        <v>60.84</v>
      </c>
      <c r="U30" s="67">
        <v>0.69</v>
      </c>
      <c r="V30" s="67">
        <v>54.65</v>
      </c>
      <c r="W30" s="67">
        <v>0.56000000000000005</v>
      </c>
      <c r="X30" s="67">
        <v>66.3</v>
      </c>
      <c r="Y30" s="67">
        <v>0.72</v>
      </c>
      <c r="Z30" s="39">
        <v>77.48</v>
      </c>
      <c r="AA30" s="67">
        <v>0.62</v>
      </c>
      <c r="AB30" s="67">
        <v>6.2E-2</v>
      </c>
      <c r="AC30" s="67">
        <v>5.8999999999999997E-2</v>
      </c>
      <c r="AD30" s="67">
        <v>4.58</v>
      </c>
      <c r="AE30" s="67">
        <v>12.08</v>
      </c>
      <c r="AF30" s="67">
        <v>3.88</v>
      </c>
      <c r="AG30" s="67">
        <v>10.49</v>
      </c>
      <c r="AH30" s="67" t="s">
        <v>1764</v>
      </c>
      <c r="AI30" s="71" t="s">
        <v>996</v>
      </c>
      <c r="AJ30" s="71" t="s">
        <v>363</v>
      </c>
      <c r="AK30" s="71"/>
      <c r="AL30" s="71" t="s">
        <v>1770</v>
      </c>
      <c r="AM30" s="71">
        <v>86</v>
      </c>
      <c r="AN30" s="38">
        <v>3.9</v>
      </c>
      <c r="AO30" s="38">
        <v>3.83</v>
      </c>
      <c r="AP30" s="38">
        <v>543</v>
      </c>
      <c r="AQ30" s="38">
        <v>6</v>
      </c>
      <c r="AR30" s="38">
        <v>13</v>
      </c>
    </row>
    <row r="31" spans="1:44" x14ac:dyDescent="0.25">
      <c r="A31" s="39">
        <v>10.17</v>
      </c>
      <c r="B31" s="39" t="s">
        <v>1800</v>
      </c>
      <c r="C31" s="39" t="s">
        <v>19</v>
      </c>
      <c r="D31" s="67">
        <v>56</v>
      </c>
      <c r="E31" s="67">
        <v>904966</v>
      </c>
      <c r="F31" s="67">
        <v>182</v>
      </c>
      <c r="G31" s="67">
        <v>89</v>
      </c>
      <c r="H31" s="67" t="s">
        <v>159</v>
      </c>
      <c r="I31" s="67" t="s">
        <v>159</v>
      </c>
      <c r="J31" s="67">
        <v>5.67</v>
      </c>
      <c r="K31" s="67">
        <v>1.36</v>
      </c>
      <c r="L31" s="67">
        <v>1.88</v>
      </c>
      <c r="M31" s="67">
        <v>8.14</v>
      </c>
      <c r="N31" s="67">
        <v>5.08</v>
      </c>
      <c r="O31" s="67">
        <v>718.3</v>
      </c>
      <c r="P31" s="67">
        <v>236.4</v>
      </c>
      <c r="Q31" s="67">
        <v>22.47</v>
      </c>
      <c r="R31" s="67">
        <v>135</v>
      </c>
      <c r="S31" s="67">
        <v>58</v>
      </c>
      <c r="T31" s="67">
        <v>65.92</v>
      </c>
      <c r="U31" s="67">
        <v>0.71</v>
      </c>
      <c r="V31" s="67">
        <v>62.31</v>
      </c>
      <c r="W31" s="67">
        <v>0.65</v>
      </c>
      <c r="X31" s="67">
        <v>56.99</v>
      </c>
      <c r="Y31" s="67">
        <v>0.63</v>
      </c>
      <c r="Z31" s="39">
        <v>69.31</v>
      </c>
      <c r="AA31" s="67">
        <v>0.72</v>
      </c>
      <c r="AB31" s="67">
        <v>5.3999999999999999E-2</v>
      </c>
      <c r="AC31" s="67">
        <v>7.9000000000000001E-2</v>
      </c>
      <c r="AD31" s="67">
        <v>4.74</v>
      </c>
      <c r="AE31" s="67">
        <v>7.08</v>
      </c>
      <c r="AF31" s="67">
        <v>5.91</v>
      </c>
      <c r="AG31" s="67">
        <v>5.33</v>
      </c>
      <c r="AH31" s="67" t="s">
        <v>1764</v>
      </c>
      <c r="AI31" s="71" t="s">
        <v>159</v>
      </c>
      <c r="AJ31" s="71" t="s">
        <v>863</v>
      </c>
      <c r="AK31" s="71"/>
      <c r="AL31" s="71" t="s">
        <v>1774</v>
      </c>
      <c r="AM31" s="71"/>
      <c r="AN31" s="38">
        <v>4.3</v>
      </c>
      <c r="AO31" s="38">
        <v>3.99</v>
      </c>
      <c r="AP31" s="38">
        <v>153</v>
      </c>
      <c r="AQ31" s="38">
        <v>150</v>
      </c>
      <c r="AR31" s="38">
        <v>87</v>
      </c>
    </row>
    <row r="32" spans="1:44" x14ac:dyDescent="0.25">
      <c r="A32" s="39">
        <v>10.17</v>
      </c>
      <c r="B32" s="39" t="s">
        <v>1801</v>
      </c>
      <c r="C32" s="39" t="s">
        <v>16</v>
      </c>
      <c r="D32" s="67">
        <v>41</v>
      </c>
      <c r="E32" s="67">
        <v>906624</v>
      </c>
      <c r="F32" s="67">
        <v>160</v>
      </c>
      <c r="G32" s="67">
        <v>71</v>
      </c>
      <c r="H32" s="67" t="s">
        <v>159</v>
      </c>
      <c r="I32" s="67" t="s">
        <v>159</v>
      </c>
      <c r="J32" s="67">
        <v>2.17</v>
      </c>
      <c r="K32" s="67">
        <v>1.34</v>
      </c>
      <c r="L32" s="67">
        <v>1.1499999999999999</v>
      </c>
      <c r="M32" s="67">
        <v>3.82</v>
      </c>
      <c r="N32" s="67">
        <v>5.6</v>
      </c>
      <c r="O32" s="67">
        <v>227.1</v>
      </c>
      <c r="P32" s="67">
        <v>76.5</v>
      </c>
      <c r="Q32" s="67">
        <v>4.1900000000000004</v>
      </c>
      <c r="R32" s="67">
        <v>160</v>
      </c>
      <c r="S32" s="67">
        <v>107</v>
      </c>
      <c r="T32" s="67">
        <v>62.44</v>
      </c>
      <c r="U32" s="67">
        <v>0.69</v>
      </c>
      <c r="V32" s="67">
        <v>58.62</v>
      </c>
      <c r="W32" s="67">
        <v>0.65</v>
      </c>
      <c r="X32" s="67">
        <v>60.75</v>
      </c>
      <c r="Y32" s="67">
        <v>0.61</v>
      </c>
      <c r="Z32" s="39">
        <v>56.39</v>
      </c>
      <c r="AA32" s="67">
        <v>0.62</v>
      </c>
      <c r="AB32" s="67">
        <v>4.8000000000000001E-2</v>
      </c>
      <c r="AC32" s="67">
        <v>0.05</v>
      </c>
      <c r="AD32" s="67">
        <v>7.69</v>
      </c>
      <c r="AE32" s="67">
        <v>8.7799999999999994</v>
      </c>
      <c r="AF32" s="67">
        <v>5.86</v>
      </c>
      <c r="AG32" s="67">
        <v>5.79</v>
      </c>
      <c r="AH32" s="67" t="s">
        <v>159</v>
      </c>
      <c r="AI32" s="71" t="s">
        <v>159</v>
      </c>
      <c r="AJ32" s="71" t="s">
        <v>159</v>
      </c>
      <c r="AK32" s="71"/>
      <c r="AL32" s="71"/>
      <c r="AM32" s="71">
        <v>124</v>
      </c>
      <c r="AN32" s="38">
        <v>3.8</v>
      </c>
      <c r="AO32" s="38">
        <v>4.4400000000000004</v>
      </c>
      <c r="AP32" s="38">
        <v>157</v>
      </c>
      <c r="AQ32" s="38">
        <v>43</v>
      </c>
      <c r="AR32" s="38">
        <v>28</v>
      </c>
    </row>
    <row r="33" spans="1:44" x14ac:dyDescent="0.25">
      <c r="A33" s="39">
        <v>10.17</v>
      </c>
      <c r="B33" s="39" t="s">
        <v>1802</v>
      </c>
      <c r="C33" s="39" t="s">
        <v>16</v>
      </c>
      <c r="D33" s="67">
        <v>80</v>
      </c>
      <c r="E33" s="67">
        <v>906059</v>
      </c>
      <c r="F33" s="67">
        <v>158</v>
      </c>
      <c r="G33" s="67">
        <v>82</v>
      </c>
      <c r="H33" s="67" t="s">
        <v>159</v>
      </c>
      <c r="I33" s="67" t="s">
        <v>159</v>
      </c>
      <c r="J33" s="67">
        <v>1.82</v>
      </c>
      <c r="K33" s="67">
        <v>1.91</v>
      </c>
      <c r="L33" s="67">
        <v>1.74</v>
      </c>
      <c r="M33" s="67">
        <v>4.04</v>
      </c>
      <c r="N33" s="67">
        <v>4.87</v>
      </c>
      <c r="O33" s="67">
        <v>373.6</v>
      </c>
      <c r="P33" s="67">
        <v>44.8</v>
      </c>
      <c r="Q33" s="67">
        <v>6.35</v>
      </c>
      <c r="R33" s="67">
        <v>160</v>
      </c>
      <c r="S33" s="67">
        <v>83</v>
      </c>
      <c r="T33" s="67">
        <v>54.73</v>
      </c>
      <c r="U33" s="67">
        <v>0.7</v>
      </c>
      <c r="V33" s="67">
        <v>44.44</v>
      </c>
      <c r="W33" s="67">
        <v>0.55000000000000004</v>
      </c>
      <c r="X33" s="67">
        <v>60.47</v>
      </c>
      <c r="Y33" s="67">
        <v>0.64</v>
      </c>
      <c r="Z33" s="39">
        <v>57.32</v>
      </c>
      <c r="AA33" s="67">
        <v>0.62</v>
      </c>
      <c r="AB33" s="67">
        <v>5.1999999999999998E-2</v>
      </c>
      <c r="AC33" s="67">
        <v>6.6000000000000003E-2</v>
      </c>
      <c r="AD33" s="67">
        <v>7.36</v>
      </c>
      <c r="AE33" s="67">
        <v>7</v>
      </c>
      <c r="AF33" s="67">
        <v>6.88</v>
      </c>
      <c r="AG33" s="67">
        <v>11.72</v>
      </c>
      <c r="AH33" s="67" t="s">
        <v>1372</v>
      </c>
      <c r="AI33" s="71" t="s">
        <v>159</v>
      </c>
      <c r="AJ33" s="71" t="s">
        <v>159</v>
      </c>
      <c r="AK33" s="71"/>
      <c r="AL33" s="71"/>
      <c r="AM33" s="71">
        <v>129</v>
      </c>
      <c r="AN33" s="38">
        <v>8.1</v>
      </c>
      <c r="AO33" s="38">
        <v>4.5199999999999996</v>
      </c>
      <c r="AP33" s="38">
        <v>221</v>
      </c>
      <c r="AQ33" s="38">
        <v>21</v>
      </c>
      <c r="AR33" s="38">
        <v>16</v>
      </c>
    </row>
    <row r="34" spans="1:44" x14ac:dyDescent="0.25">
      <c r="A34" s="39">
        <v>10.17</v>
      </c>
      <c r="B34" s="39" t="s">
        <v>1803</v>
      </c>
      <c r="C34" s="39" t="s">
        <v>16</v>
      </c>
      <c r="D34" s="67">
        <v>54</v>
      </c>
      <c r="E34" s="67">
        <v>906963</v>
      </c>
      <c r="F34" s="67">
        <v>160</v>
      </c>
      <c r="G34" s="67">
        <v>62.6</v>
      </c>
      <c r="H34" s="67" t="s">
        <v>159</v>
      </c>
      <c r="I34" s="67" t="s">
        <v>159</v>
      </c>
      <c r="J34" s="67">
        <v>3.73</v>
      </c>
      <c r="K34" s="67">
        <v>1.74</v>
      </c>
      <c r="L34" s="67">
        <v>1.89</v>
      </c>
      <c r="M34" s="67">
        <v>6.02</v>
      </c>
      <c r="N34" s="67">
        <v>4.79</v>
      </c>
      <c r="O34" s="67">
        <v>279.8</v>
      </c>
      <c r="P34" s="67">
        <v>50.1</v>
      </c>
      <c r="Q34" s="67">
        <v>4.8</v>
      </c>
      <c r="R34" s="67">
        <v>148</v>
      </c>
      <c r="S34" s="67">
        <v>93</v>
      </c>
      <c r="T34" s="67">
        <v>50.59</v>
      </c>
      <c r="U34" s="67">
        <v>0.71</v>
      </c>
      <c r="V34" s="67">
        <v>56.32</v>
      </c>
      <c r="W34" s="67">
        <v>0.63</v>
      </c>
      <c r="X34" s="67">
        <v>41.09</v>
      </c>
      <c r="Y34" s="67">
        <v>0.54</v>
      </c>
      <c r="Z34" s="39">
        <v>46.39</v>
      </c>
      <c r="AA34" s="67">
        <v>0.52</v>
      </c>
      <c r="AB34" s="67">
        <v>5.0999999999999997E-2</v>
      </c>
      <c r="AC34" s="67">
        <v>5.2999999999999999E-2</v>
      </c>
      <c r="AD34" s="67">
        <v>5.3</v>
      </c>
      <c r="AE34" s="67">
        <v>9.2899999999999991</v>
      </c>
      <c r="AF34" s="67">
        <v>4.6100000000000003</v>
      </c>
      <c r="AG34" s="67">
        <v>6.39</v>
      </c>
      <c r="AH34" s="67" t="s">
        <v>159</v>
      </c>
      <c r="AI34" s="71" t="s">
        <v>159</v>
      </c>
      <c r="AJ34" s="71" t="s">
        <v>159</v>
      </c>
      <c r="AK34" s="71"/>
      <c r="AL34" s="71"/>
      <c r="AM34" s="71">
        <v>121</v>
      </c>
      <c r="AN34" s="38">
        <v>5.8</v>
      </c>
      <c r="AO34" s="38">
        <v>4.08</v>
      </c>
      <c r="AP34" s="38">
        <v>145</v>
      </c>
      <c r="AQ34" s="38">
        <v>48</v>
      </c>
      <c r="AR34" s="38">
        <v>28</v>
      </c>
    </row>
    <row r="35" spans="1:44" x14ac:dyDescent="0.25">
      <c r="A35" s="39">
        <v>10.17</v>
      </c>
      <c r="B35" s="39" t="s">
        <v>1804</v>
      </c>
      <c r="C35" s="39" t="s">
        <v>16</v>
      </c>
      <c r="D35" s="67">
        <v>80</v>
      </c>
      <c r="E35" s="67">
        <v>906874</v>
      </c>
      <c r="F35" s="67">
        <v>155</v>
      </c>
      <c r="G35" s="67">
        <v>64.5</v>
      </c>
      <c r="H35" s="67" t="s">
        <v>159</v>
      </c>
      <c r="I35" s="67" t="s">
        <v>159</v>
      </c>
      <c r="J35" s="67">
        <v>2.2200000000000002</v>
      </c>
      <c r="K35" s="67">
        <v>1.55</v>
      </c>
      <c r="L35" s="67">
        <v>0.88</v>
      </c>
      <c r="M35" s="67">
        <v>3.98</v>
      </c>
      <c r="N35" s="67">
        <v>4.34</v>
      </c>
      <c r="O35" s="67">
        <v>330.2</v>
      </c>
      <c r="P35" s="67">
        <v>76.7</v>
      </c>
      <c r="Q35" s="67">
        <v>6.89</v>
      </c>
      <c r="R35" s="67">
        <v>110</v>
      </c>
      <c r="S35" s="67">
        <v>60</v>
      </c>
      <c r="T35" s="67">
        <v>46.17</v>
      </c>
      <c r="U35" s="67">
        <v>0.57999999999999996</v>
      </c>
      <c r="V35" s="67">
        <v>45.63</v>
      </c>
      <c r="W35" s="67">
        <v>0.56000000000000005</v>
      </c>
      <c r="X35" s="67">
        <v>44.1</v>
      </c>
      <c r="Y35" s="39">
        <v>0.72</v>
      </c>
      <c r="Z35" s="67">
        <v>46.32</v>
      </c>
      <c r="AA35" s="67">
        <v>0.68</v>
      </c>
      <c r="AB35" s="67">
        <v>8.1000000000000003E-2</v>
      </c>
      <c r="AC35" s="67">
        <v>7.8E-2</v>
      </c>
      <c r="AD35" s="67">
        <v>7.41</v>
      </c>
      <c r="AE35" s="67">
        <v>9.35</v>
      </c>
      <c r="AF35" s="38">
        <v>7.96</v>
      </c>
      <c r="AG35" s="67">
        <v>8.76</v>
      </c>
      <c r="AH35" s="67" t="s">
        <v>159</v>
      </c>
      <c r="AI35" s="71" t="s">
        <v>159</v>
      </c>
      <c r="AJ35" s="71" t="s">
        <v>1805</v>
      </c>
      <c r="AK35" s="71"/>
      <c r="AL35" s="71"/>
      <c r="AM35" s="71">
        <v>117</v>
      </c>
      <c r="AN35" s="38">
        <v>5.9</v>
      </c>
      <c r="AO35" s="38">
        <v>4.07</v>
      </c>
      <c r="AP35" s="38">
        <v>136</v>
      </c>
      <c r="AQ35" s="38">
        <v>9</v>
      </c>
      <c r="AR35" s="38">
        <v>15</v>
      </c>
    </row>
    <row r="36" spans="1:44" x14ac:dyDescent="0.25">
      <c r="A36" s="39">
        <v>10.18</v>
      </c>
      <c r="B36" s="39" t="s">
        <v>1806</v>
      </c>
      <c r="C36" s="39" t="s">
        <v>19</v>
      </c>
      <c r="D36" s="67">
        <v>44</v>
      </c>
      <c r="E36" s="67">
        <v>908237</v>
      </c>
      <c r="F36" s="67">
        <v>171</v>
      </c>
      <c r="G36" s="67">
        <v>63</v>
      </c>
      <c r="H36" s="39" t="s">
        <v>159</v>
      </c>
      <c r="I36" s="39" t="s">
        <v>159</v>
      </c>
      <c r="J36" s="67">
        <v>6.42</v>
      </c>
      <c r="K36" s="67">
        <v>1.46</v>
      </c>
      <c r="L36" s="67">
        <v>1.92</v>
      </c>
      <c r="M36" s="67">
        <v>8.42</v>
      </c>
      <c r="N36" s="67">
        <v>4.5199999999999996</v>
      </c>
      <c r="O36" s="67">
        <v>244</v>
      </c>
      <c r="P36" s="67">
        <v>67.8</v>
      </c>
      <c r="Q36" s="67">
        <v>5</v>
      </c>
      <c r="R36" s="67">
        <v>120</v>
      </c>
      <c r="S36" s="67">
        <v>78</v>
      </c>
      <c r="T36" s="67">
        <v>88.11</v>
      </c>
      <c r="U36" s="67">
        <v>0.67</v>
      </c>
      <c r="V36" s="67">
        <v>56.39</v>
      </c>
      <c r="W36" s="67">
        <v>0.65</v>
      </c>
      <c r="X36" s="67">
        <v>86.89</v>
      </c>
      <c r="Y36" s="67">
        <v>0.75</v>
      </c>
      <c r="Z36" s="39">
        <v>78.510000000000005</v>
      </c>
      <c r="AA36" s="67">
        <v>0.69</v>
      </c>
      <c r="AB36" s="67">
        <v>4.2999999999999997E-2</v>
      </c>
      <c r="AC36" s="67">
        <v>6.9000000000000006E-2</v>
      </c>
      <c r="AD36" s="67">
        <v>6.62</v>
      </c>
      <c r="AE36" s="67">
        <v>7.85</v>
      </c>
      <c r="AF36" s="67">
        <v>5.85</v>
      </c>
      <c r="AG36" s="67">
        <v>4.79</v>
      </c>
      <c r="AH36" s="38" t="s">
        <v>159</v>
      </c>
      <c r="AI36" s="38" t="s">
        <v>159</v>
      </c>
      <c r="AJ36" s="38" t="s">
        <v>159</v>
      </c>
      <c r="AK36" s="71"/>
      <c r="AL36" s="71"/>
      <c r="AM36" s="71">
        <v>147</v>
      </c>
      <c r="AN36" s="38">
        <v>9.93</v>
      </c>
      <c r="AO36" s="38">
        <v>5.68</v>
      </c>
      <c r="AP36" s="38">
        <v>287</v>
      </c>
      <c r="AQ36" s="38">
        <v>44</v>
      </c>
      <c r="AR36" s="38">
        <v>15</v>
      </c>
    </row>
    <row r="37" spans="1:44" x14ac:dyDescent="0.25">
      <c r="A37" s="39">
        <v>10.18</v>
      </c>
      <c r="B37" s="39" t="s">
        <v>1807</v>
      </c>
      <c r="C37" s="39" t="s">
        <v>19</v>
      </c>
      <c r="D37" s="67">
        <v>79</v>
      </c>
      <c r="E37" s="67">
        <v>907188</v>
      </c>
      <c r="F37" s="67">
        <v>165</v>
      </c>
      <c r="G37" s="67">
        <v>62.7</v>
      </c>
      <c r="H37" s="39" t="s">
        <v>159</v>
      </c>
      <c r="I37" s="39" t="s">
        <v>159</v>
      </c>
      <c r="J37" s="67">
        <v>1.96</v>
      </c>
      <c r="K37" s="67">
        <v>1.3</v>
      </c>
      <c r="L37" s="67">
        <v>1.18</v>
      </c>
      <c r="M37" s="67">
        <v>3.61</v>
      </c>
      <c r="N37" s="67">
        <v>3.98</v>
      </c>
      <c r="O37" s="67">
        <v>389.3</v>
      </c>
      <c r="P37" s="67">
        <v>85.3</v>
      </c>
      <c r="Q37" s="67">
        <v>6.42</v>
      </c>
      <c r="R37" s="67">
        <v>117</v>
      </c>
      <c r="S37" s="67">
        <v>76</v>
      </c>
      <c r="T37" s="67">
        <v>52.66</v>
      </c>
      <c r="U37" s="67">
        <v>0.67</v>
      </c>
      <c r="V37" s="67">
        <v>51.48</v>
      </c>
      <c r="W37" s="67">
        <v>0.65</v>
      </c>
      <c r="X37" s="67">
        <v>56.33</v>
      </c>
      <c r="Y37" s="67">
        <v>0.72</v>
      </c>
      <c r="Z37" s="39">
        <v>53.64</v>
      </c>
      <c r="AA37" s="67">
        <v>0.68</v>
      </c>
      <c r="AB37" s="67">
        <v>7.0000000000000007E-2</v>
      </c>
      <c r="AC37" s="67">
        <v>7.8E-2</v>
      </c>
      <c r="AD37" s="67">
        <v>8.66</v>
      </c>
      <c r="AE37" s="67">
        <v>9.9499999999999993</v>
      </c>
      <c r="AF37" s="67">
        <v>5.49</v>
      </c>
      <c r="AG37" s="67">
        <v>9.27</v>
      </c>
      <c r="AH37" s="38" t="s">
        <v>159</v>
      </c>
      <c r="AI37" s="38" t="s">
        <v>159</v>
      </c>
      <c r="AJ37" s="38" t="s">
        <v>159</v>
      </c>
      <c r="AK37" s="71"/>
      <c r="AL37" s="71"/>
      <c r="AM37" s="71">
        <v>134</v>
      </c>
      <c r="AN37" s="38">
        <v>5.2</v>
      </c>
      <c r="AO37" s="38">
        <v>4.5</v>
      </c>
      <c r="AP37" s="38">
        <v>226</v>
      </c>
      <c r="AQ37" s="38">
        <v>13</v>
      </c>
      <c r="AR37" s="38">
        <v>20</v>
      </c>
    </row>
    <row r="38" spans="1:44" x14ac:dyDescent="0.25">
      <c r="A38" s="39">
        <v>10.19</v>
      </c>
      <c r="B38" s="39" t="s">
        <v>1808</v>
      </c>
      <c r="C38" s="39" t="s">
        <v>19</v>
      </c>
      <c r="D38" s="39">
        <v>48</v>
      </c>
      <c r="E38" s="39">
        <v>908176</v>
      </c>
      <c r="F38" s="39">
        <v>170</v>
      </c>
      <c r="G38" s="39">
        <v>72</v>
      </c>
      <c r="H38" s="39" t="s">
        <v>159</v>
      </c>
      <c r="I38" s="39" t="s">
        <v>159</v>
      </c>
      <c r="J38" s="39">
        <v>3.08</v>
      </c>
      <c r="K38" s="39">
        <v>1.29</v>
      </c>
      <c r="L38" s="39">
        <v>1.24</v>
      </c>
      <c r="M38" s="39">
        <v>4.58</v>
      </c>
      <c r="N38" s="39">
        <v>4.78</v>
      </c>
      <c r="O38" s="39">
        <v>356.3</v>
      </c>
      <c r="P38" s="39">
        <v>78.2</v>
      </c>
      <c r="Q38" s="39">
        <v>4.7300000000000004</v>
      </c>
      <c r="R38" s="39">
        <v>155</v>
      </c>
      <c r="S38" s="39">
        <v>90</v>
      </c>
      <c r="T38" s="39">
        <v>91.41</v>
      </c>
      <c r="U38" s="39">
        <v>0.73</v>
      </c>
      <c r="V38" s="39">
        <v>83.62</v>
      </c>
      <c r="W38" s="39">
        <v>0.62</v>
      </c>
      <c r="X38" s="39">
        <v>90.84</v>
      </c>
      <c r="Y38" s="39">
        <v>0.74</v>
      </c>
      <c r="Z38" s="39">
        <v>82.36</v>
      </c>
      <c r="AA38" s="39">
        <v>0.72</v>
      </c>
      <c r="AB38" s="39">
        <v>6.6000000000000003E-2</v>
      </c>
      <c r="AC38" s="39">
        <v>4.9000000000000002E-2</v>
      </c>
      <c r="AD38" s="39">
        <v>6.45</v>
      </c>
      <c r="AE38" s="39">
        <v>7.66</v>
      </c>
      <c r="AF38" s="39">
        <v>5.92</v>
      </c>
      <c r="AG38" s="39">
        <v>9.24</v>
      </c>
      <c r="AH38" s="38" t="s">
        <v>159</v>
      </c>
      <c r="AI38" s="38" t="s">
        <v>159</v>
      </c>
      <c r="AJ38" s="38" t="s">
        <v>176</v>
      </c>
      <c r="AK38" s="38"/>
      <c r="AL38" s="38" t="s">
        <v>159</v>
      </c>
      <c r="AM38" s="39">
        <v>144</v>
      </c>
      <c r="AN38" s="38">
        <v>6.5</v>
      </c>
      <c r="AO38" s="38">
        <v>4.8600000000000003</v>
      </c>
      <c r="AP38" s="38">
        <v>190</v>
      </c>
      <c r="AQ38" s="38">
        <v>63</v>
      </c>
      <c r="AR38" s="38">
        <v>28</v>
      </c>
    </row>
    <row r="39" spans="1:44" x14ac:dyDescent="0.25">
      <c r="A39" s="68">
        <v>12.4</v>
      </c>
      <c r="B39" s="68" t="s">
        <v>1808</v>
      </c>
      <c r="C39" s="68" t="s">
        <v>19</v>
      </c>
      <c r="D39" s="68">
        <v>48</v>
      </c>
      <c r="E39" s="68">
        <v>908176</v>
      </c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v>112.45</v>
      </c>
      <c r="U39" s="68">
        <v>0.76</v>
      </c>
      <c r="V39" s="68">
        <v>86.44</v>
      </c>
      <c r="W39" s="68">
        <v>0.61</v>
      </c>
      <c r="X39" s="68">
        <v>133.44</v>
      </c>
      <c r="Y39" s="68">
        <v>0.81</v>
      </c>
      <c r="Z39" s="68">
        <v>80.42</v>
      </c>
      <c r="AA39" s="68">
        <v>0.78</v>
      </c>
      <c r="AB39" s="68">
        <v>7.0999999999999994E-2</v>
      </c>
      <c r="AC39" s="68">
        <v>4.5999999999999999E-2</v>
      </c>
      <c r="AD39" s="68">
        <v>8.77</v>
      </c>
      <c r="AE39" s="68">
        <v>9.5</v>
      </c>
      <c r="AF39" s="68">
        <v>6.98</v>
      </c>
      <c r="AG39" s="68">
        <v>7.01</v>
      </c>
      <c r="AH39" s="68"/>
      <c r="AI39" s="72"/>
      <c r="AJ39" s="72"/>
      <c r="AK39" s="72"/>
      <c r="AL39" s="72"/>
      <c r="AM39" s="68"/>
      <c r="AN39" s="72"/>
      <c r="AO39" s="72"/>
      <c r="AP39" s="72"/>
      <c r="AQ39" s="72"/>
      <c r="AR39" s="72"/>
    </row>
    <row r="40" spans="1:44" x14ac:dyDescent="0.25">
      <c r="A40" s="39">
        <v>10.19</v>
      </c>
      <c r="B40" s="39" t="s">
        <v>1809</v>
      </c>
      <c r="C40" s="39" t="s">
        <v>19</v>
      </c>
      <c r="D40" s="39">
        <v>63</v>
      </c>
      <c r="E40" s="39">
        <v>908125</v>
      </c>
      <c r="F40" s="39">
        <v>175</v>
      </c>
      <c r="G40" s="39">
        <v>86</v>
      </c>
      <c r="H40" s="39" t="s">
        <v>159</v>
      </c>
      <c r="I40" s="39" t="s">
        <v>159</v>
      </c>
      <c r="J40" s="39">
        <v>3.04</v>
      </c>
      <c r="K40" s="39">
        <v>1.54</v>
      </c>
      <c r="L40" s="39">
        <v>2.2000000000000002</v>
      </c>
      <c r="M40" s="39">
        <v>5.1100000000000003</v>
      </c>
      <c r="N40" s="39">
        <v>6.09</v>
      </c>
      <c r="O40" s="39">
        <v>467.9</v>
      </c>
      <c r="P40" s="39">
        <v>111.6</v>
      </c>
      <c r="Q40" s="39">
        <v>9.18</v>
      </c>
      <c r="R40" s="39">
        <v>138</v>
      </c>
      <c r="S40" s="39">
        <v>79</v>
      </c>
      <c r="T40" s="39">
        <v>46.45</v>
      </c>
      <c r="U40" s="39">
        <v>0.6</v>
      </c>
      <c r="V40" s="39">
        <v>45.63</v>
      </c>
      <c r="W40" s="39">
        <v>0.65</v>
      </c>
      <c r="X40" s="39">
        <v>45.04</v>
      </c>
      <c r="Y40" s="39">
        <v>0.6</v>
      </c>
      <c r="Z40" s="39">
        <v>46.98</v>
      </c>
      <c r="AA40" s="39">
        <v>0.62</v>
      </c>
      <c r="AB40" s="39">
        <v>6.9000000000000006E-2</v>
      </c>
      <c r="AC40" s="39">
        <v>6.0999999999999999E-2</v>
      </c>
      <c r="AD40" s="39">
        <v>6.64</v>
      </c>
      <c r="AE40" s="39">
        <v>10.8</v>
      </c>
      <c r="AF40" s="39">
        <v>7.76</v>
      </c>
      <c r="AG40" s="39">
        <v>7.5</v>
      </c>
      <c r="AH40" s="39" t="s">
        <v>1810</v>
      </c>
      <c r="AI40" s="38" t="s">
        <v>159</v>
      </c>
      <c r="AJ40" s="38" t="s">
        <v>843</v>
      </c>
      <c r="AK40" s="38"/>
      <c r="AL40" s="38" t="s">
        <v>1770</v>
      </c>
      <c r="AM40" s="39">
        <v>143</v>
      </c>
      <c r="AN40" s="38">
        <v>8.9</v>
      </c>
      <c r="AO40" s="38">
        <v>4.8899999999999997</v>
      </c>
      <c r="AP40" s="38">
        <v>253</v>
      </c>
      <c r="AQ40" s="38">
        <v>37</v>
      </c>
      <c r="AR40" s="38">
        <v>21</v>
      </c>
    </row>
    <row r="41" spans="1:44" x14ac:dyDescent="0.25">
      <c r="A41" s="68">
        <v>12.6</v>
      </c>
      <c r="B41" s="68" t="s">
        <v>1809</v>
      </c>
      <c r="C41" s="68" t="s">
        <v>19</v>
      </c>
      <c r="D41" s="68">
        <v>63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>
        <v>77.209999999999994</v>
      </c>
      <c r="U41" s="68">
        <v>0.67</v>
      </c>
      <c r="V41" s="68">
        <v>65.459999999999994</v>
      </c>
      <c r="W41" s="68">
        <v>0.51</v>
      </c>
      <c r="X41" s="68">
        <v>66.3</v>
      </c>
      <c r="Y41" s="68">
        <v>0.67</v>
      </c>
      <c r="Z41" s="68">
        <v>82.24</v>
      </c>
      <c r="AA41" s="68">
        <v>0.51</v>
      </c>
      <c r="AB41" s="68">
        <v>8.7999999999999995E-2</v>
      </c>
      <c r="AC41" s="68">
        <v>5.8999999999999997E-2</v>
      </c>
      <c r="AD41" s="68">
        <v>8.4</v>
      </c>
      <c r="AE41" s="68">
        <v>10.96</v>
      </c>
      <c r="AF41" s="68">
        <v>5.17</v>
      </c>
      <c r="AG41" s="68">
        <v>6.7</v>
      </c>
      <c r="AH41" s="68"/>
      <c r="AI41" s="72"/>
      <c r="AJ41" s="72"/>
      <c r="AK41" s="72"/>
      <c r="AL41" s="72"/>
      <c r="AM41" s="68"/>
      <c r="AN41" s="72"/>
      <c r="AO41" s="72"/>
      <c r="AP41" s="72"/>
      <c r="AQ41" s="72"/>
      <c r="AR41" s="72"/>
    </row>
    <row r="42" spans="1:44" x14ac:dyDescent="0.25">
      <c r="A42" s="68">
        <v>1.23</v>
      </c>
      <c r="B42" s="68" t="s">
        <v>1809</v>
      </c>
      <c r="C42" s="68" t="s">
        <v>19</v>
      </c>
      <c r="D42" s="68">
        <v>63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>
        <v>71.31</v>
      </c>
      <c r="U42" s="68">
        <v>0.67</v>
      </c>
      <c r="V42" s="68">
        <v>98.11</v>
      </c>
      <c r="W42" s="68">
        <v>0.59</v>
      </c>
      <c r="X42" s="68">
        <v>87.48</v>
      </c>
      <c r="Y42" s="68">
        <v>0.71</v>
      </c>
      <c r="Z42" s="68">
        <v>63.5</v>
      </c>
      <c r="AA42" s="68">
        <v>0.56999999999999995</v>
      </c>
      <c r="AB42" s="68">
        <v>8.3000000000000004E-2</v>
      </c>
      <c r="AC42" s="68">
        <v>6.6000000000000003E-2</v>
      </c>
      <c r="AD42" s="68">
        <v>8.02</v>
      </c>
      <c r="AE42" s="68">
        <v>11.7</v>
      </c>
      <c r="AF42" s="68">
        <v>6.01</v>
      </c>
      <c r="AG42" s="68">
        <v>9.3000000000000007</v>
      </c>
      <c r="AH42" s="68"/>
      <c r="AI42" s="72"/>
      <c r="AJ42" s="72"/>
      <c r="AK42" s="72"/>
      <c r="AL42" s="72"/>
      <c r="AM42" s="68"/>
      <c r="AN42" s="72"/>
      <c r="AO42" s="72"/>
      <c r="AP42" s="72"/>
      <c r="AQ42" s="72"/>
      <c r="AR42" s="72"/>
    </row>
    <row r="43" spans="1:44" x14ac:dyDescent="0.25">
      <c r="A43" s="39">
        <v>10.19</v>
      </c>
      <c r="B43" s="39" t="s">
        <v>1811</v>
      </c>
      <c r="C43" s="39" t="s">
        <v>16</v>
      </c>
      <c r="D43" s="39">
        <v>71</v>
      </c>
      <c r="E43" s="39">
        <v>908255</v>
      </c>
      <c r="F43" s="39">
        <v>163</v>
      </c>
      <c r="G43" s="39">
        <v>59</v>
      </c>
      <c r="H43" s="39" t="s">
        <v>159</v>
      </c>
      <c r="I43" s="39" t="s">
        <v>159</v>
      </c>
      <c r="J43" s="39">
        <v>3.55</v>
      </c>
      <c r="K43" s="39">
        <v>1.83</v>
      </c>
      <c r="L43" s="39">
        <v>1.38</v>
      </c>
      <c r="M43" s="39">
        <v>5.93</v>
      </c>
      <c r="N43" s="39">
        <v>8.8000000000000007</v>
      </c>
      <c r="O43" s="39">
        <v>199.3</v>
      </c>
      <c r="P43" s="39">
        <v>61.7</v>
      </c>
      <c r="Q43" s="39">
        <v>4.0599999999999996</v>
      </c>
      <c r="R43" s="39">
        <v>156</v>
      </c>
      <c r="S43" s="39">
        <v>75</v>
      </c>
      <c r="T43" s="39">
        <v>47.68</v>
      </c>
      <c r="U43" s="39">
        <v>0.74</v>
      </c>
      <c r="V43" s="39">
        <v>46.95</v>
      </c>
      <c r="W43" s="39">
        <v>0.65</v>
      </c>
      <c r="X43" s="39">
        <v>52.57</v>
      </c>
      <c r="Y43" s="39">
        <v>0.65</v>
      </c>
      <c r="Z43" s="39">
        <v>56.39</v>
      </c>
      <c r="AA43" s="39">
        <v>0.62</v>
      </c>
      <c r="AB43" s="39">
        <v>4.8000000000000001E-2</v>
      </c>
      <c r="AC43" s="39">
        <v>8.3000000000000004E-2</v>
      </c>
      <c r="AD43" s="39">
        <v>5.34</v>
      </c>
      <c r="AE43" s="39">
        <v>10.24</v>
      </c>
      <c r="AF43" s="39">
        <v>7.3</v>
      </c>
      <c r="AG43" s="39">
        <v>13.01</v>
      </c>
      <c r="AH43" s="39" t="s">
        <v>1812</v>
      </c>
      <c r="AI43" s="38" t="s">
        <v>159</v>
      </c>
      <c r="AJ43" s="38" t="s">
        <v>1761</v>
      </c>
      <c r="AK43" s="38"/>
      <c r="AL43" s="38" t="s">
        <v>1757</v>
      </c>
      <c r="AM43" s="39">
        <v>130</v>
      </c>
      <c r="AN43" s="38">
        <v>4.9000000000000004</v>
      </c>
      <c r="AO43" s="38">
        <v>4.24</v>
      </c>
      <c r="AP43" s="38">
        <v>183</v>
      </c>
      <c r="AQ43" s="38">
        <v>27</v>
      </c>
      <c r="AR43" s="38">
        <v>23</v>
      </c>
    </row>
    <row r="44" spans="1:44" x14ac:dyDescent="0.25">
      <c r="A44" s="39">
        <v>10.23</v>
      </c>
      <c r="B44" s="39" t="s">
        <v>1813</v>
      </c>
      <c r="C44" s="39" t="s">
        <v>16</v>
      </c>
      <c r="D44" s="39">
        <v>68</v>
      </c>
      <c r="E44" s="39">
        <v>908670</v>
      </c>
      <c r="F44" s="39">
        <v>160</v>
      </c>
      <c r="G44" s="39">
        <v>67</v>
      </c>
      <c r="H44" s="39" t="s">
        <v>159</v>
      </c>
      <c r="I44" s="39" t="s">
        <v>159</v>
      </c>
      <c r="J44" s="39">
        <v>3.93</v>
      </c>
      <c r="K44" s="39">
        <v>1.84</v>
      </c>
      <c r="L44" s="39">
        <v>1.34</v>
      </c>
      <c r="M44" s="39">
        <v>6.11</v>
      </c>
      <c r="N44" s="39">
        <v>3.8</v>
      </c>
      <c r="O44" s="39">
        <v>295.8</v>
      </c>
      <c r="P44" s="39">
        <v>65</v>
      </c>
      <c r="Q44" s="39">
        <v>6.8</v>
      </c>
      <c r="R44" s="39">
        <v>116</v>
      </c>
      <c r="S44" s="39">
        <v>76</v>
      </c>
      <c r="T44" s="39">
        <v>59.58</v>
      </c>
      <c r="U44" s="39">
        <v>0.67</v>
      </c>
      <c r="V44" s="39">
        <v>81.96</v>
      </c>
      <c r="W44" s="39">
        <v>0.64</v>
      </c>
      <c r="X44" s="39">
        <v>40.28</v>
      </c>
      <c r="Y44" s="39">
        <v>0.68</v>
      </c>
      <c r="Z44" s="39">
        <v>70.77</v>
      </c>
      <c r="AA44" s="39">
        <v>0.68</v>
      </c>
      <c r="AB44" s="39">
        <v>8.4000000000000005E-2</v>
      </c>
      <c r="AC44" s="39">
        <v>5.0999999999999997E-2</v>
      </c>
      <c r="AD44" s="39">
        <v>7.49</v>
      </c>
      <c r="AE44" s="39">
        <v>5.65</v>
      </c>
      <c r="AF44" s="39">
        <v>8.94</v>
      </c>
      <c r="AG44" s="39"/>
      <c r="AH44" s="39" t="s">
        <v>159</v>
      </c>
      <c r="AI44" s="38" t="s">
        <v>1814</v>
      </c>
      <c r="AJ44" s="38" t="s">
        <v>278</v>
      </c>
      <c r="AK44" s="38"/>
      <c r="AL44" s="38" t="s">
        <v>1757</v>
      </c>
      <c r="AM44" s="39">
        <v>134</v>
      </c>
      <c r="AN44" s="38">
        <v>5.8</v>
      </c>
      <c r="AO44" s="38">
        <v>4.78</v>
      </c>
      <c r="AP44" s="38">
        <v>252</v>
      </c>
      <c r="AQ44" s="38">
        <v>16</v>
      </c>
      <c r="AR44" s="38">
        <v>17</v>
      </c>
    </row>
    <row r="45" spans="1:44" x14ac:dyDescent="0.25">
      <c r="A45" s="68">
        <v>12.14</v>
      </c>
      <c r="B45" s="68" t="s">
        <v>1813</v>
      </c>
      <c r="C45" s="68" t="s">
        <v>16</v>
      </c>
      <c r="D45" s="68">
        <v>68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>
        <v>68.42</v>
      </c>
      <c r="U45" s="68">
        <v>0.61</v>
      </c>
      <c r="V45" s="68">
        <v>62.83</v>
      </c>
      <c r="W45" s="68">
        <v>0.64</v>
      </c>
      <c r="X45" s="68">
        <v>59.41</v>
      </c>
      <c r="Y45" s="68">
        <v>0.63</v>
      </c>
      <c r="Z45" s="68">
        <v>46.62</v>
      </c>
      <c r="AA45" s="68">
        <v>0.62</v>
      </c>
      <c r="AB45" s="68">
        <v>0.09</v>
      </c>
      <c r="AC45" s="68">
        <v>5.8000000000000003E-2</v>
      </c>
      <c r="AD45" s="68">
        <v>8.31</v>
      </c>
      <c r="AE45" s="68">
        <v>12.3</v>
      </c>
      <c r="AF45" s="68">
        <v>8.27</v>
      </c>
      <c r="AG45" s="68">
        <v>12.89</v>
      </c>
      <c r="AH45" s="68"/>
      <c r="AI45" s="72"/>
      <c r="AJ45" s="72"/>
      <c r="AK45" s="72"/>
      <c r="AL45" s="72"/>
      <c r="AM45" s="68"/>
      <c r="AN45" s="72"/>
      <c r="AO45" s="72"/>
      <c r="AP45" s="72"/>
      <c r="AQ45" s="72"/>
      <c r="AR45" s="72"/>
    </row>
    <row r="46" spans="1:44" x14ac:dyDescent="0.25">
      <c r="A46" s="68">
        <v>2.2000000000000002</v>
      </c>
      <c r="B46" s="68" t="s">
        <v>1813</v>
      </c>
      <c r="C46" s="68" t="s">
        <v>16</v>
      </c>
      <c r="D46" s="68">
        <v>58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>
        <v>68.42</v>
      </c>
      <c r="U46" s="68">
        <v>0.61</v>
      </c>
      <c r="V46" s="68">
        <v>73.91</v>
      </c>
      <c r="W46" s="68">
        <v>0.61</v>
      </c>
      <c r="X46" s="68">
        <v>59.41</v>
      </c>
      <c r="Y46" s="68">
        <v>0.63</v>
      </c>
      <c r="Z46" s="68">
        <v>85.39</v>
      </c>
      <c r="AA46" s="68">
        <v>0.67</v>
      </c>
      <c r="AB46" s="68">
        <v>9.1999999999999998E-2</v>
      </c>
      <c r="AC46" s="68">
        <v>5.5E-2</v>
      </c>
      <c r="AD46" s="68">
        <v>8.5</v>
      </c>
      <c r="AE46" s="68">
        <v>9.44</v>
      </c>
      <c r="AF46" s="68">
        <v>6.96</v>
      </c>
      <c r="AG46" s="68">
        <v>9.09</v>
      </c>
      <c r="AH46" s="68"/>
      <c r="AI46" s="72"/>
      <c r="AJ46" s="72"/>
      <c r="AK46" s="72"/>
      <c r="AL46" s="72"/>
      <c r="AM46" s="68"/>
      <c r="AN46" s="72"/>
      <c r="AO46" s="72"/>
      <c r="AP46" s="72"/>
      <c r="AQ46" s="72"/>
      <c r="AR46" s="72"/>
    </row>
    <row r="47" spans="1:44" x14ac:dyDescent="0.25">
      <c r="A47" s="39">
        <v>10.24</v>
      </c>
      <c r="B47" s="39" t="s">
        <v>1815</v>
      </c>
      <c r="C47" s="39" t="s">
        <v>19</v>
      </c>
      <c r="D47" s="39">
        <v>74</v>
      </c>
      <c r="E47" s="39">
        <v>909341</v>
      </c>
      <c r="F47" s="39">
        <v>164</v>
      </c>
      <c r="G47" s="39">
        <v>65</v>
      </c>
      <c r="H47" s="39" t="s">
        <v>159</v>
      </c>
      <c r="I47" s="39" t="s">
        <v>159</v>
      </c>
      <c r="J47" s="39">
        <v>2.1800000000000002</v>
      </c>
      <c r="K47" s="39">
        <v>1.18</v>
      </c>
      <c r="L47" s="39">
        <v>1.65</v>
      </c>
      <c r="M47" s="39">
        <v>3.69</v>
      </c>
      <c r="N47" s="39">
        <v>4.87</v>
      </c>
      <c r="O47" s="39">
        <v>362.2</v>
      </c>
      <c r="P47" s="39">
        <v>78.5</v>
      </c>
      <c r="Q47" s="39">
        <v>6.12</v>
      </c>
      <c r="R47" s="39">
        <v>195</v>
      </c>
      <c r="S47" s="39">
        <v>88</v>
      </c>
      <c r="T47" s="39">
        <v>56.52</v>
      </c>
      <c r="U47" s="39">
        <v>0.72</v>
      </c>
      <c r="V47" s="39">
        <v>53.21</v>
      </c>
      <c r="W47" s="39">
        <v>0.65</v>
      </c>
      <c r="X47" s="39">
        <v>51.16</v>
      </c>
      <c r="Y47" s="39">
        <v>0.73</v>
      </c>
      <c r="Z47" s="39">
        <v>56.39</v>
      </c>
      <c r="AA47" s="39">
        <v>0.64</v>
      </c>
      <c r="AB47" s="39">
        <v>6.9000000000000006E-2</v>
      </c>
      <c r="AC47" s="39">
        <v>7.3999999999999996E-2</v>
      </c>
      <c r="AD47" s="39">
        <v>6.56</v>
      </c>
      <c r="AE47" s="39">
        <v>8.31</v>
      </c>
      <c r="AF47" s="39">
        <v>7.51</v>
      </c>
      <c r="AG47" s="39">
        <v>8.19</v>
      </c>
      <c r="AH47" s="39" t="s">
        <v>159</v>
      </c>
      <c r="AI47" s="38" t="s">
        <v>1816</v>
      </c>
      <c r="AJ47" s="38" t="s">
        <v>766</v>
      </c>
      <c r="AK47" s="38"/>
      <c r="AL47" s="38" t="s">
        <v>1757</v>
      </c>
      <c r="AM47" s="39">
        <v>132</v>
      </c>
      <c r="AN47" s="38">
        <v>6.4</v>
      </c>
      <c r="AO47" s="38">
        <v>4.49</v>
      </c>
      <c r="AP47" s="38">
        <v>224</v>
      </c>
      <c r="AQ47" s="38">
        <v>23</v>
      </c>
      <c r="AR47" s="38">
        <v>18</v>
      </c>
    </row>
    <row r="48" spans="1:44" x14ac:dyDescent="0.25">
      <c r="A48" s="68">
        <v>12.14</v>
      </c>
      <c r="B48" s="68" t="s">
        <v>1815</v>
      </c>
      <c r="C48" s="68" t="s">
        <v>19</v>
      </c>
      <c r="D48" s="68">
        <v>74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>
        <v>77.209999999999994</v>
      </c>
      <c r="U48" s="68">
        <v>0.75</v>
      </c>
      <c r="V48" s="68">
        <v>68.540000000000006</v>
      </c>
      <c r="W48" s="68">
        <v>0.71</v>
      </c>
      <c r="X48" s="68">
        <v>55.44</v>
      </c>
      <c r="Y48" s="68">
        <v>0.73</v>
      </c>
      <c r="Z48" s="68">
        <v>66.16</v>
      </c>
      <c r="AA48" s="68">
        <v>0.7</v>
      </c>
      <c r="AB48" s="68">
        <v>7.8E-2</v>
      </c>
      <c r="AC48" s="68">
        <v>8.2000000000000003E-2</v>
      </c>
      <c r="AD48" s="68">
        <v>6.56</v>
      </c>
      <c r="AE48" s="68">
        <v>9.09</v>
      </c>
      <c r="AF48" s="68">
        <v>6.43</v>
      </c>
      <c r="AG48" s="68">
        <v>9.84</v>
      </c>
      <c r="AH48" s="68"/>
      <c r="AI48" s="72"/>
      <c r="AJ48" s="72"/>
      <c r="AK48" s="72"/>
      <c r="AL48" s="72"/>
      <c r="AM48" s="68"/>
      <c r="AN48" s="72"/>
      <c r="AO48" s="72"/>
      <c r="AP48" s="72"/>
      <c r="AQ48" s="72"/>
      <c r="AR48" s="72"/>
    </row>
    <row r="49" spans="1:44" x14ac:dyDescent="0.25">
      <c r="A49" s="39">
        <v>10.26</v>
      </c>
      <c r="B49" s="39" t="s">
        <v>1817</v>
      </c>
      <c r="C49" s="39" t="s">
        <v>16</v>
      </c>
      <c r="D49" s="39">
        <v>84</v>
      </c>
      <c r="E49" s="39">
        <v>909168</v>
      </c>
      <c r="F49" s="39">
        <v>151</v>
      </c>
      <c r="G49" s="39">
        <v>37</v>
      </c>
      <c r="H49" s="39" t="s">
        <v>159</v>
      </c>
      <c r="I49" s="39" t="s">
        <v>159</v>
      </c>
      <c r="J49" s="39">
        <v>1.6</v>
      </c>
      <c r="K49" s="39">
        <v>2.12</v>
      </c>
      <c r="L49" s="39">
        <v>0.87</v>
      </c>
      <c r="M49" s="39">
        <v>3.83</v>
      </c>
      <c r="N49" s="39">
        <v>4.7</v>
      </c>
      <c r="O49" s="39">
        <v>213.5</v>
      </c>
      <c r="P49" s="39">
        <v>54.4</v>
      </c>
      <c r="Q49" s="39">
        <v>6.85</v>
      </c>
      <c r="R49" s="39">
        <v>147</v>
      </c>
      <c r="S49" s="39">
        <v>86</v>
      </c>
      <c r="T49" s="39">
        <v>34.409999999999997</v>
      </c>
      <c r="U49" s="39">
        <v>0.73</v>
      </c>
      <c r="V49" s="39">
        <v>56.41</v>
      </c>
      <c r="W49" s="39">
        <v>0.65</v>
      </c>
      <c r="X49" s="39">
        <v>31.61</v>
      </c>
      <c r="Y49" s="39">
        <v>0.89</v>
      </c>
      <c r="Z49" s="39">
        <v>45.36</v>
      </c>
      <c r="AA49" s="39">
        <v>0.81</v>
      </c>
      <c r="AB49" s="39">
        <v>6.0999999999999999E-2</v>
      </c>
      <c r="AC49" s="39">
        <v>5.6000000000000001E-2</v>
      </c>
      <c r="AD49" s="39">
        <v>9.5299999999999994</v>
      </c>
      <c r="AE49" s="39">
        <v>10.53</v>
      </c>
      <c r="AF49" s="39">
        <v>6.99</v>
      </c>
      <c r="AG49" s="39">
        <v>8.8699999999999992</v>
      </c>
      <c r="AH49" s="39" t="s">
        <v>1818</v>
      </c>
      <c r="AI49" s="38" t="s">
        <v>1814</v>
      </c>
      <c r="AJ49" s="38" t="s">
        <v>508</v>
      </c>
      <c r="AK49" s="38"/>
      <c r="AL49" s="38" t="s">
        <v>1757</v>
      </c>
      <c r="AM49" s="39">
        <v>121</v>
      </c>
      <c r="AN49" s="38">
        <v>4.9000000000000004</v>
      </c>
      <c r="AO49" s="38">
        <v>4.07</v>
      </c>
      <c r="AP49" s="38">
        <v>177</v>
      </c>
      <c r="AQ49" s="38">
        <v>17</v>
      </c>
      <c r="AR49" s="38">
        <v>19</v>
      </c>
    </row>
    <row r="50" spans="1:44" x14ac:dyDescent="0.25">
      <c r="A50" s="39">
        <v>10.26</v>
      </c>
      <c r="B50" s="39" t="s">
        <v>1819</v>
      </c>
      <c r="C50" s="39" t="s">
        <v>16</v>
      </c>
      <c r="D50" s="39">
        <v>61</v>
      </c>
      <c r="E50" s="39">
        <v>891080</v>
      </c>
      <c r="F50" s="39">
        <v>156</v>
      </c>
      <c r="G50" s="39">
        <v>57</v>
      </c>
      <c r="H50" s="39" t="s">
        <v>278</v>
      </c>
      <c r="I50" s="39" t="s">
        <v>159</v>
      </c>
      <c r="J50" s="39">
        <v>1.78</v>
      </c>
      <c r="K50" s="39">
        <v>1.61</v>
      </c>
      <c r="L50" s="39">
        <v>1.1399999999999999</v>
      </c>
      <c r="M50" s="39">
        <v>3.63</v>
      </c>
      <c r="N50" s="39">
        <v>4.58</v>
      </c>
      <c r="O50" s="39">
        <v>271.39999999999998</v>
      </c>
      <c r="P50" s="39">
        <v>76.3</v>
      </c>
      <c r="Q50" s="39">
        <v>7.02</v>
      </c>
      <c r="R50" s="39">
        <v>136</v>
      </c>
      <c r="S50" s="39">
        <v>74</v>
      </c>
      <c r="T50" s="39">
        <v>60</v>
      </c>
      <c r="U50" s="39">
        <v>0.75</v>
      </c>
      <c r="V50" s="39">
        <v>63.65</v>
      </c>
      <c r="W50" s="39">
        <v>0.64</v>
      </c>
      <c r="X50" s="39">
        <v>49.93</v>
      </c>
      <c r="Y50" s="39">
        <v>0.87</v>
      </c>
      <c r="Z50" s="39">
        <v>52.98</v>
      </c>
      <c r="AA50" s="39">
        <v>0.59</v>
      </c>
      <c r="AB50" s="39">
        <v>4.5999999999999999E-2</v>
      </c>
      <c r="AC50" s="39">
        <v>4.7E-2</v>
      </c>
      <c r="AD50" s="39">
        <v>4.51</v>
      </c>
      <c r="AE50" s="39">
        <v>6.53</v>
      </c>
      <c r="AF50" s="39">
        <v>7.27</v>
      </c>
      <c r="AG50" s="39">
        <v>6.83</v>
      </c>
      <c r="AH50" s="39" t="s">
        <v>159</v>
      </c>
      <c r="AI50" s="38" t="s">
        <v>159</v>
      </c>
      <c r="AJ50" s="38" t="s">
        <v>160</v>
      </c>
      <c r="AK50" s="38"/>
      <c r="AL50" s="38" t="s">
        <v>1757</v>
      </c>
      <c r="AM50" s="39">
        <v>143</v>
      </c>
      <c r="AN50" s="38">
        <v>4.7</v>
      </c>
      <c r="AO50" s="38">
        <v>3.99</v>
      </c>
      <c r="AP50" s="38">
        <v>135</v>
      </c>
      <c r="AQ50" s="38">
        <v>65</v>
      </c>
      <c r="AR50" s="38">
        <v>33</v>
      </c>
    </row>
    <row r="51" spans="1:44" x14ac:dyDescent="0.25">
      <c r="A51" s="68">
        <v>12.26</v>
      </c>
      <c r="B51" s="68" t="s">
        <v>1819</v>
      </c>
      <c r="C51" s="68" t="s">
        <v>16</v>
      </c>
      <c r="D51" s="68">
        <v>62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>
        <v>70.489999999999995</v>
      </c>
      <c r="U51" s="68">
        <v>0.69</v>
      </c>
      <c r="V51" s="68">
        <v>60.71</v>
      </c>
      <c r="W51" s="68">
        <v>0.59</v>
      </c>
      <c r="X51" s="68">
        <v>50.35</v>
      </c>
      <c r="Y51" s="68">
        <v>0.65</v>
      </c>
      <c r="Z51" s="68">
        <v>61.24</v>
      </c>
      <c r="AA51" s="68">
        <v>0.57999999999999996</v>
      </c>
      <c r="AB51" s="68">
        <v>0.05</v>
      </c>
      <c r="AC51" s="68">
        <v>4.5999999999999999E-2</v>
      </c>
      <c r="AD51" s="68">
        <v>7.08</v>
      </c>
      <c r="AE51" s="68">
        <v>12.54</v>
      </c>
      <c r="AF51" s="68">
        <v>4.9800000000000004</v>
      </c>
      <c r="AG51" s="68">
        <v>7.62</v>
      </c>
      <c r="AH51" s="68"/>
      <c r="AI51" s="72"/>
      <c r="AJ51" s="72"/>
      <c r="AK51" s="72"/>
      <c r="AL51" s="72"/>
      <c r="AM51" s="68"/>
      <c r="AN51" s="72"/>
      <c r="AO51" s="72"/>
      <c r="AP51" s="72"/>
      <c r="AQ51" s="72"/>
      <c r="AR51" s="72"/>
    </row>
    <row r="52" spans="1:44" x14ac:dyDescent="0.25">
      <c r="A52" s="39">
        <v>10.26</v>
      </c>
      <c r="B52" s="39" t="s">
        <v>1820</v>
      </c>
      <c r="C52" s="39" t="s">
        <v>16</v>
      </c>
      <c r="D52" s="39">
        <v>59</v>
      </c>
      <c r="E52" s="39">
        <v>910051</v>
      </c>
      <c r="F52" s="39">
        <v>158</v>
      </c>
      <c r="G52" s="39">
        <v>52.2</v>
      </c>
      <c r="H52" s="39" t="s">
        <v>159</v>
      </c>
      <c r="I52" s="39" t="s">
        <v>159</v>
      </c>
      <c r="J52" s="39">
        <v>2.64</v>
      </c>
      <c r="K52" s="39">
        <v>1.28</v>
      </c>
      <c r="L52" s="39">
        <v>2.08</v>
      </c>
      <c r="M52" s="39">
        <v>5.17</v>
      </c>
      <c r="N52" s="39">
        <v>4.22</v>
      </c>
      <c r="O52" s="39">
        <v>687.9</v>
      </c>
      <c r="P52" s="39">
        <v>563</v>
      </c>
      <c r="Q52" s="39">
        <v>25.61</v>
      </c>
      <c r="R52" s="39">
        <v>214</v>
      </c>
      <c r="S52" s="39">
        <v>83</v>
      </c>
      <c r="T52" s="39">
        <v>73.849999999999994</v>
      </c>
      <c r="U52" s="39">
        <v>0.65</v>
      </c>
      <c r="V52" s="39">
        <v>65.319999999999993</v>
      </c>
      <c r="W52" s="39">
        <v>0.59</v>
      </c>
      <c r="X52" s="39">
        <v>73.290000000000006</v>
      </c>
      <c r="Y52" s="39">
        <v>0.59</v>
      </c>
      <c r="Z52" s="39">
        <v>72.31</v>
      </c>
      <c r="AA52" s="39">
        <v>0.6</v>
      </c>
      <c r="AB52" s="39">
        <v>5.7000000000000002E-2</v>
      </c>
      <c r="AC52" s="39">
        <v>5.3999999999999999E-2</v>
      </c>
      <c r="AD52" s="39">
        <v>4.25</v>
      </c>
      <c r="AE52" s="39">
        <v>9.5500000000000007</v>
      </c>
      <c r="AF52" s="39">
        <v>5.38</v>
      </c>
      <c r="AG52" s="39">
        <v>6.01</v>
      </c>
      <c r="AH52" s="39" t="s">
        <v>1764</v>
      </c>
      <c r="AI52" s="38" t="s">
        <v>159</v>
      </c>
      <c r="AJ52" s="38" t="s">
        <v>304</v>
      </c>
      <c r="AK52" s="38"/>
      <c r="AL52" s="38" t="s">
        <v>1821</v>
      </c>
      <c r="AM52" s="39">
        <v>71</v>
      </c>
      <c r="AN52" s="38">
        <v>5.2</v>
      </c>
      <c r="AO52" s="38">
        <v>2.61</v>
      </c>
      <c r="AP52" s="38">
        <v>193</v>
      </c>
      <c r="AQ52" s="38">
        <v>17</v>
      </c>
      <c r="AR52" s="38">
        <v>20</v>
      </c>
    </row>
    <row r="53" spans="1:44" x14ac:dyDescent="0.25">
      <c r="A53" s="39">
        <v>10.26</v>
      </c>
      <c r="B53" s="39" t="s">
        <v>1822</v>
      </c>
      <c r="C53" s="39" t="s">
        <v>16</v>
      </c>
      <c r="D53" s="39">
        <v>71</v>
      </c>
      <c r="E53" s="39">
        <v>909795</v>
      </c>
      <c r="F53" s="39">
        <v>162</v>
      </c>
      <c r="G53" s="39">
        <v>63</v>
      </c>
      <c r="H53" s="39" t="s">
        <v>159</v>
      </c>
      <c r="I53" s="39" t="s">
        <v>159</v>
      </c>
      <c r="J53" s="39">
        <v>2.2000000000000002</v>
      </c>
      <c r="K53" s="39">
        <v>1.73</v>
      </c>
      <c r="L53" s="39">
        <v>0.92</v>
      </c>
      <c r="M53" s="39">
        <v>4.04</v>
      </c>
      <c r="N53" s="39">
        <v>4.3899999999999997</v>
      </c>
      <c r="O53" s="39">
        <v>263.7</v>
      </c>
      <c r="P53" s="39">
        <v>73.5</v>
      </c>
      <c r="Q53" s="39">
        <v>6.53</v>
      </c>
      <c r="R53" s="39">
        <v>141</v>
      </c>
      <c r="S53" s="39">
        <v>85</v>
      </c>
      <c r="T53" s="39">
        <v>77.63</v>
      </c>
      <c r="U53" s="39">
        <v>0.77</v>
      </c>
      <c r="V53" s="39">
        <v>59.65</v>
      </c>
      <c r="W53" s="39">
        <v>0.68</v>
      </c>
      <c r="X53" s="39">
        <v>55.67</v>
      </c>
      <c r="Y53" s="39">
        <v>0.73</v>
      </c>
      <c r="Z53" s="39">
        <v>54.32</v>
      </c>
      <c r="AA53" s="39">
        <v>0.62</v>
      </c>
      <c r="AB53" s="39">
        <v>0.05</v>
      </c>
      <c r="AC53" s="39">
        <v>5.3999999999999999E-2</v>
      </c>
      <c r="AD53" s="39">
        <v>4.74</v>
      </c>
      <c r="AE53" s="39">
        <v>5.33</v>
      </c>
      <c r="AF53" s="39">
        <v>5.28</v>
      </c>
      <c r="AG53" s="39">
        <v>8.76</v>
      </c>
      <c r="AH53" s="39" t="s">
        <v>159</v>
      </c>
      <c r="AI53" s="38" t="s">
        <v>1814</v>
      </c>
      <c r="AJ53" s="38" t="s">
        <v>188</v>
      </c>
      <c r="AK53" s="38"/>
      <c r="AL53" s="38" t="s">
        <v>789</v>
      </c>
      <c r="AM53" s="39">
        <v>125</v>
      </c>
      <c r="AN53" s="38">
        <v>6.1</v>
      </c>
      <c r="AO53" s="38">
        <v>4.29</v>
      </c>
      <c r="AP53" s="38">
        <v>222</v>
      </c>
      <c r="AQ53" s="38">
        <v>33</v>
      </c>
      <c r="AR53" s="38">
        <v>28</v>
      </c>
    </row>
    <row r="54" spans="1:44" x14ac:dyDescent="0.25">
      <c r="A54" s="68">
        <v>1.31</v>
      </c>
      <c r="B54" s="68" t="s">
        <v>1822</v>
      </c>
      <c r="C54" s="68" t="s">
        <v>16</v>
      </c>
      <c r="D54" s="68">
        <v>71</v>
      </c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>
        <v>57.09</v>
      </c>
      <c r="U54" s="68">
        <v>0.69</v>
      </c>
      <c r="V54" s="68">
        <v>73.930000000000007</v>
      </c>
      <c r="W54" s="68">
        <v>0.64</v>
      </c>
      <c r="X54" s="68">
        <v>62.36</v>
      </c>
      <c r="Y54" s="68">
        <v>0.71</v>
      </c>
      <c r="Z54" s="68">
        <v>48.44</v>
      </c>
      <c r="AA54" s="68">
        <v>0.68</v>
      </c>
      <c r="AB54" s="68">
        <v>5.3999999999999999E-2</v>
      </c>
      <c r="AC54" s="68">
        <v>5.1999999999999998E-2</v>
      </c>
      <c r="AD54" s="68">
        <v>5.04</v>
      </c>
      <c r="AE54" s="68">
        <v>9.25</v>
      </c>
      <c r="AF54" s="68">
        <v>7.04</v>
      </c>
      <c r="AG54" s="68">
        <v>9.6199999999999992</v>
      </c>
      <c r="AH54" s="68"/>
      <c r="AI54" s="72"/>
      <c r="AJ54" s="72"/>
      <c r="AK54" s="72"/>
      <c r="AL54" s="72"/>
      <c r="AM54" s="68"/>
      <c r="AN54" s="72"/>
      <c r="AO54" s="72"/>
      <c r="AP54" s="72"/>
      <c r="AQ54" s="72"/>
      <c r="AR54" s="72"/>
    </row>
    <row r="55" spans="1:44" x14ac:dyDescent="0.25">
      <c r="A55" s="39">
        <v>6.24</v>
      </c>
      <c r="B55" s="39" t="s">
        <v>1591</v>
      </c>
      <c r="C55" s="39" t="s">
        <v>19</v>
      </c>
      <c r="D55" s="39">
        <v>46</v>
      </c>
      <c r="E55" s="39"/>
      <c r="F55" s="39">
        <v>170</v>
      </c>
      <c r="G55" s="39">
        <v>61</v>
      </c>
      <c r="H55" s="39" t="s">
        <v>222</v>
      </c>
      <c r="I55" s="39"/>
      <c r="J55" s="39"/>
      <c r="K55" s="39"/>
      <c r="L55" s="39"/>
      <c r="M55" s="39"/>
      <c r="N55" s="39">
        <v>4.78</v>
      </c>
      <c r="O55" s="39">
        <v>487.2</v>
      </c>
      <c r="P55" s="39">
        <v>124.6</v>
      </c>
      <c r="Q55" s="39">
        <v>16.52</v>
      </c>
      <c r="R55" s="39"/>
      <c r="S55" s="39"/>
      <c r="T55" s="39">
        <v>86.54</v>
      </c>
      <c r="U55" s="39">
        <v>0.63</v>
      </c>
      <c r="V55" s="39">
        <v>94.3</v>
      </c>
      <c r="W55" s="39">
        <v>0.53</v>
      </c>
      <c r="X55" s="39">
        <v>72.400000000000006</v>
      </c>
      <c r="Y55" s="39">
        <v>0.68</v>
      </c>
      <c r="Z55" s="39">
        <v>61.35</v>
      </c>
      <c r="AA55" s="39">
        <v>0.47</v>
      </c>
      <c r="AB55" s="39">
        <v>0.05</v>
      </c>
      <c r="AC55" s="39">
        <v>4.3999999999999997E-2</v>
      </c>
      <c r="AD55" s="39">
        <v>8.1</v>
      </c>
      <c r="AE55" s="39">
        <v>12.36</v>
      </c>
      <c r="AF55" s="39">
        <v>7.65</v>
      </c>
      <c r="AG55" s="39">
        <v>11.92</v>
      </c>
      <c r="AH55" s="39" t="s">
        <v>1592</v>
      </c>
      <c r="AI55" s="39"/>
      <c r="AJ55" s="39"/>
      <c r="AK55" s="39"/>
      <c r="AL55" s="39"/>
      <c r="AM55" s="39"/>
      <c r="AN55" s="38"/>
      <c r="AO55" s="38"/>
      <c r="AP55" s="38"/>
      <c r="AQ55" s="38"/>
      <c r="AR55" s="38"/>
    </row>
    <row r="56" spans="1:44" x14ac:dyDescent="0.25">
      <c r="A56" s="68">
        <v>10.27</v>
      </c>
      <c r="B56" s="68" t="s">
        <v>1591</v>
      </c>
      <c r="C56" s="68" t="s">
        <v>19</v>
      </c>
      <c r="D56" s="68">
        <v>48</v>
      </c>
      <c r="E56" s="68">
        <v>909617</v>
      </c>
      <c r="F56" s="68">
        <v>170</v>
      </c>
      <c r="G56" s="68">
        <v>63</v>
      </c>
      <c r="H56" s="68" t="s">
        <v>159</v>
      </c>
      <c r="I56" s="68" t="s">
        <v>159</v>
      </c>
      <c r="J56" s="68">
        <v>2.68</v>
      </c>
      <c r="K56" s="68">
        <v>0.93</v>
      </c>
      <c r="L56" s="68">
        <v>1.6</v>
      </c>
      <c r="M56" s="68">
        <v>3.9</v>
      </c>
      <c r="N56" s="68">
        <v>4.79</v>
      </c>
      <c r="O56" s="68">
        <v>368.2</v>
      </c>
      <c r="P56" s="68">
        <v>157.19999999999999</v>
      </c>
      <c r="Q56" s="68">
        <v>19.39</v>
      </c>
      <c r="R56" s="68">
        <v>145</v>
      </c>
      <c r="S56" s="68">
        <v>85</v>
      </c>
      <c r="T56" s="68">
        <v>64.42</v>
      </c>
      <c r="U56" s="68">
        <v>0.54</v>
      </c>
      <c r="V56" s="68">
        <v>57.39</v>
      </c>
      <c r="W56" s="68">
        <v>0.55000000000000004</v>
      </c>
      <c r="X56" s="68">
        <v>55.95</v>
      </c>
      <c r="Y56" s="68">
        <v>0.57999999999999996</v>
      </c>
      <c r="Z56" s="68">
        <v>53.98</v>
      </c>
      <c r="AA56" s="68">
        <v>0.62</v>
      </c>
      <c r="AB56" s="68">
        <v>0.05</v>
      </c>
      <c r="AC56" s="68">
        <v>4.3999999999999997E-2</v>
      </c>
      <c r="AD56" s="68">
        <v>6.09</v>
      </c>
      <c r="AE56" s="68">
        <v>9.7899999999999991</v>
      </c>
      <c r="AF56" s="68">
        <v>8.1</v>
      </c>
      <c r="AG56" s="68">
        <v>10.53</v>
      </c>
      <c r="AH56" s="68" t="s">
        <v>1823</v>
      </c>
      <c r="AI56" s="72" t="s">
        <v>159</v>
      </c>
      <c r="AJ56" s="72" t="s">
        <v>1824</v>
      </c>
      <c r="AK56" s="72"/>
      <c r="AL56" s="72" t="s">
        <v>1757</v>
      </c>
      <c r="AM56" s="68">
        <v>105</v>
      </c>
      <c r="AN56" s="72">
        <v>5.5</v>
      </c>
      <c r="AO56" s="72">
        <v>3.32</v>
      </c>
      <c r="AP56" s="72">
        <v>208</v>
      </c>
      <c r="AQ56" s="72">
        <v>15</v>
      </c>
      <c r="AR56" s="72">
        <v>12</v>
      </c>
    </row>
    <row r="57" spans="1:44" x14ac:dyDescent="0.25">
      <c r="A57" s="39">
        <v>10.27</v>
      </c>
      <c r="B57" s="39" t="s">
        <v>1825</v>
      </c>
      <c r="C57" s="39" t="s">
        <v>19</v>
      </c>
      <c r="D57" s="39">
        <v>50</v>
      </c>
      <c r="E57" s="39">
        <v>910243</v>
      </c>
      <c r="F57" s="39">
        <v>172</v>
      </c>
      <c r="G57" s="39">
        <v>80</v>
      </c>
      <c r="H57" s="39" t="s">
        <v>1826</v>
      </c>
      <c r="I57" s="39" t="s">
        <v>1827</v>
      </c>
      <c r="J57" s="39">
        <v>1.71</v>
      </c>
      <c r="K57" s="39">
        <v>0.75</v>
      </c>
      <c r="L57" s="39">
        <v>1.66</v>
      </c>
      <c r="M57" s="39">
        <v>2.88</v>
      </c>
      <c r="N57" s="39">
        <v>5.01</v>
      </c>
      <c r="O57" s="39">
        <v>482.6</v>
      </c>
      <c r="P57" s="39">
        <v>178.9</v>
      </c>
      <c r="Q57" s="39">
        <v>8.89</v>
      </c>
      <c r="R57" s="39">
        <v>151</v>
      </c>
      <c r="S57" s="39">
        <v>89</v>
      </c>
      <c r="T57" s="39">
        <v>57.08</v>
      </c>
      <c r="U57" s="39">
        <v>0.39</v>
      </c>
      <c r="V57" s="39">
        <v>61.34</v>
      </c>
      <c r="W57" s="39">
        <v>0.41</v>
      </c>
      <c r="X57" s="39">
        <v>79.739999999999995</v>
      </c>
      <c r="Y57" s="39">
        <v>0.53</v>
      </c>
      <c r="Z57" s="39">
        <v>74.39</v>
      </c>
      <c r="AA57" s="39">
        <v>0.62</v>
      </c>
      <c r="AB57" s="39">
        <v>5.2999999999999999E-2</v>
      </c>
      <c r="AC57" s="39">
        <v>5.5E-2</v>
      </c>
      <c r="AD57" s="39">
        <v>5.2</v>
      </c>
      <c r="AE57" s="39">
        <v>7.37</v>
      </c>
      <c r="AF57" s="39">
        <v>7.12</v>
      </c>
      <c r="AG57" s="39">
        <v>7.91</v>
      </c>
      <c r="AH57" s="39" t="s">
        <v>159</v>
      </c>
      <c r="AI57" s="38" t="s">
        <v>159</v>
      </c>
      <c r="AJ57" s="38" t="s">
        <v>363</v>
      </c>
      <c r="AK57" s="38"/>
      <c r="AL57" s="38" t="s">
        <v>1757</v>
      </c>
      <c r="AM57" s="39">
        <v>58</v>
      </c>
      <c r="AN57" s="38">
        <v>5.9</v>
      </c>
      <c r="AO57" s="38">
        <v>2.5099999999999998</v>
      </c>
      <c r="AP57" s="38">
        <v>378</v>
      </c>
      <c r="AQ57" s="38">
        <v>5</v>
      </c>
      <c r="AR57" s="38">
        <v>11</v>
      </c>
    </row>
    <row r="58" spans="1:44" x14ac:dyDescent="0.25">
      <c r="A58" s="39">
        <v>10.27</v>
      </c>
      <c r="B58" s="39" t="s">
        <v>1828</v>
      </c>
      <c r="C58" s="39" t="s">
        <v>16</v>
      </c>
      <c r="D58" s="39">
        <v>39</v>
      </c>
      <c r="E58" s="39">
        <v>909652</v>
      </c>
      <c r="F58" s="39">
        <v>162</v>
      </c>
      <c r="G58" s="39">
        <v>76.599999999999994</v>
      </c>
      <c r="H58" s="39" t="s">
        <v>363</v>
      </c>
      <c r="I58" s="39" t="s">
        <v>159</v>
      </c>
      <c r="J58" s="39">
        <v>2.9</v>
      </c>
      <c r="K58" s="39">
        <v>1.84</v>
      </c>
      <c r="L58" s="39">
        <v>1.91</v>
      </c>
      <c r="M58" s="39">
        <v>5.27</v>
      </c>
      <c r="N58" s="39">
        <v>4.25</v>
      </c>
      <c r="O58" s="39">
        <v>345.4</v>
      </c>
      <c r="P58" s="39">
        <v>83.2</v>
      </c>
      <c r="Q58" s="39">
        <v>7.85</v>
      </c>
      <c r="R58" s="39">
        <v>127</v>
      </c>
      <c r="S58" s="39">
        <v>86</v>
      </c>
      <c r="T58" s="39">
        <v>51.25</v>
      </c>
      <c r="U58" s="39">
        <v>0.61</v>
      </c>
      <c r="V58" s="39">
        <v>58.69</v>
      </c>
      <c r="W58" s="39">
        <v>0.59</v>
      </c>
      <c r="X58" s="39">
        <v>45.51</v>
      </c>
      <c r="Y58" s="39">
        <v>0.56000000000000005</v>
      </c>
      <c r="Z58" s="39">
        <v>49.36</v>
      </c>
      <c r="AA58" s="39">
        <v>0.62</v>
      </c>
      <c r="AB58" s="39">
        <v>4.2999999999999997E-2</v>
      </c>
      <c r="AC58" s="39">
        <v>4.3999999999999997E-2</v>
      </c>
      <c r="AD58" s="39">
        <v>7.38</v>
      </c>
      <c r="AE58" s="39">
        <v>12.89</v>
      </c>
      <c r="AF58" s="39">
        <v>3.92</v>
      </c>
      <c r="AG58" s="39">
        <v>9.01</v>
      </c>
      <c r="AH58" s="39" t="s">
        <v>159</v>
      </c>
      <c r="AI58" s="38" t="s">
        <v>159</v>
      </c>
      <c r="AJ58" s="38" t="s">
        <v>159</v>
      </c>
      <c r="AK58" s="38"/>
      <c r="AL58" s="38"/>
      <c r="AM58" s="39">
        <v>121</v>
      </c>
      <c r="AN58" s="38">
        <v>9.0399999999999991</v>
      </c>
      <c r="AO58" s="38">
        <v>4.08</v>
      </c>
      <c r="AP58" s="38">
        <v>223</v>
      </c>
      <c r="AQ58" s="38">
        <v>12</v>
      </c>
      <c r="AR58" s="38">
        <v>13</v>
      </c>
    </row>
    <row r="59" spans="1:44" x14ac:dyDescent="0.25">
      <c r="A59" s="39">
        <v>10.3</v>
      </c>
      <c r="B59" s="39" t="s">
        <v>1829</v>
      </c>
      <c r="C59" s="39" t="s">
        <v>19</v>
      </c>
      <c r="D59" s="39">
        <v>65</v>
      </c>
      <c r="E59" s="39">
        <v>875784</v>
      </c>
      <c r="F59" s="39">
        <v>165</v>
      </c>
      <c r="G59" s="39">
        <v>64</v>
      </c>
      <c r="H59" s="39" t="s">
        <v>1830</v>
      </c>
      <c r="I59" s="39" t="s">
        <v>159</v>
      </c>
      <c r="J59" s="39">
        <v>2.4</v>
      </c>
      <c r="K59" s="39">
        <v>1.21</v>
      </c>
      <c r="L59" s="39">
        <v>2.94</v>
      </c>
      <c r="M59" s="39">
        <v>4.24</v>
      </c>
      <c r="N59" s="39">
        <v>8.17</v>
      </c>
      <c r="O59" s="39">
        <v>301</v>
      </c>
      <c r="P59" s="39">
        <v>68.5</v>
      </c>
      <c r="Q59" s="39">
        <v>4.9800000000000004</v>
      </c>
      <c r="R59" s="39">
        <v>158</v>
      </c>
      <c r="S59" s="39">
        <v>86</v>
      </c>
      <c r="T59" s="39">
        <v>90.08</v>
      </c>
      <c r="U59" s="39">
        <v>0.76</v>
      </c>
      <c r="V59" s="39">
        <v>31.95</v>
      </c>
      <c r="W59" s="39">
        <v>0.64</v>
      </c>
      <c r="X59" s="39">
        <v>64.25</v>
      </c>
      <c r="Y59" s="39">
        <v>0.75</v>
      </c>
      <c r="Z59" s="39">
        <v>41.61</v>
      </c>
      <c r="AA59" s="39">
        <v>0.96</v>
      </c>
      <c r="AB59" s="39">
        <v>4.7E-2</v>
      </c>
      <c r="AC59" s="39">
        <v>4.9000000000000002E-2</v>
      </c>
      <c r="AD59" s="39">
        <v>5.3</v>
      </c>
      <c r="AE59" s="39">
        <v>7.2</v>
      </c>
      <c r="AF59" s="39">
        <v>6.65</v>
      </c>
      <c r="AG59" s="39">
        <v>8.5</v>
      </c>
      <c r="AH59" s="39" t="s">
        <v>1831</v>
      </c>
      <c r="AI59" s="38" t="s">
        <v>159</v>
      </c>
      <c r="AJ59" s="38" t="s">
        <v>363</v>
      </c>
      <c r="AK59" s="38"/>
      <c r="AL59" s="38" t="s">
        <v>1759</v>
      </c>
      <c r="AM59" s="39">
        <v>155</v>
      </c>
      <c r="AN59" s="38">
        <v>6.59</v>
      </c>
      <c r="AO59" s="38">
        <v>5.03</v>
      </c>
      <c r="AP59" s="38">
        <v>177</v>
      </c>
      <c r="AQ59" s="38">
        <v>64</v>
      </c>
      <c r="AR59" s="38">
        <v>24</v>
      </c>
    </row>
    <row r="60" spans="1:44" x14ac:dyDescent="0.25">
      <c r="A60" s="39">
        <v>10.31</v>
      </c>
      <c r="B60" s="39" t="s">
        <v>1832</v>
      </c>
      <c r="C60" s="39" t="s">
        <v>16</v>
      </c>
      <c r="D60" s="39">
        <v>74</v>
      </c>
      <c r="E60" s="39">
        <v>910378</v>
      </c>
      <c r="F60" s="39">
        <v>155</v>
      </c>
      <c r="G60" s="39">
        <v>61</v>
      </c>
      <c r="H60" s="39" t="s">
        <v>159</v>
      </c>
      <c r="I60" s="39" t="s">
        <v>159</v>
      </c>
      <c r="J60" s="39">
        <v>3.04</v>
      </c>
      <c r="K60" s="39">
        <v>1.64</v>
      </c>
      <c r="L60" s="39">
        <v>1.1000000000000001</v>
      </c>
      <c r="M60" s="39">
        <v>4.95</v>
      </c>
      <c r="N60" s="39">
        <v>4.72</v>
      </c>
      <c r="O60" s="39">
        <v>343.1</v>
      </c>
      <c r="P60" s="39">
        <v>81.5</v>
      </c>
      <c r="Q60" s="39">
        <v>8.76</v>
      </c>
      <c r="R60" s="39">
        <v>159</v>
      </c>
      <c r="S60" s="39">
        <v>110</v>
      </c>
      <c r="T60" s="39">
        <v>93.15</v>
      </c>
      <c r="U60" s="39">
        <v>0.76</v>
      </c>
      <c r="V60" s="39">
        <v>65.180000000000007</v>
      </c>
      <c r="W60" s="39">
        <v>0.65</v>
      </c>
      <c r="X60" s="39">
        <v>71.61</v>
      </c>
      <c r="Y60" s="39">
        <v>0.77</v>
      </c>
      <c r="Z60" s="39">
        <v>69.650000000000006</v>
      </c>
      <c r="AA60" s="39">
        <v>0.8</v>
      </c>
      <c r="AB60" s="39">
        <v>9.0999999999999998E-2</v>
      </c>
      <c r="AC60" s="39">
        <v>6.8000000000000005E-2</v>
      </c>
      <c r="AD60" s="39">
        <v>5.15</v>
      </c>
      <c r="AE60" s="39">
        <v>7.9</v>
      </c>
      <c r="AF60" s="39">
        <v>4.96</v>
      </c>
      <c r="AG60" s="39">
        <v>7.5</v>
      </c>
      <c r="AH60" s="39" t="s">
        <v>159</v>
      </c>
      <c r="AI60" s="38" t="s">
        <v>159</v>
      </c>
      <c r="AJ60" s="38" t="s">
        <v>401</v>
      </c>
      <c r="AK60" s="38"/>
      <c r="AL60" s="38" t="s">
        <v>1762</v>
      </c>
      <c r="AM60" s="39">
        <v>144</v>
      </c>
      <c r="AN60" s="38">
        <v>7.87</v>
      </c>
      <c r="AO60" s="38">
        <v>4.88</v>
      </c>
      <c r="AP60" s="38">
        <v>281</v>
      </c>
      <c r="AQ60" s="38">
        <v>14</v>
      </c>
      <c r="AR60" s="38">
        <v>17</v>
      </c>
    </row>
    <row r="61" spans="1:44" x14ac:dyDescent="0.25">
      <c r="A61" s="39">
        <v>10.31</v>
      </c>
      <c r="B61" s="39" t="s">
        <v>1833</v>
      </c>
      <c r="C61" s="39" t="s">
        <v>19</v>
      </c>
      <c r="D61" s="39">
        <v>70</v>
      </c>
      <c r="E61" s="39">
        <v>909487</v>
      </c>
      <c r="F61" s="39">
        <v>174</v>
      </c>
      <c r="G61" s="39">
        <v>76</v>
      </c>
      <c r="H61" s="39" t="s">
        <v>159</v>
      </c>
      <c r="I61" s="39" t="s">
        <v>159</v>
      </c>
      <c r="J61" s="39">
        <v>2.57</v>
      </c>
      <c r="K61" s="39">
        <v>1.25</v>
      </c>
      <c r="L61" s="39">
        <v>1.22</v>
      </c>
      <c r="M61" s="39">
        <v>3.94</v>
      </c>
      <c r="N61" s="39">
        <v>3.99</v>
      </c>
      <c r="O61" s="39">
        <v>396</v>
      </c>
      <c r="P61" s="39">
        <v>64.3</v>
      </c>
      <c r="Q61" s="39">
        <v>8.4</v>
      </c>
      <c r="R61" s="39">
        <v>136</v>
      </c>
      <c r="S61" s="39">
        <v>78</v>
      </c>
      <c r="T61" s="39">
        <v>86.16</v>
      </c>
      <c r="U61" s="39">
        <v>0.74</v>
      </c>
      <c r="V61" s="39">
        <v>54.73</v>
      </c>
      <c r="W61" s="38">
        <v>0.67</v>
      </c>
      <c r="X61" s="39">
        <v>72.040000000000006</v>
      </c>
      <c r="Y61" s="39">
        <v>0.67</v>
      </c>
      <c r="Z61" s="39">
        <v>107.28</v>
      </c>
      <c r="AA61" s="39">
        <v>0.74</v>
      </c>
      <c r="AB61" s="39">
        <v>8.4000000000000005E-2</v>
      </c>
      <c r="AC61" s="39">
        <v>7.0999999999999994E-2</v>
      </c>
      <c r="AD61" s="39">
        <v>6.47</v>
      </c>
      <c r="AE61" s="39">
        <v>11.66</v>
      </c>
      <c r="AF61" s="39">
        <v>5.46</v>
      </c>
      <c r="AG61" s="39">
        <v>10.23</v>
      </c>
      <c r="AH61" s="39" t="s">
        <v>159</v>
      </c>
      <c r="AI61" s="38" t="s">
        <v>159</v>
      </c>
      <c r="AJ61" s="38" t="s">
        <v>159</v>
      </c>
      <c r="AK61" s="38"/>
      <c r="AL61" s="38"/>
      <c r="AM61" s="39">
        <v>140</v>
      </c>
      <c r="AN61" s="38">
        <v>4.4000000000000004</v>
      </c>
      <c r="AO61" s="38">
        <v>4.1100000000000003</v>
      </c>
      <c r="AP61" s="38">
        <v>157</v>
      </c>
      <c r="AQ61" s="38">
        <v>19</v>
      </c>
      <c r="AR61" s="38">
        <v>23</v>
      </c>
    </row>
    <row r="62" spans="1:44" x14ac:dyDescent="0.25">
      <c r="A62" s="68">
        <v>12.28</v>
      </c>
      <c r="B62" s="68" t="s">
        <v>1833</v>
      </c>
      <c r="C62" s="68" t="s">
        <v>19</v>
      </c>
      <c r="D62" s="68">
        <v>70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>
        <v>78.05</v>
      </c>
      <c r="U62" s="68">
        <v>0.66</v>
      </c>
      <c r="V62" s="68">
        <v>48.42</v>
      </c>
      <c r="W62" s="68">
        <v>0.53</v>
      </c>
      <c r="X62" s="68">
        <v>68.099999999999994</v>
      </c>
      <c r="Y62" s="68">
        <v>0.6</v>
      </c>
      <c r="Z62" s="68">
        <v>59.13</v>
      </c>
      <c r="AA62" s="68">
        <v>0.57999999999999996</v>
      </c>
      <c r="AB62" s="68">
        <v>7.9000000000000001E-2</v>
      </c>
      <c r="AC62" s="68">
        <v>6.6000000000000003E-2</v>
      </c>
      <c r="AD62" s="68">
        <v>5.46</v>
      </c>
      <c r="AE62" s="68">
        <v>8.5500000000000007</v>
      </c>
      <c r="AF62" s="68"/>
      <c r="AG62" s="68">
        <v>7.22</v>
      </c>
      <c r="AH62" s="68"/>
      <c r="AI62" s="72"/>
      <c r="AJ62" s="72"/>
      <c r="AK62" s="72"/>
      <c r="AL62" s="72"/>
      <c r="AM62" s="68"/>
      <c r="AN62" s="72"/>
      <c r="AO62" s="72"/>
      <c r="AP62" s="72"/>
      <c r="AQ62" s="72"/>
      <c r="AR62" s="72"/>
    </row>
    <row r="63" spans="1:44" x14ac:dyDescent="0.25">
      <c r="A63" s="39">
        <v>11.6</v>
      </c>
      <c r="B63" s="39" t="s">
        <v>1834</v>
      </c>
      <c r="C63" s="39" t="s">
        <v>16</v>
      </c>
      <c r="D63" s="39" t="s">
        <v>696</v>
      </c>
      <c r="E63" s="39">
        <v>911423</v>
      </c>
      <c r="F63" s="39">
        <v>158</v>
      </c>
      <c r="G63" s="39">
        <v>62</v>
      </c>
      <c r="H63" s="39" t="s">
        <v>159</v>
      </c>
      <c r="I63" s="39" t="s">
        <v>159</v>
      </c>
      <c r="J63" s="39">
        <v>2.0299999999999998</v>
      </c>
      <c r="K63" s="39">
        <v>2.42</v>
      </c>
      <c r="L63" s="39">
        <v>1.06</v>
      </c>
      <c r="M63" s="39">
        <v>4.45</v>
      </c>
      <c r="N63" s="39">
        <v>4.8600000000000003</v>
      </c>
      <c r="O63" s="39">
        <v>147.19999999999999</v>
      </c>
      <c r="P63" s="39">
        <v>57.8</v>
      </c>
      <c r="Q63" s="39">
        <v>7.9</v>
      </c>
      <c r="R63" s="39">
        <v>130</v>
      </c>
      <c r="S63" s="39">
        <v>71</v>
      </c>
      <c r="T63" s="39">
        <v>62.1</v>
      </c>
      <c r="U63" s="39">
        <v>0.78</v>
      </c>
      <c r="V63" s="39">
        <v>64.09</v>
      </c>
      <c r="W63" s="39">
        <v>0.73</v>
      </c>
      <c r="X63" s="39">
        <v>52.03</v>
      </c>
      <c r="Y63" s="39">
        <v>0.81</v>
      </c>
      <c r="Z63" s="39">
        <v>62.08</v>
      </c>
      <c r="AA63" s="39">
        <v>0.78</v>
      </c>
      <c r="AB63" s="39">
        <v>9.4E-2</v>
      </c>
      <c r="AC63" s="39">
        <v>8.2000000000000003E-2</v>
      </c>
      <c r="AD63" s="39">
        <v>5.89</v>
      </c>
      <c r="AE63" s="39">
        <v>10.98</v>
      </c>
      <c r="AF63" s="39">
        <v>10.41</v>
      </c>
      <c r="AG63" s="39">
        <v>11.25</v>
      </c>
      <c r="AH63" s="39" t="s">
        <v>159</v>
      </c>
      <c r="AI63" s="38" t="s">
        <v>159</v>
      </c>
      <c r="AJ63" s="38" t="s">
        <v>684</v>
      </c>
      <c r="AK63" s="38"/>
      <c r="AL63" s="38" t="s">
        <v>789</v>
      </c>
      <c r="AM63" s="39">
        <v>111</v>
      </c>
      <c r="AN63" s="38">
        <v>3.8</v>
      </c>
      <c r="AO63" s="38">
        <v>3.43</v>
      </c>
      <c r="AP63" s="38">
        <v>105</v>
      </c>
      <c r="AQ63" s="38">
        <v>13</v>
      </c>
      <c r="AR63" s="38">
        <v>23</v>
      </c>
    </row>
    <row r="64" spans="1:44" x14ac:dyDescent="0.25">
      <c r="A64" s="39">
        <v>11.6</v>
      </c>
      <c r="B64" s="39" t="s">
        <v>1835</v>
      </c>
      <c r="C64" s="39" t="s">
        <v>19</v>
      </c>
      <c r="D64" s="39">
        <v>51</v>
      </c>
      <c r="E64" s="39">
        <v>911842</v>
      </c>
      <c r="F64" s="39">
        <v>170</v>
      </c>
      <c r="G64" s="39">
        <v>80.3</v>
      </c>
      <c r="H64" s="39" t="s">
        <v>159</v>
      </c>
      <c r="I64" s="39" t="s">
        <v>159</v>
      </c>
      <c r="J64" s="39">
        <v>4.92</v>
      </c>
      <c r="K64" s="39">
        <v>1.69</v>
      </c>
      <c r="L64" s="39">
        <v>2.0499999999999998</v>
      </c>
      <c r="M64" s="39">
        <v>7.6</v>
      </c>
      <c r="N64" s="39">
        <v>3.27</v>
      </c>
      <c r="O64" s="39">
        <v>488.5</v>
      </c>
      <c r="P64" s="39">
        <v>194.9</v>
      </c>
      <c r="Q64" s="39">
        <v>11.76</v>
      </c>
      <c r="R64" s="39">
        <v>111</v>
      </c>
      <c r="S64" s="39">
        <v>68</v>
      </c>
      <c r="T64" s="39">
        <v>88.12</v>
      </c>
      <c r="U64" s="39">
        <v>0.77</v>
      </c>
      <c r="V64" s="39">
        <v>82.78</v>
      </c>
      <c r="W64" s="39">
        <v>0.62</v>
      </c>
      <c r="X64" s="39">
        <v>102.38</v>
      </c>
      <c r="Y64" s="39">
        <v>0.77</v>
      </c>
      <c r="Z64" s="39">
        <v>103.95</v>
      </c>
      <c r="AA64" s="39">
        <v>0.62</v>
      </c>
      <c r="AB64" s="39">
        <v>7.1999999999999995E-2</v>
      </c>
      <c r="AC64" s="39">
        <v>7.5999999999999998E-2</v>
      </c>
      <c r="AD64" s="39">
        <v>7.34</v>
      </c>
      <c r="AE64" s="39">
        <v>7.49</v>
      </c>
      <c r="AF64" s="39">
        <v>4.88</v>
      </c>
      <c r="AG64" s="39">
        <v>5.71</v>
      </c>
      <c r="AH64" s="39" t="s">
        <v>1836</v>
      </c>
      <c r="AI64" s="38" t="s">
        <v>159</v>
      </c>
      <c r="AJ64" s="38" t="s">
        <v>401</v>
      </c>
      <c r="AK64" s="38"/>
      <c r="AL64" s="38" t="s">
        <v>1757</v>
      </c>
      <c r="AM64" s="39">
        <v>106</v>
      </c>
      <c r="AN64" s="38">
        <v>2.8</v>
      </c>
      <c r="AO64" s="38">
        <v>3.73</v>
      </c>
      <c r="AP64" s="38">
        <v>107</v>
      </c>
      <c r="AQ64" s="38">
        <v>23</v>
      </c>
      <c r="AR64" s="38">
        <v>19</v>
      </c>
    </row>
    <row r="65" spans="1:44" x14ac:dyDescent="0.25">
      <c r="A65" s="39">
        <v>11.6</v>
      </c>
      <c r="B65" s="39" t="s">
        <v>1837</v>
      </c>
      <c r="C65" s="39" t="s">
        <v>16</v>
      </c>
      <c r="D65" s="39">
        <v>56</v>
      </c>
      <c r="E65" s="39">
        <v>911584</v>
      </c>
      <c r="F65" s="39">
        <v>155</v>
      </c>
      <c r="G65" s="39">
        <v>56.4</v>
      </c>
      <c r="H65" s="39" t="s">
        <v>159</v>
      </c>
      <c r="I65" s="39" t="s">
        <v>159</v>
      </c>
      <c r="J65" s="39">
        <v>3.03</v>
      </c>
      <c r="K65" s="39">
        <v>1.4</v>
      </c>
      <c r="L65" s="39">
        <v>1.46</v>
      </c>
      <c r="M65" s="39">
        <v>5.07</v>
      </c>
      <c r="N65" s="39">
        <v>4.8</v>
      </c>
      <c r="O65" s="39">
        <v>295.60000000000002</v>
      </c>
      <c r="P65" s="39">
        <v>64.8</v>
      </c>
      <c r="Q65" s="39">
        <v>6.86</v>
      </c>
      <c r="R65" s="39">
        <v>130</v>
      </c>
      <c r="S65" s="39">
        <v>70</v>
      </c>
      <c r="T65" s="39">
        <v>82.71</v>
      </c>
      <c r="U65" s="39">
        <v>0.69</v>
      </c>
      <c r="V65" s="39">
        <v>66.58</v>
      </c>
      <c r="W65" s="39">
        <v>0.56999999999999995</v>
      </c>
      <c r="X65" s="39">
        <v>78.27</v>
      </c>
      <c r="Y65" s="39">
        <v>0.71</v>
      </c>
      <c r="Z65" s="39">
        <v>89.92</v>
      </c>
      <c r="AA65" s="39">
        <v>0.6</v>
      </c>
      <c r="AB65" s="39">
        <v>5.6000000000000001E-2</v>
      </c>
      <c r="AC65" s="39">
        <v>5.0999999999999997E-2</v>
      </c>
      <c r="AD65" s="39">
        <v>7.36</v>
      </c>
      <c r="AE65" s="39">
        <v>9.3699999999999992</v>
      </c>
      <c r="AF65" s="39">
        <v>6.11</v>
      </c>
      <c r="AG65" s="39">
        <v>7.56</v>
      </c>
      <c r="AH65" s="39" t="s">
        <v>159</v>
      </c>
      <c r="AI65" s="38" t="s">
        <v>159</v>
      </c>
      <c r="AJ65" s="38" t="s">
        <v>159</v>
      </c>
      <c r="AK65" s="38"/>
      <c r="AL65" s="38"/>
      <c r="AM65" s="39">
        <v>121</v>
      </c>
      <c r="AN65" s="38">
        <v>4.5</v>
      </c>
      <c r="AO65" s="38">
        <v>3.77</v>
      </c>
      <c r="AP65" s="38">
        <v>313</v>
      </c>
      <c r="AQ65" s="38">
        <v>22</v>
      </c>
      <c r="AR65" s="38">
        <v>21</v>
      </c>
    </row>
    <row r="66" spans="1:44" x14ac:dyDescent="0.25">
      <c r="A66" s="39">
        <v>11.6</v>
      </c>
      <c r="B66" s="39" t="s">
        <v>1838</v>
      </c>
      <c r="C66" s="39" t="s">
        <v>16</v>
      </c>
      <c r="D66" s="39">
        <v>64</v>
      </c>
      <c r="E66" s="39">
        <v>912133</v>
      </c>
      <c r="F66" s="39">
        <v>161</v>
      </c>
      <c r="G66" s="39">
        <v>82.5</v>
      </c>
      <c r="H66" s="39" t="s">
        <v>159</v>
      </c>
      <c r="I66" s="39" t="s">
        <v>159</v>
      </c>
      <c r="J66" s="39">
        <v>3.11</v>
      </c>
      <c r="K66" s="39">
        <v>2.11</v>
      </c>
      <c r="L66" s="39">
        <v>1.61</v>
      </c>
      <c r="M66" s="39">
        <v>5.66</v>
      </c>
      <c r="N66" s="39">
        <v>5.75</v>
      </c>
      <c r="O66" s="39">
        <v>364.6</v>
      </c>
      <c r="P66" s="39">
        <v>86</v>
      </c>
      <c r="Q66" s="39">
        <v>8.5399999999999991</v>
      </c>
      <c r="R66" s="39">
        <v>131</v>
      </c>
      <c r="S66" s="39">
        <v>72</v>
      </c>
      <c r="T66" s="39">
        <v>83.35</v>
      </c>
      <c r="U66" s="39">
        <v>0.68</v>
      </c>
      <c r="V66" s="39">
        <v>58.69</v>
      </c>
      <c r="W66" s="39">
        <v>0.59</v>
      </c>
      <c r="X66" s="39">
        <v>70.900000000000006</v>
      </c>
      <c r="Y66" s="39">
        <v>0.65</v>
      </c>
      <c r="Z66" s="39">
        <v>66.760000000000005</v>
      </c>
      <c r="AA66" s="39">
        <v>0.54</v>
      </c>
      <c r="AB66" s="39">
        <v>5.3999999999999999E-2</v>
      </c>
      <c r="AC66" s="39">
        <v>5.0999999999999997E-2</v>
      </c>
      <c r="AD66" s="39"/>
      <c r="AE66" s="39">
        <v>10.27</v>
      </c>
      <c r="AF66" s="39">
        <v>7.22</v>
      </c>
      <c r="AG66" s="39">
        <v>6.31</v>
      </c>
      <c r="AH66" s="39" t="s">
        <v>159</v>
      </c>
      <c r="AI66" s="38" t="s">
        <v>159</v>
      </c>
      <c r="AJ66" s="38" t="s">
        <v>484</v>
      </c>
      <c r="AK66" s="38"/>
      <c r="AL66" s="38" t="s">
        <v>1757</v>
      </c>
      <c r="AM66" s="39">
        <v>115</v>
      </c>
      <c r="AN66" s="38">
        <v>6.8</v>
      </c>
      <c r="AO66" s="38">
        <v>3.92</v>
      </c>
      <c r="AP66" s="38">
        <v>240</v>
      </c>
      <c r="AQ66" s="38">
        <v>8</v>
      </c>
      <c r="AR66" s="38">
        <v>14</v>
      </c>
    </row>
    <row r="67" spans="1:44" x14ac:dyDescent="0.25">
      <c r="A67" s="39">
        <v>11.13</v>
      </c>
      <c r="B67" s="39" t="s">
        <v>1839</v>
      </c>
      <c r="C67" s="39" t="s">
        <v>19</v>
      </c>
      <c r="D67" s="39">
        <v>41</v>
      </c>
      <c r="E67" s="39">
        <v>913559</v>
      </c>
      <c r="F67" s="39">
        <v>160</v>
      </c>
      <c r="G67" s="39">
        <v>76.5</v>
      </c>
      <c r="H67" s="39" t="s">
        <v>159</v>
      </c>
      <c r="I67" s="39" t="s">
        <v>159</v>
      </c>
      <c r="J67" s="39">
        <v>2.46</v>
      </c>
      <c r="K67" s="39">
        <v>1.02</v>
      </c>
      <c r="L67" s="39">
        <v>3.67</v>
      </c>
      <c r="M67" s="39">
        <v>4.47</v>
      </c>
      <c r="N67" s="39">
        <v>4.6900000000000004</v>
      </c>
      <c r="O67" s="39">
        <v>481</v>
      </c>
      <c r="P67" s="39">
        <v>77.599999999999994</v>
      </c>
      <c r="Q67" s="39">
        <v>6.44</v>
      </c>
      <c r="R67" s="39">
        <v>155</v>
      </c>
      <c r="S67" s="39">
        <v>95</v>
      </c>
      <c r="T67" s="39">
        <v>107.42</v>
      </c>
      <c r="U67" s="39">
        <v>0.68</v>
      </c>
      <c r="V67" s="39">
        <v>63.38</v>
      </c>
      <c r="W67" s="39">
        <v>0.62</v>
      </c>
      <c r="X67" s="39">
        <v>113.29</v>
      </c>
      <c r="Y67" s="39">
        <v>0.72</v>
      </c>
      <c r="Z67" s="39">
        <v>68.84</v>
      </c>
      <c r="AA67" s="39">
        <v>0.64</v>
      </c>
      <c r="AB67" s="39">
        <v>6.0999999999999999E-2</v>
      </c>
      <c r="AC67" s="39">
        <v>5.2999999999999999E-2</v>
      </c>
      <c r="AD67" s="39">
        <v>5.9</v>
      </c>
      <c r="AE67" s="39">
        <v>8.11</v>
      </c>
      <c r="AF67" s="39">
        <v>7.5</v>
      </c>
      <c r="AG67" s="39">
        <v>7.21</v>
      </c>
      <c r="AH67" s="38" t="s">
        <v>1372</v>
      </c>
      <c r="AI67" s="38" t="s">
        <v>159</v>
      </c>
      <c r="AJ67" s="38" t="s">
        <v>159</v>
      </c>
      <c r="AK67" s="38"/>
      <c r="AL67" s="38"/>
      <c r="AM67" s="39">
        <v>152</v>
      </c>
      <c r="AN67" s="38">
        <v>7.3</v>
      </c>
      <c r="AO67" s="38">
        <v>4.78</v>
      </c>
      <c r="AP67" s="38">
        <v>165</v>
      </c>
      <c r="AQ67" s="38">
        <v>27</v>
      </c>
      <c r="AR67" s="38">
        <v>20</v>
      </c>
    </row>
    <row r="68" spans="1:44" x14ac:dyDescent="0.25">
      <c r="A68" s="39">
        <v>11.14</v>
      </c>
      <c r="B68" s="39" t="s">
        <v>1840</v>
      </c>
      <c r="C68" s="39" t="s">
        <v>19</v>
      </c>
      <c r="D68" s="39">
        <v>72</v>
      </c>
      <c r="E68" s="39">
        <v>914275</v>
      </c>
      <c r="F68" s="39">
        <v>165</v>
      </c>
      <c r="G68" s="39">
        <v>71</v>
      </c>
      <c r="H68" s="39" t="s">
        <v>159</v>
      </c>
      <c r="I68" s="39" t="s">
        <v>523</v>
      </c>
      <c r="J68" s="39">
        <v>1.86</v>
      </c>
      <c r="K68" s="39">
        <v>1.1399999999999999</v>
      </c>
      <c r="L68" s="39">
        <v>1.21</v>
      </c>
      <c r="M68" s="39">
        <v>3.28</v>
      </c>
      <c r="N68" s="39">
        <v>3.74</v>
      </c>
      <c r="O68" s="39">
        <v>396.2</v>
      </c>
      <c r="P68" s="39">
        <v>96.3</v>
      </c>
      <c r="Q68" s="39">
        <v>7.53</v>
      </c>
      <c r="R68" s="39">
        <v>130</v>
      </c>
      <c r="S68" s="39">
        <v>70</v>
      </c>
      <c r="T68" s="39">
        <v>96.5</v>
      </c>
      <c r="U68" s="39">
        <v>0.88</v>
      </c>
      <c r="V68" s="39">
        <v>65.3</v>
      </c>
      <c r="W68" s="39">
        <v>0.71</v>
      </c>
      <c r="X68" s="39">
        <v>80.2</v>
      </c>
      <c r="Y68" s="39">
        <v>0.83</v>
      </c>
      <c r="Z68" s="39">
        <v>68.84</v>
      </c>
      <c r="AA68" s="39">
        <v>0.64</v>
      </c>
      <c r="AB68" s="39">
        <v>5.3999999999999999E-2</v>
      </c>
      <c r="AC68" s="39">
        <v>5.8999999999999997E-2</v>
      </c>
      <c r="AD68" s="39">
        <v>7.19</v>
      </c>
      <c r="AE68" s="39">
        <v>10.4</v>
      </c>
      <c r="AF68" s="39">
        <v>4.24</v>
      </c>
      <c r="AG68" s="39">
        <v>11.2</v>
      </c>
      <c r="AH68" s="39" t="s">
        <v>1841</v>
      </c>
      <c r="AI68" s="38" t="s">
        <v>159</v>
      </c>
      <c r="AJ68" s="38" t="s">
        <v>684</v>
      </c>
      <c r="AK68" s="38"/>
      <c r="AL68" s="38"/>
      <c r="AM68" s="39">
        <v>169</v>
      </c>
      <c r="AN68" s="38">
        <v>5.8</v>
      </c>
      <c r="AO68" s="38">
        <v>5.03</v>
      </c>
      <c r="AP68" s="38">
        <v>155</v>
      </c>
      <c r="AQ68" s="38">
        <v>23</v>
      </c>
      <c r="AR68" s="38">
        <v>31</v>
      </c>
    </row>
    <row r="69" spans="1:44" x14ac:dyDescent="0.25">
      <c r="A69" s="39" t="s">
        <v>1842</v>
      </c>
      <c r="B69" s="39" t="s">
        <v>1843</v>
      </c>
      <c r="C69" s="39" t="s">
        <v>16</v>
      </c>
      <c r="D69" s="39">
        <v>32</v>
      </c>
      <c r="E69" s="39">
        <v>913768</v>
      </c>
      <c r="F69" s="39">
        <v>160</v>
      </c>
      <c r="G69" s="39">
        <v>68.3</v>
      </c>
      <c r="H69" s="39" t="s">
        <v>159</v>
      </c>
      <c r="I69" s="39" t="s">
        <v>159</v>
      </c>
      <c r="J69" s="39">
        <v>3.89</v>
      </c>
      <c r="K69" s="39">
        <v>1.17</v>
      </c>
      <c r="L69" s="39">
        <v>3.47</v>
      </c>
      <c r="M69" s="39">
        <v>5.94</v>
      </c>
      <c r="N69" s="39">
        <v>4.4400000000000004</v>
      </c>
      <c r="O69" s="39">
        <v>555.79999999999995</v>
      </c>
      <c r="P69" s="39">
        <v>81.8</v>
      </c>
      <c r="Q69" s="39">
        <v>6.2</v>
      </c>
      <c r="R69" s="39">
        <v>142</v>
      </c>
      <c r="S69" s="39">
        <v>93</v>
      </c>
      <c r="T69" s="39">
        <v>101.55</v>
      </c>
      <c r="U69" s="39">
        <v>0.63</v>
      </c>
      <c r="V69" s="39">
        <v>94.2</v>
      </c>
      <c r="W69" s="39">
        <v>0.48</v>
      </c>
      <c r="X69" s="39">
        <v>107.92</v>
      </c>
      <c r="Y69" s="39">
        <v>0.7</v>
      </c>
      <c r="Z69" s="39">
        <v>54.95</v>
      </c>
      <c r="AA69" s="39">
        <v>0.52</v>
      </c>
      <c r="AB69" s="39">
        <v>5.8000000000000003E-2</v>
      </c>
      <c r="AC69" s="39">
        <v>5.2999999999999999E-2</v>
      </c>
      <c r="AD69" s="39">
        <v>5.05</v>
      </c>
      <c r="AE69" s="39">
        <v>8.0399999999999991</v>
      </c>
      <c r="AF69" s="39">
        <v>7.43</v>
      </c>
      <c r="AG69" s="39">
        <v>7.01</v>
      </c>
      <c r="AH69" s="39" t="s">
        <v>1372</v>
      </c>
      <c r="AI69" s="38" t="s">
        <v>159</v>
      </c>
      <c r="AJ69" s="38" t="s">
        <v>159</v>
      </c>
      <c r="AK69" s="38"/>
      <c r="AL69" s="38"/>
      <c r="AM69" s="39">
        <v>142</v>
      </c>
      <c r="AN69" s="38">
        <v>8.9</v>
      </c>
      <c r="AO69" s="38">
        <v>4.76</v>
      </c>
      <c r="AP69" s="38">
        <v>256</v>
      </c>
      <c r="AQ69" s="38">
        <v>31</v>
      </c>
      <c r="AR69" s="38">
        <v>19</v>
      </c>
    </row>
    <row r="70" spans="1:44" x14ac:dyDescent="0.25">
      <c r="A70" s="39" t="s">
        <v>1842</v>
      </c>
      <c r="B70" s="39" t="s">
        <v>1844</v>
      </c>
      <c r="C70" s="39" t="s">
        <v>19</v>
      </c>
      <c r="D70" s="39">
        <v>48</v>
      </c>
      <c r="E70" s="39">
        <v>915115</v>
      </c>
      <c r="F70" s="39">
        <v>178</v>
      </c>
      <c r="G70" s="39">
        <v>89</v>
      </c>
      <c r="H70" s="39" t="s">
        <v>159</v>
      </c>
      <c r="I70" s="39" t="s">
        <v>159</v>
      </c>
      <c r="J70" s="39">
        <v>1.78</v>
      </c>
      <c r="K70" s="39">
        <v>0.98</v>
      </c>
      <c r="L70" s="39">
        <v>2.19</v>
      </c>
      <c r="M70" s="39">
        <v>3.3</v>
      </c>
      <c r="N70" s="39">
        <v>4.38</v>
      </c>
      <c r="O70" s="39">
        <v>415.2</v>
      </c>
      <c r="P70" s="39">
        <v>90.4</v>
      </c>
      <c r="Q70" s="39">
        <v>5.51</v>
      </c>
      <c r="R70" s="39">
        <v>142</v>
      </c>
      <c r="S70" s="39">
        <v>96</v>
      </c>
      <c r="T70" s="39">
        <v>92.31</v>
      </c>
      <c r="U70" s="39">
        <v>0.73</v>
      </c>
      <c r="V70" s="39">
        <v>89.8</v>
      </c>
      <c r="W70" s="39">
        <v>0.51</v>
      </c>
      <c r="X70" s="39">
        <v>98.19</v>
      </c>
      <c r="Y70" s="39">
        <v>0.68</v>
      </c>
      <c r="Z70" s="39">
        <v>100.71</v>
      </c>
      <c r="AA70" s="39">
        <v>0.53</v>
      </c>
      <c r="AB70" s="39">
        <v>4.9000000000000002E-2</v>
      </c>
      <c r="AC70" s="39">
        <v>4.5999999999999999E-2</v>
      </c>
      <c r="AD70" s="39">
        <v>8.57</v>
      </c>
      <c r="AE70" s="39">
        <v>10.61</v>
      </c>
      <c r="AF70" s="39">
        <v>6.33</v>
      </c>
      <c r="AG70" s="39">
        <v>9.0500000000000007</v>
      </c>
      <c r="AH70" s="39" t="s">
        <v>1372</v>
      </c>
      <c r="AI70" s="38" t="s">
        <v>159</v>
      </c>
      <c r="AJ70" s="38" t="s">
        <v>159</v>
      </c>
      <c r="AK70" s="38"/>
      <c r="AL70" s="38"/>
      <c r="AM70" s="39">
        <v>135</v>
      </c>
      <c r="AN70" s="38">
        <v>7.2</v>
      </c>
      <c r="AO70" s="38">
        <v>5.07</v>
      </c>
      <c r="AP70" s="38">
        <v>178</v>
      </c>
      <c r="AQ70" s="38">
        <v>38</v>
      </c>
      <c r="AR70" s="38">
        <v>22</v>
      </c>
    </row>
    <row r="71" spans="1:44" x14ac:dyDescent="0.25">
      <c r="A71" s="39" t="s">
        <v>1842</v>
      </c>
      <c r="B71" s="39" t="s">
        <v>1845</v>
      </c>
      <c r="C71" s="39" t="s">
        <v>19</v>
      </c>
      <c r="D71" s="39">
        <v>72</v>
      </c>
      <c r="E71" s="39">
        <v>914700</v>
      </c>
      <c r="F71" s="39">
        <v>168</v>
      </c>
      <c r="G71" s="39">
        <v>89</v>
      </c>
      <c r="H71" s="39" t="s">
        <v>159</v>
      </c>
      <c r="I71" s="39" t="s">
        <v>159</v>
      </c>
      <c r="J71" s="39">
        <v>2.15</v>
      </c>
      <c r="K71" s="39">
        <v>1.22</v>
      </c>
      <c r="L71" s="39">
        <v>4.55</v>
      </c>
      <c r="M71" s="39">
        <v>4.8600000000000003</v>
      </c>
      <c r="N71" s="39">
        <v>5.54</v>
      </c>
      <c r="O71" s="39">
        <v>722.1</v>
      </c>
      <c r="P71" s="39">
        <v>427.9</v>
      </c>
      <c r="Q71" s="39">
        <v>36.700000000000003</v>
      </c>
      <c r="R71" s="39">
        <v>133</v>
      </c>
      <c r="S71" s="39">
        <v>73</v>
      </c>
      <c r="T71" s="39">
        <v>65.459999999999994</v>
      </c>
      <c r="U71" s="39">
        <v>0.74</v>
      </c>
      <c r="V71" s="39">
        <v>82.6</v>
      </c>
      <c r="W71" s="39">
        <v>0.71</v>
      </c>
      <c r="X71" s="39">
        <v>55.22</v>
      </c>
      <c r="Y71" s="39">
        <v>0.75</v>
      </c>
      <c r="Z71" s="39">
        <v>94.12</v>
      </c>
      <c r="AA71" s="39">
        <v>0.63</v>
      </c>
      <c r="AB71" s="39">
        <v>7.6999999999999999E-2</v>
      </c>
      <c r="AC71" s="39">
        <v>5.2999999999999999E-2</v>
      </c>
      <c r="AD71" s="39">
        <v>5.89</v>
      </c>
      <c r="AE71" s="39">
        <v>10.47</v>
      </c>
      <c r="AF71" s="39">
        <v>8.15</v>
      </c>
      <c r="AG71" s="39">
        <v>11.15</v>
      </c>
      <c r="AH71" s="39" t="s">
        <v>1846</v>
      </c>
      <c r="AI71" s="38" t="s">
        <v>159</v>
      </c>
      <c r="AJ71" s="38" t="s">
        <v>484</v>
      </c>
      <c r="AK71" s="38"/>
      <c r="AL71" s="38" t="s">
        <v>1774</v>
      </c>
      <c r="AM71" s="39"/>
      <c r="AN71" s="38">
        <v>2.2999999999999998</v>
      </c>
      <c r="AO71" s="38">
        <v>3.83</v>
      </c>
      <c r="AP71" s="38">
        <v>87</v>
      </c>
      <c r="AQ71" s="38">
        <v>14</v>
      </c>
      <c r="AR71" s="38">
        <v>21</v>
      </c>
    </row>
    <row r="72" spans="1:44" x14ac:dyDescent="0.25">
      <c r="A72" s="39">
        <v>11.21</v>
      </c>
      <c r="B72" s="39" t="s">
        <v>1847</v>
      </c>
      <c r="C72" s="39" t="s">
        <v>19</v>
      </c>
      <c r="D72" s="39">
        <v>31</v>
      </c>
      <c r="E72" s="39">
        <v>915752</v>
      </c>
      <c r="F72" s="39">
        <v>173</v>
      </c>
      <c r="G72" s="39">
        <v>85</v>
      </c>
      <c r="H72" s="39" t="s">
        <v>159</v>
      </c>
      <c r="I72" s="39" t="s">
        <v>159</v>
      </c>
      <c r="J72" s="39">
        <v>1.7</v>
      </c>
      <c r="K72" s="39">
        <v>0.82</v>
      </c>
      <c r="L72" s="39">
        <v>2.0699999999999998</v>
      </c>
      <c r="M72" s="39">
        <v>3.06</v>
      </c>
      <c r="N72" s="39">
        <v>5.29</v>
      </c>
      <c r="O72" s="39">
        <v>582.4</v>
      </c>
      <c r="P72" s="39">
        <v>106.1</v>
      </c>
      <c r="Q72" s="39">
        <v>8.35</v>
      </c>
      <c r="R72" s="39">
        <v>129</v>
      </c>
      <c r="S72" s="39">
        <v>76</v>
      </c>
      <c r="T72" s="39">
        <v>125.04</v>
      </c>
      <c r="U72" s="39">
        <v>0.77</v>
      </c>
      <c r="V72" s="39">
        <v>87.28</v>
      </c>
      <c r="W72" s="39">
        <v>0.64</v>
      </c>
      <c r="X72" s="39">
        <v>135.86000000000001</v>
      </c>
      <c r="Y72" s="39">
        <v>0.79</v>
      </c>
      <c r="Z72" s="39">
        <v>85.8</v>
      </c>
      <c r="AA72" s="39">
        <v>0.61</v>
      </c>
      <c r="AB72" s="39">
        <v>4.9000000000000002E-2</v>
      </c>
      <c r="AC72" s="39">
        <v>5.8000000000000003E-2</v>
      </c>
      <c r="AD72" s="39">
        <v>6.15</v>
      </c>
      <c r="AE72" s="39">
        <v>7.97</v>
      </c>
      <c r="AF72" s="39">
        <v>5.85</v>
      </c>
      <c r="AG72" s="39">
        <v>8.41</v>
      </c>
      <c r="AH72" s="38" t="s">
        <v>159</v>
      </c>
      <c r="AI72" s="38" t="s">
        <v>159</v>
      </c>
      <c r="AJ72" s="38" t="s">
        <v>1848</v>
      </c>
      <c r="AK72" s="38"/>
      <c r="AL72" s="38" t="s">
        <v>1774</v>
      </c>
      <c r="AM72" s="39">
        <v>167</v>
      </c>
      <c r="AN72" s="38">
        <v>6.1</v>
      </c>
      <c r="AO72" s="38">
        <v>5.56</v>
      </c>
      <c r="AP72" s="38">
        <v>208</v>
      </c>
      <c r="AQ72" s="38">
        <v>38</v>
      </c>
      <c r="AR72" s="38">
        <v>22</v>
      </c>
    </row>
    <row r="73" spans="1:44" x14ac:dyDescent="0.25">
      <c r="A73" s="39">
        <v>11.24</v>
      </c>
      <c r="B73" s="39" t="s">
        <v>1849</v>
      </c>
      <c r="C73" s="39" t="s">
        <v>19</v>
      </c>
      <c r="D73" s="39">
        <v>58</v>
      </c>
      <c r="E73" s="39">
        <v>916695</v>
      </c>
      <c r="F73" s="39">
        <v>169</v>
      </c>
      <c r="G73" s="39">
        <v>71</v>
      </c>
      <c r="H73" s="39" t="s">
        <v>159</v>
      </c>
      <c r="I73" s="39" t="s">
        <v>159</v>
      </c>
      <c r="J73" s="39">
        <v>2.14</v>
      </c>
      <c r="K73" s="39">
        <v>0.84</v>
      </c>
      <c r="L73" s="39">
        <v>1.0900000000000001</v>
      </c>
      <c r="M73" s="39">
        <v>3.27</v>
      </c>
      <c r="N73" s="39">
        <v>5.0999999999999996</v>
      </c>
      <c r="O73" s="39">
        <v>393.8</v>
      </c>
      <c r="P73" s="39">
        <v>73</v>
      </c>
      <c r="Q73" s="39">
        <v>5.84</v>
      </c>
      <c r="R73" s="39">
        <v>113</v>
      </c>
      <c r="S73" s="39">
        <v>64</v>
      </c>
      <c r="T73" s="39">
        <v>76.37</v>
      </c>
      <c r="U73" s="39">
        <v>0.67</v>
      </c>
      <c r="V73" s="39">
        <v>52.03</v>
      </c>
      <c r="W73" s="39">
        <v>0.61</v>
      </c>
      <c r="X73" s="39">
        <v>102.38</v>
      </c>
      <c r="Y73" s="39">
        <v>0.66</v>
      </c>
      <c r="Z73" s="39">
        <v>67.75</v>
      </c>
      <c r="AA73" s="39">
        <v>0.59</v>
      </c>
      <c r="AB73" s="39">
        <v>7.0999999999999994E-2</v>
      </c>
      <c r="AC73" s="39">
        <v>6.8000000000000005E-2</v>
      </c>
      <c r="AD73" s="39">
        <v>4.49</v>
      </c>
      <c r="AE73" s="39">
        <v>9.49</v>
      </c>
      <c r="AF73" s="39">
        <v>6.32</v>
      </c>
      <c r="AG73" s="39">
        <v>6.71</v>
      </c>
      <c r="AH73" s="38" t="s">
        <v>159</v>
      </c>
      <c r="AI73" s="38" t="s">
        <v>159</v>
      </c>
      <c r="AJ73" s="38" t="s">
        <v>684</v>
      </c>
      <c r="AK73" s="38"/>
      <c r="AL73" s="38" t="s">
        <v>1757</v>
      </c>
      <c r="AM73" s="39"/>
      <c r="AN73" s="38">
        <v>5.2</v>
      </c>
      <c r="AO73" s="38">
        <v>4.43</v>
      </c>
      <c r="AP73" s="38">
        <v>235</v>
      </c>
      <c r="AQ73" s="38">
        <v>21</v>
      </c>
      <c r="AR73" s="38">
        <v>14</v>
      </c>
    </row>
    <row r="74" spans="1:44" x14ac:dyDescent="0.25">
      <c r="A74" s="68">
        <v>1.23</v>
      </c>
      <c r="B74" s="68" t="s">
        <v>1849</v>
      </c>
      <c r="C74" s="68" t="s">
        <v>19</v>
      </c>
      <c r="D74" s="68">
        <v>58</v>
      </c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>
        <v>71.78</v>
      </c>
      <c r="U74" s="68">
        <v>0.68</v>
      </c>
      <c r="V74" s="68">
        <v>70.09</v>
      </c>
      <c r="W74" s="68">
        <v>0.65</v>
      </c>
      <c r="X74" s="68">
        <v>75.069999999999993</v>
      </c>
      <c r="Y74" s="68">
        <v>0.65</v>
      </c>
      <c r="Z74" s="68">
        <v>69.989999999999995</v>
      </c>
      <c r="AA74" s="68">
        <v>0.61</v>
      </c>
      <c r="AB74" s="68">
        <v>5.8999999999999997E-2</v>
      </c>
      <c r="AC74" s="68">
        <v>6.4000000000000001E-2</v>
      </c>
      <c r="AD74" s="68">
        <v>7.94</v>
      </c>
      <c r="AE74" s="68">
        <v>10.38</v>
      </c>
      <c r="AF74" s="68">
        <v>4.12</v>
      </c>
      <c r="AG74" s="68">
        <v>8.7200000000000006</v>
      </c>
      <c r="AH74" s="68"/>
      <c r="AI74" s="72"/>
      <c r="AJ74" s="72"/>
      <c r="AK74" s="72"/>
      <c r="AL74" s="72"/>
      <c r="AM74" s="68"/>
      <c r="AN74" s="72"/>
      <c r="AO74" s="72"/>
      <c r="AP74" s="72"/>
      <c r="AQ74" s="72"/>
      <c r="AR74" s="72"/>
    </row>
    <row r="75" spans="1:44" x14ac:dyDescent="0.25">
      <c r="A75" s="68">
        <v>6.26</v>
      </c>
      <c r="B75" s="68" t="s">
        <v>1849</v>
      </c>
      <c r="C75" s="68" t="s">
        <v>19</v>
      </c>
      <c r="D75" s="68">
        <v>58</v>
      </c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>
        <v>52.82</v>
      </c>
      <c r="U75" s="68">
        <v>0.66</v>
      </c>
      <c r="V75" s="68">
        <v>44.92</v>
      </c>
      <c r="W75" s="68">
        <v>0.63</v>
      </c>
      <c r="X75" s="68">
        <v>63.64</v>
      </c>
      <c r="Y75" s="68">
        <v>0.68</v>
      </c>
      <c r="Z75" s="68">
        <v>58</v>
      </c>
      <c r="AA75" s="68">
        <v>0.72</v>
      </c>
      <c r="AB75" s="68">
        <v>7.0000000000000007E-2</v>
      </c>
      <c r="AC75" s="68">
        <v>5.5E-2</v>
      </c>
      <c r="AD75" s="68">
        <v>6.49</v>
      </c>
      <c r="AE75" s="68">
        <v>6.07</v>
      </c>
      <c r="AF75" s="68">
        <v>3.9</v>
      </c>
      <c r="AG75" s="68">
        <v>6.07</v>
      </c>
      <c r="AH75" s="68"/>
      <c r="AI75" s="72"/>
      <c r="AJ75" s="72"/>
      <c r="AK75" s="72"/>
      <c r="AL75" s="72"/>
      <c r="AM75" s="68"/>
      <c r="AN75" s="72"/>
      <c r="AO75" s="72"/>
      <c r="AP75" s="72"/>
      <c r="AQ75" s="72"/>
      <c r="AR75" s="72"/>
    </row>
    <row r="76" spans="1:44" x14ac:dyDescent="0.25">
      <c r="A76" s="39">
        <v>11.24</v>
      </c>
      <c r="B76" s="39" t="s">
        <v>1850</v>
      </c>
      <c r="C76" s="39" t="s">
        <v>16</v>
      </c>
      <c r="D76" s="39">
        <v>60</v>
      </c>
      <c r="E76" s="39">
        <v>916590</v>
      </c>
      <c r="F76" s="39">
        <v>163</v>
      </c>
      <c r="G76" s="39">
        <v>58</v>
      </c>
      <c r="H76" s="39" t="s">
        <v>159</v>
      </c>
      <c r="I76" s="39" t="s">
        <v>159</v>
      </c>
      <c r="J76" s="39">
        <v>2.27</v>
      </c>
      <c r="K76" s="39">
        <v>0.89</v>
      </c>
      <c r="L76" s="39">
        <v>10.88</v>
      </c>
      <c r="M76" s="39">
        <v>6.67</v>
      </c>
      <c r="N76" s="39">
        <v>4.63</v>
      </c>
      <c r="O76" s="39">
        <v>536.5</v>
      </c>
      <c r="P76" s="39">
        <v>66.2</v>
      </c>
      <c r="Q76" s="39">
        <v>8.11</v>
      </c>
      <c r="R76" s="39">
        <v>146</v>
      </c>
      <c r="S76" s="39">
        <v>85</v>
      </c>
      <c r="T76" s="39">
        <v>167.76</v>
      </c>
      <c r="U76" s="39">
        <v>0.74</v>
      </c>
      <c r="V76" s="39">
        <v>91.41</v>
      </c>
      <c r="W76" s="39">
        <v>0.57999999999999996</v>
      </c>
      <c r="X76" s="39">
        <v>132.75</v>
      </c>
      <c r="Y76" s="39">
        <v>0.77</v>
      </c>
      <c r="Z76" s="39">
        <v>102.12</v>
      </c>
      <c r="AA76" s="39">
        <v>0.63</v>
      </c>
      <c r="AB76" s="39">
        <v>7.5999999999999998E-2</v>
      </c>
      <c r="AC76" s="39">
        <v>6.7000000000000004E-2</v>
      </c>
      <c r="AD76" s="39">
        <v>7.86</v>
      </c>
      <c r="AE76" s="39">
        <v>11.12</v>
      </c>
      <c r="AF76" s="39">
        <v>6.08</v>
      </c>
      <c r="AG76" s="39">
        <v>7.11</v>
      </c>
      <c r="AH76" s="39" t="s">
        <v>1851</v>
      </c>
      <c r="AI76" s="38" t="s">
        <v>159</v>
      </c>
      <c r="AJ76" s="38" t="s">
        <v>1852</v>
      </c>
      <c r="AK76" s="38"/>
      <c r="AL76" s="38" t="s">
        <v>1757</v>
      </c>
      <c r="AM76" s="39">
        <v>143</v>
      </c>
      <c r="AN76" s="38">
        <v>6.2</v>
      </c>
      <c r="AO76" s="38">
        <v>4.59</v>
      </c>
      <c r="AP76" s="38">
        <v>151</v>
      </c>
      <c r="AQ76" s="38">
        <v>22</v>
      </c>
      <c r="AR76" s="38">
        <v>20</v>
      </c>
    </row>
    <row r="77" spans="1:44" x14ac:dyDescent="0.25">
      <c r="A77" s="68">
        <v>1.31</v>
      </c>
      <c r="B77" s="68" t="s">
        <v>1850</v>
      </c>
      <c r="C77" s="68" t="s">
        <v>16</v>
      </c>
      <c r="D77" s="68">
        <v>60</v>
      </c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>
        <v>77.91</v>
      </c>
      <c r="U77" s="68">
        <v>0.69</v>
      </c>
      <c r="V77" s="68">
        <v>79.92</v>
      </c>
      <c r="W77" s="68">
        <v>0.57999999999999996</v>
      </c>
      <c r="X77" s="68">
        <v>77.89</v>
      </c>
      <c r="Y77" s="68">
        <v>0.7</v>
      </c>
      <c r="Z77" s="68">
        <v>83.24</v>
      </c>
      <c r="AA77" s="68">
        <v>0.57999999999999996</v>
      </c>
      <c r="AB77" s="68">
        <v>5.8999999999999997E-2</v>
      </c>
      <c r="AC77" s="68">
        <v>0.06</v>
      </c>
      <c r="AD77" s="68">
        <v>7.56</v>
      </c>
      <c r="AE77" s="68">
        <v>9.43</v>
      </c>
      <c r="AF77" s="68">
        <v>6.93</v>
      </c>
      <c r="AG77" s="68">
        <v>7.66</v>
      </c>
      <c r="AH77" s="68"/>
      <c r="AI77" s="72"/>
      <c r="AJ77" s="72"/>
      <c r="AK77" s="72"/>
      <c r="AL77" s="72"/>
      <c r="AM77" s="68"/>
      <c r="AN77" s="72"/>
      <c r="AO77" s="72"/>
      <c r="AP77" s="72"/>
      <c r="AQ77" s="72"/>
      <c r="AR77" s="72"/>
    </row>
    <row r="78" spans="1:44" x14ac:dyDescent="0.25">
      <c r="A78" s="39">
        <v>11.27</v>
      </c>
      <c r="B78" s="39" t="s">
        <v>1853</v>
      </c>
      <c r="C78" s="39" t="s">
        <v>19</v>
      </c>
      <c r="D78" s="39">
        <v>77</v>
      </c>
      <c r="E78" s="39">
        <v>916804</v>
      </c>
      <c r="F78" s="39">
        <v>175</v>
      </c>
      <c r="G78" s="39">
        <v>72</v>
      </c>
      <c r="H78" s="39" t="s">
        <v>159</v>
      </c>
      <c r="I78" s="39" t="s">
        <v>159</v>
      </c>
      <c r="J78" s="39">
        <v>1.98</v>
      </c>
      <c r="K78" s="39">
        <v>1.79</v>
      </c>
      <c r="L78" s="39">
        <v>0.56000000000000005</v>
      </c>
      <c r="M78" s="39">
        <v>3.87</v>
      </c>
      <c r="N78" s="39">
        <v>5.08</v>
      </c>
      <c r="O78" s="39">
        <v>414.4</v>
      </c>
      <c r="P78" s="39">
        <v>78.5</v>
      </c>
      <c r="Q78" s="39">
        <v>8.6999999999999993</v>
      </c>
      <c r="R78" s="39">
        <v>149</v>
      </c>
      <c r="S78" s="39">
        <v>90</v>
      </c>
      <c r="T78" s="39">
        <v>104.06</v>
      </c>
      <c r="U78" s="39">
        <v>0.72</v>
      </c>
      <c r="V78" s="39">
        <v>87.84</v>
      </c>
      <c r="W78" s="39">
        <v>0.66</v>
      </c>
      <c r="X78" s="39">
        <v>92.86</v>
      </c>
      <c r="Y78" s="39">
        <v>0.69</v>
      </c>
      <c r="Z78" s="39">
        <v>78.09</v>
      </c>
      <c r="AA78" s="39">
        <v>0.64</v>
      </c>
      <c r="AB78" s="39">
        <v>5.2999999999999999E-2</v>
      </c>
      <c r="AC78" s="39">
        <v>5.5E-2</v>
      </c>
      <c r="AD78" s="39">
        <v>5.4</v>
      </c>
      <c r="AE78" s="39">
        <v>7.51</v>
      </c>
      <c r="AF78" s="39">
        <v>5.63</v>
      </c>
      <c r="AG78" s="39">
        <v>10.25</v>
      </c>
      <c r="AH78" s="38" t="s">
        <v>159</v>
      </c>
      <c r="AI78" s="38" t="s">
        <v>159</v>
      </c>
      <c r="AJ78" s="38" t="s">
        <v>663</v>
      </c>
      <c r="AK78" s="38"/>
      <c r="AL78" s="38" t="s">
        <v>1757</v>
      </c>
      <c r="AM78" s="39">
        <v>141</v>
      </c>
      <c r="AN78" s="38">
        <v>4.3</v>
      </c>
      <c r="AO78" s="38">
        <v>4.32</v>
      </c>
      <c r="AP78" s="38">
        <v>156</v>
      </c>
      <c r="AQ78" s="38">
        <v>12</v>
      </c>
      <c r="AR78" s="38">
        <v>15</v>
      </c>
    </row>
    <row r="79" spans="1:44" x14ac:dyDescent="0.25">
      <c r="A79" s="68">
        <v>1.19</v>
      </c>
      <c r="B79" s="68" t="s">
        <v>1853</v>
      </c>
      <c r="C79" s="68" t="s">
        <v>19</v>
      </c>
      <c r="D79" s="68">
        <v>77</v>
      </c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>
        <v>76.09</v>
      </c>
      <c r="U79" s="68">
        <v>0.79</v>
      </c>
      <c r="V79" s="68">
        <v>68.010000000000005</v>
      </c>
      <c r="W79" s="68">
        <v>0.66</v>
      </c>
      <c r="X79" s="68">
        <v>72.05</v>
      </c>
      <c r="Y79" s="68">
        <v>0.71</v>
      </c>
      <c r="Z79" s="68">
        <v>89.89</v>
      </c>
      <c r="AA79" s="68">
        <v>0.73</v>
      </c>
      <c r="AB79" s="68">
        <v>4.9000000000000002E-2</v>
      </c>
      <c r="AC79" s="68">
        <v>5.8000000000000003E-2</v>
      </c>
      <c r="AD79" s="68">
        <v>8.68</v>
      </c>
      <c r="AE79" s="68">
        <v>11.48</v>
      </c>
      <c r="AF79" s="68">
        <v>3.33</v>
      </c>
      <c r="AG79" s="68">
        <v>9.42</v>
      </c>
      <c r="AH79" s="68"/>
      <c r="AI79" s="72"/>
      <c r="AJ79" s="72"/>
      <c r="AK79" s="72"/>
      <c r="AL79" s="72"/>
      <c r="AM79" s="68"/>
      <c r="AN79" s="72"/>
      <c r="AO79" s="72"/>
      <c r="AP79" s="72"/>
      <c r="AQ79" s="72"/>
      <c r="AR79" s="72"/>
    </row>
    <row r="80" spans="1:44" x14ac:dyDescent="0.25">
      <c r="A80" s="39">
        <v>11.27</v>
      </c>
      <c r="B80" s="39" t="s">
        <v>1854</v>
      </c>
      <c r="C80" s="39" t="s">
        <v>16</v>
      </c>
      <c r="D80" s="39">
        <v>68</v>
      </c>
      <c r="E80" s="39">
        <v>916726</v>
      </c>
      <c r="F80" s="39">
        <v>153</v>
      </c>
      <c r="G80" s="39">
        <v>64.2</v>
      </c>
      <c r="H80" s="39" t="s">
        <v>159</v>
      </c>
      <c r="I80" s="39" t="s">
        <v>159</v>
      </c>
      <c r="J80" s="39">
        <v>2.2999999999999998</v>
      </c>
      <c r="K80" s="39">
        <v>1.22</v>
      </c>
      <c r="L80" s="39">
        <v>2.3199999999999998</v>
      </c>
      <c r="M80" s="39">
        <v>4.24</v>
      </c>
      <c r="N80" s="39">
        <v>4.53</v>
      </c>
      <c r="O80" s="39">
        <v>332.2</v>
      </c>
      <c r="P80" s="39">
        <v>426.1</v>
      </c>
      <c r="Q80" s="39">
        <v>21.46</v>
      </c>
      <c r="R80" s="39">
        <v>136</v>
      </c>
      <c r="S80" s="39">
        <v>76</v>
      </c>
      <c r="T80" s="39">
        <v>99.9</v>
      </c>
      <c r="U80" s="39">
        <v>0.71</v>
      </c>
      <c r="V80" s="39">
        <v>67.099999999999994</v>
      </c>
      <c r="W80" s="39">
        <v>0.6</v>
      </c>
      <c r="X80" s="39">
        <v>81</v>
      </c>
      <c r="Y80" s="39">
        <v>0.69</v>
      </c>
      <c r="Z80" s="39">
        <v>55.6</v>
      </c>
      <c r="AA80" s="39">
        <v>0.66</v>
      </c>
      <c r="AB80" s="39">
        <v>0.05</v>
      </c>
      <c r="AC80" s="39">
        <v>5.2999999999999999E-2</v>
      </c>
      <c r="AD80" s="39">
        <v>7.66</v>
      </c>
      <c r="AE80" s="39">
        <v>10.75</v>
      </c>
      <c r="AF80" s="39"/>
      <c r="AG80" s="39"/>
      <c r="AH80" s="39" t="s">
        <v>1855</v>
      </c>
      <c r="AI80" s="38" t="s">
        <v>159</v>
      </c>
      <c r="AJ80" s="38" t="s">
        <v>684</v>
      </c>
      <c r="AK80" s="38"/>
      <c r="AL80" s="38" t="s">
        <v>789</v>
      </c>
      <c r="AM80" s="39">
        <v>82</v>
      </c>
      <c r="AN80" s="38">
        <v>5.4</v>
      </c>
      <c r="AO80" s="38">
        <v>2.56</v>
      </c>
      <c r="AP80" s="38">
        <v>157</v>
      </c>
      <c r="AQ80" s="38">
        <v>8</v>
      </c>
      <c r="AR80" s="38">
        <v>14</v>
      </c>
    </row>
    <row r="81" spans="1:44" x14ac:dyDescent="0.25">
      <c r="A81" s="39" t="s">
        <v>1856</v>
      </c>
      <c r="B81" s="39" t="s">
        <v>1857</v>
      </c>
      <c r="C81" s="39" t="s">
        <v>19</v>
      </c>
      <c r="D81" s="39">
        <v>67</v>
      </c>
      <c r="E81" s="39">
        <v>917916</v>
      </c>
      <c r="F81" s="39">
        <v>166</v>
      </c>
      <c r="G81" s="39">
        <v>78</v>
      </c>
      <c r="H81" s="39" t="s">
        <v>159</v>
      </c>
      <c r="I81" s="39" t="s">
        <v>159</v>
      </c>
      <c r="J81" s="39">
        <v>1.03</v>
      </c>
      <c r="K81" s="39">
        <v>1.27</v>
      </c>
      <c r="L81" s="39">
        <v>1.26</v>
      </c>
      <c r="M81" s="39">
        <v>2.48</v>
      </c>
      <c r="N81" s="39">
        <v>4.8600000000000003</v>
      </c>
      <c r="O81" s="39">
        <v>257.7</v>
      </c>
      <c r="P81" s="39">
        <v>58.3</v>
      </c>
      <c r="Q81" s="39">
        <v>5.0999999999999996</v>
      </c>
      <c r="R81" s="39">
        <v>148</v>
      </c>
      <c r="S81" s="39">
        <v>75</v>
      </c>
      <c r="T81" s="39">
        <v>107.42</v>
      </c>
      <c r="U81" s="39">
        <v>0.66</v>
      </c>
      <c r="V81" s="39">
        <v>70.819999999999993</v>
      </c>
      <c r="W81" s="39">
        <v>0.53</v>
      </c>
      <c r="X81" s="39">
        <v>89.3</v>
      </c>
      <c r="Y81" s="39">
        <v>0.69</v>
      </c>
      <c r="Z81" s="39">
        <v>86.59</v>
      </c>
      <c r="AA81" s="38">
        <v>0.52</v>
      </c>
      <c r="AB81" s="39">
        <v>5.8000000000000003E-2</v>
      </c>
      <c r="AC81" s="39">
        <v>8.7999999999999995E-2</v>
      </c>
      <c r="AD81" s="39">
        <v>5.28</v>
      </c>
      <c r="AE81" s="39">
        <v>11.05</v>
      </c>
      <c r="AF81" s="39">
        <v>4.72</v>
      </c>
      <c r="AG81" s="39">
        <v>13.8</v>
      </c>
      <c r="AH81" s="39" t="s">
        <v>1858</v>
      </c>
      <c r="AI81" s="38" t="s">
        <v>1859</v>
      </c>
      <c r="AJ81" s="38" t="s">
        <v>484</v>
      </c>
      <c r="AK81" s="38"/>
      <c r="AL81" s="38" t="s">
        <v>1757</v>
      </c>
      <c r="AM81" s="39">
        <v>130</v>
      </c>
      <c r="AN81" s="38">
        <v>4.7</v>
      </c>
      <c r="AO81" s="38">
        <v>4.12</v>
      </c>
      <c r="AP81" s="38">
        <v>199</v>
      </c>
      <c r="AQ81" s="38">
        <v>21</v>
      </c>
      <c r="AR81" s="38">
        <v>19</v>
      </c>
    </row>
    <row r="82" spans="1:44" x14ac:dyDescent="0.25">
      <c r="A82" s="39">
        <v>12.5</v>
      </c>
      <c r="B82" s="39" t="s">
        <v>1860</v>
      </c>
      <c r="C82" s="39" t="s">
        <v>16</v>
      </c>
      <c r="D82" s="39">
        <v>44</v>
      </c>
      <c r="E82" s="39">
        <v>918430</v>
      </c>
      <c r="F82" s="39">
        <v>159</v>
      </c>
      <c r="G82" s="39">
        <v>55</v>
      </c>
      <c r="H82" s="39" t="s">
        <v>159</v>
      </c>
      <c r="I82" s="39" t="s">
        <v>159</v>
      </c>
      <c r="J82" s="39">
        <v>2.2799999999999998</v>
      </c>
      <c r="K82" s="39">
        <v>0.87</v>
      </c>
      <c r="L82" s="39">
        <v>5.71</v>
      </c>
      <c r="M82" s="39">
        <v>4.6100000000000003</v>
      </c>
      <c r="N82" s="39">
        <v>14.24</v>
      </c>
      <c r="O82" s="39">
        <v>372.4</v>
      </c>
      <c r="P82" s="39">
        <v>351.1</v>
      </c>
      <c r="Q82" s="39">
        <v>14.73</v>
      </c>
      <c r="R82" s="39">
        <v>97</v>
      </c>
      <c r="S82" s="39">
        <v>58</v>
      </c>
      <c r="T82" s="39">
        <v>107.72</v>
      </c>
      <c r="U82" s="39">
        <v>0.74</v>
      </c>
      <c r="V82" s="39">
        <v>90.75</v>
      </c>
      <c r="W82" s="39">
        <v>0.68</v>
      </c>
      <c r="X82" s="39">
        <v>115.57</v>
      </c>
      <c r="Y82" s="39">
        <v>0.7</v>
      </c>
      <c r="Z82" s="39">
        <v>101.27</v>
      </c>
      <c r="AA82" s="39">
        <v>0.64</v>
      </c>
      <c r="AB82" s="39">
        <v>5.8999999999999997E-2</v>
      </c>
      <c r="AC82" s="39">
        <v>6.2E-2</v>
      </c>
      <c r="AD82" s="39">
        <v>3.16</v>
      </c>
      <c r="AE82" s="39">
        <v>7.73</v>
      </c>
      <c r="AF82" s="39">
        <v>4.0199999999999996</v>
      </c>
      <c r="AG82" s="39">
        <v>7.46</v>
      </c>
      <c r="AH82" s="39" t="s">
        <v>1861</v>
      </c>
      <c r="AI82" s="38" t="s">
        <v>159</v>
      </c>
      <c r="AJ82" s="38" t="s">
        <v>176</v>
      </c>
      <c r="AK82" s="38"/>
      <c r="AL82" s="38" t="s">
        <v>1759</v>
      </c>
      <c r="AM82" s="39">
        <v>77</v>
      </c>
      <c r="AN82" s="38">
        <v>3.27</v>
      </c>
      <c r="AO82" s="38">
        <v>2.78</v>
      </c>
      <c r="AP82" s="38">
        <v>101</v>
      </c>
      <c r="AQ82" s="38">
        <v>47</v>
      </c>
      <c r="AR82" s="38">
        <v>45</v>
      </c>
    </row>
    <row r="83" spans="1:44" x14ac:dyDescent="0.25">
      <c r="A83" s="39">
        <v>12.5</v>
      </c>
      <c r="B83" s="39" t="s">
        <v>1862</v>
      </c>
      <c r="C83" s="39" t="s">
        <v>19</v>
      </c>
      <c r="D83" s="39">
        <v>54</v>
      </c>
      <c r="E83" s="39">
        <v>917888</v>
      </c>
      <c r="F83" s="39">
        <v>170</v>
      </c>
      <c r="G83" s="39">
        <v>85.5</v>
      </c>
      <c r="H83" s="39" t="s">
        <v>159</v>
      </c>
      <c r="I83" s="39" t="s">
        <v>159</v>
      </c>
      <c r="J83" s="39">
        <v>2.83</v>
      </c>
      <c r="K83" s="39">
        <v>1.1000000000000001</v>
      </c>
      <c r="L83" s="39">
        <v>4.25</v>
      </c>
      <c r="M83" s="39">
        <v>5.95</v>
      </c>
      <c r="N83" s="39">
        <v>7.14</v>
      </c>
      <c r="O83" s="39">
        <v>406.9</v>
      </c>
      <c r="P83" s="39">
        <v>84.1</v>
      </c>
      <c r="Q83" s="39">
        <v>5.14</v>
      </c>
      <c r="R83" s="39">
        <v>157</v>
      </c>
      <c r="S83" s="39">
        <v>81</v>
      </c>
      <c r="T83" s="39">
        <v>98.19</v>
      </c>
      <c r="U83" s="39">
        <v>0.68</v>
      </c>
      <c r="V83" s="39">
        <v>67.89</v>
      </c>
      <c r="W83" s="39">
        <v>0.53</v>
      </c>
      <c r="X83" s="39">
        <v>82.24</v>
      </c>
      <c r="Y83" s="39">
        <v>0.65</v>
      </c>
      <c r="Z83" s="39">
        <v>67.099999999999994</v>
      </c>
      <c r="AA83" s="39">
        <v>0.53</v>
      </c>
      <c r="AB83" s="39">
        <v>5.6000000000000001E-2</v>
      </c>
      <c r="AC83" s="39">
        <v>4.4999999999999998E-2</v>
      </c>
      <c r="AD83" s="39">
        <v>9.2799999999999994</v>
      </c>
      <c r="AE83" s="39">
        <v>10.81</v>
      </c>
      <c r="AF83" s="39">
        <v>6.54</v>
      </c>
      <c r="AG83" s="39">
        <v>8.43</v>
      </c>
      <c r="AH83" s="39" t="s">
        <v>1863</v>
      </c>
      <c r="AI83" s="38" t="s">
        <v>159</v>
      </c>
      <c r="AJ83" s="38" t="s">
        <v>1077</v>
      </c>
      <c r="AK83" s="38"/>
      <c r="AL83" s="38" t="s">
        <v>1757</v>
      </c>
      <c r="AM83" s="39">
        <v>154</v>
      </c>
      <c r="AN83" s="38">
        <v>6.2</v>
      </c>
      <c r="AO83" s="38">
        <v>5.16</v>
      </c>
      <c r="AP83" s="38">
        <v>196</v>
      </c>
      <c r="AQ83" s="38">
        <v>34</v>
      </c>
      <c r="AR83" s="38">
        <v>21</v>
      </c>
    </row>
    <row r="84" spans="1:44" x14ac:dyDescent="0.25">
      <c r="A84" s="39">
        <v>12.5</v>
      </c>
      <c r="B84" s="39" t="s">
        <v>1864</v>
      </c>
      <c r="C84" s="39" t="s">
        <v>16</v>
      </c>
      <c r="D84" s="39">
        <v>69</v>
      </c>
      <c r="E84" s="39">
        <v>918247</v>
      </c>
      <c r="F84" s="39">
        <v>160</v>
      </c>
      <c r="G84" s="39">
        <v>72</v>
      </c>
      <c r="H84" s="39" t="s">
        <v>159</v>
      </c>
      <c r="I84" s="39" t="s">
        <v>159</v>
      </c>
      <c r="J84" s="39">
        <v>1.98</v>
      </c>
      <c r="K84" s="39">
        <v>1.41</v>
      </c>
      <c r="L84" s="39">
        <v>1.61</v>
      </c>
      <c r="M84" s="39">
        <v>3.94</v>
      </c>
      <c r="N84" s="39">
        <v>7.44</v>
      </c>
      <c r="O84" s="39">
        <v>382.6</v>
      </c>
      <c r="P84" s="39">
        <v>65.599999999999994</v>
      </c>
      <c r="Q84" s="39">
        <v>5.74</v>
      </c>
      <c r="R84" s="39">
        <v>133</v>
      </c>
      <c r="S84" s="39">
        <v>57</v>
      </c>
      <c r="T84" s="39">
        <v>73.010000000000005</v>
      </c>
      <c r="U84" s="39">
        <v>0.71</v>
      </c>
      <c r="V84" s="39">
        <v>70</v>
      </c>
      <c r="W84" s="39">
        <v>0.59</v>
      </c>
      <c r="X84" s="39">
        <v>68.819999999999993</v>
      </c>
      <c r="Y84" s="39">
        <v>0.72</v>
      </c>
      <c r="Z84" s="39">
        <v>73.58</v>
      </c>
      <c r="AA84" s="39">
        <v>0.57999999999999996</v>
      </c>
      <c r="AB84" s="39">
        <v>5.8999999999999997E-2</v>
      </c>
      <c r="AC84" s="39">
        <v>4.9000000000000002E-2</v>
      </c>
      <c r="AD84" s="39">
        <v>7.22</v>
      </c>
      <c r="AE84" s="39">
        <v>10.68</v>
      </c>
      <c r="AF84" s="39">
        <v>8.08</v>
      </c>
      <c r="AG84" s="39">
        <v>13.66</v>
      </c>
      <c r="AH84" s="39" t="s">
        <v>292</v>
      </c>
      <c r="AI84" s="38" t="s">
        <v>1865</v>
      </c>
      <c r="AJ84" s="38" t="s">
        <v>1866</v>
      </c>
      <c r="AK84" s="38"/>
      <c r="AL84" s="38" t="s">
        <v>789</v>
      </c>
      <c r="AM84" s="39"/>
      <c r="AN84" s="38">
        <v>4.9000000000000004</v>
      </c>
      <c r="AO84" s="38">
        <v>4.33</v>
      </c>
      <c r="AP84" s="38">
        <v>171</v>
      </c>
      <c r="AQ84" s="38">
        <v>21</v>
      </c>
      <c r="AR84" s="38">
        <v>20</v>
      </c>
    </row>
    <row r="85" spans="1:44" x14ac:dyDescent="0.25">
      <c r="A85" s="68">
        <v>2.1</v>
      </c>
      <c r="B85" s="68" t="s">
        <v>1864</v>
      </c>
      <c r="C85" s="68" t="s">
        <v>16</v>
      </c>
      <c r="D85" s="68">
        <v>69</v>
      </c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>
        <v>87.28</v>
      </c>
      <c r="U85" s="68">
        <v>0.69</v>
      </c>
      <c r="V85" s="68">
        <v>61.01</v>
      </c>
      <c r="W85" s="68">
        <v>0.55000000000000004</v>
      </c>
      <c r="X85" s="68">
        <v>53.71</v>
      </c>
      <c r="Y85" s="68">
        <v>0.78</v>
      </c>
      <c r="Z85" s="68">
        <v>70.489999999999995</v>
      </c>
      <c r="AA85" s="68">
        <v>0.61</v>
      </c>
      <c r="AB85" s="68">
        <v>7.3999999999999996E-2</v>
      </c>
      <c r="AC85" s="68">
        <v>6.7000000000000004E-2</v>
      </c>
      <c r="AD85" s="68">
        <v>7.77</v>
      </c>
      <c r="AE85" s="68">
        <v>13.55</v>
      </c>
      <c r="AF85" s="68">
        <v>9.8699999999999992</v>
      </c>
      <c r="AG85" s="68">
        <v>11.24</v>
      </c>
      <c r="AH85" s="68"/>
      <c r="AI85" s="72"/>
      <c r="AJ85" s="72"/>
      <c r="AK85" s="72"/>
      <c r="AL85" s="72"/>
      <c r="AM85" s="68"/>
      <c r="AN85" s="72"/>
      <c r="AO85" s="72"/>
      <c r="AP85" s="72"/>
      <c r="AQ85" s="72"/>
      <c r="AR85" s="72"/>
    </row>
    <row r="86" spans="1:44" x14ac:dyDescent="0.25">
      <c r="A86" s="68">
        <v>6.26</v>
      </c>
      <c r="B86" s="68" t="s">
        <v>1864</v>
      </c>
      <c r="C86" s="68" t="s">
        <v>16</v>
      </c>
      <c r="D86" s="68">
        <v>69</v>
      </c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>
        <v>72.45</v>
      </c>
      <c r="U86" s="68">
        <v>0.67</v>
      </c>
      <c r="V86" s="68">
        <v>85.91</v>
      </c>
      <c r="W86" s="68">
        <v>0.63</v>
      </c>
      <c r="X86" s="68">
        <v>68.099999999999994</v>
      </c>
      <c r="Y86" s="68">
        <v>0.68</v>
      </c>
      <c r="Z86" s="68">
        <v>60.18</v>
      </c>
      <c r="AA86" s="68">
        <v>0.6</v>
      </c>
      <c r="AB86" s="68">
        <v>6.7000000000000004E-2</v>
      </c>
      <c r="AC86" s="68">
        <v>4.7E-2</v>
      </c>
      <c r="AD86" s="68">
        <v>9.06</v>
      </c>
      <c r="AE86" s="68">
        <v>12.18</v>
      </c>
      <c r="AF86" s="68">
        <v>6.37</v>
      </c>
      <c r="AG86" s="68">
        <v>9.41</v>
      </c>
      <c r="AH86" s="68"/>
      <c r="AI86" s="72"/>
      <c r="AJ86" s="72"/>
      <c r="AK86" s="72"/>
      <c r="AL86" s="72"/>
      <c r="AM86" s="68"/>
      <c r="AN86" s="72"/>
      <c r="AO86" s="72"/>
      <c r="AP86" s="72"/>
      <c r="AQ86" s="72"/>
      <c r="AR86" s="72"/>
    </row>
    <row r="87" spans="1:44" x14ac:dyDescent="0.25">
      <c r="A87" s="39">
        <v>12.11</v>
      </c>
      <c r="B87" s="39" t="s">
        <v>1867</v>
      </c>
      <c r="C87" s="39" t="s">
        <v>16</v>
      </c>
      <c r="D87" s="39">
        <v>51</v>
      </c>
      <c r="E87" s="39">
        <v>917578</v>
      </c>
      <c r="F87" s="39">
        <v>155</v>
      </c>
      <c r="G87" s="39">
        <v>57.2</v>
      </c>
      <c r="H87" s="39" t="s">
        <v>159</v>
      </c>
      <c r="I87" s="39" t="s">
        <v>159</v>
      </c>
      <c r="J87" s="39">
        <v>3.4</v>
      </c>
      <c r="K87" s="39">
        <v>1.43</v>
      </c>
      <c r="L87" s="39">
        <v>1.52</v>
      </c>
      <c r="M87" s="39">
        <v>5.64</v>
      </c>
      <c r="N87" s="39">
        <v>4.42</v>
      </c>
      <c r="O87" s="39">
        <v>295.7</v>
      </c>
      <c r="P87" s="39">
        <v>65.2</v>
      </c>
      <c r="Q87" s="39">
        <v>6.44</v>
      </c>
      <c r="R87" s="39">
        <v>126</v>
      </c>
      <c r="S87" s="39">
        <v>84</v>
      </c>
      <c r="T87" s="39">
        <v>93.99</v>
      </c>
      <c r="U87" s="39">
        <v>0.66</v>
      </c>
      <c r="V87" s="39">
        <v>140.77000000000001</v>
      </c>
      <c r="W87" s="39">
        <v>0.52</v>
      </c>
      <c r="X87" s="39">
        <v>70.89</v>
      </c>
      <c r="Y87" s="39">
        <v>0.62</v>
      </c>
      <c r="Z87" s="39">
        <v>93.93</v>
      </c>
      <c r="AA87" s="39">
        <v>0.51</v>
      </c>
      <c r="AB87" s="39">
        <v>5.1999999999999998E-2</v>
      </c>
      <c r="AC87" s="39">
        <v>5.6000000000000001E-2</v>
      </c>
      <c r="AD87" s="39">
        <v>8.51</v>
      </c>
      <c r="AE87" s="39">
        <v>12.21</v>
      </c>
      <c r="AF87" s="39">
        <v>5.49</v>
      </c>
      <c r="AG87" s="39">
        <v>10.029999999999999</v>
      </c>
      <c r="AH87" s="39" t="s">
        <v>159</v>
      </c>
      <c r="AI87" s="38" t="s">
        <v>159</v>
      </c>
      <c r="AJ87" s="38" t="s">
        <v>159</v>
      </c>
      <c r="AK87" s="38"/>
      <c r="AL87" s="38"/>
      <c r="AM87" s="39"/>
      <c r="AN87" s="38">
        <v>5.3</v>
      </c>
      <c r="AO87" s="38">
        <v>3.35</v>
      </c>
      <c r="AP87" s="38">
        <v>177</v>
      </c>
      <c r="AQ87" s="38">
        <v>45</v>
      </c>
      <c r="AR87" s="38">
        <v>35</v>
      </c>
    </row>
    <row r="88" spans="1:44" x14ac:dyDescent="0.25">
      <c r="A88" s="39">
        <v>12.11</v>
      </c>
      <c r="B88" s="39" t="s">
        <v>1868</v>
      </c>
      <c r="C88" s="39" t="s">
        <v>19</v>
      </c>
      <c r="D88" s="39">
        <v>51</v>
      </c>
      <c r="E88" s="39">
        <v>919669</v>
      </c>
      <c r="F88" s="39">
        <v>168</v>
      </c>
      <c r="G88" s="39">
        <v>73</v>
      </c>
      <c r="H88" s="39" t="s">
        <v>159</v>
      </c>
      <c r="I88" s="39" t="s">
        <v>159</v>
      </c>
      <c r="J88" s="39">
        <v>3.15</v>
      </c>
      <c r="K88" s="39">
        <v>1.07</v>
      </c>
      <c r="L88" s="39">
        <v>5.24</v>
      </c>
      <c r="M88" s="39">
        <v>5.51</v>
      </c>
      <c r="N88" s="39">
        <v>5.74</v>
      </c>
      <c r="O88" s="39">
        <v>329.9</v>
      </c>
      <c r="P88" s="39">
        <v>91</v>
      </c>
      <c r="Q88" s="39">
        <v>5.47</v>
      </c>
      <c r="R88" s="39">
        <v>158</v>
      </c>
      <c r="S88" s="39">
        <v>83</v>
      </c>
      <c r="T88" s="39">
        <v>89.49</v>
      </c>
      <c r="U88" s="39">
        <v>0.68</v>
      </c>
      <c r="V88" s="39">
        <v>53</v>
      </c>
      <c r="W88" s="39">
        <v>0.54</v>
      </c>
      <c r="X88" s="39">
        <v>104.91</v>
      </c>
      <c r="Y88" s="39">
        <v>0.7</v>
      </c>
      <c r="Z88" s="39">
        <v>68.989999999999995</v>
      </c>
      <c r="AA88" s="39">
        <v>0.53</v>
      </c>
      <c r="AB88" s="39">
        <v>4.9000000000000002E-2</v>
      </c>
      <c r="AC88" s="39">
        <v>4.7E-2</v>
      </c>
      <c r="AD88" s="39">
        <v>6.48</v>
      </c>
      <c r="AE88" s="39">
        <v>10.48</v>
      </c>
      <c r="AF88" s="39">
        <v>9.23</v>
      </c>
      <c r="AG88" s="39">
        <v>9.18</v>
      </c>
      <c r="AH88" s="39" t="s">
        <v>159</v>
      </c>
      <c r="AI88" s="38" t="s">
        <v>159</v>
      </c>
      <c r="AJ88" s="38" t="s">
        <v>336</v>
      </c>
      <c r="AK88" s="38"/>
      <c r="AL88" s="38" t="s">
        <v>1762</v>
      </c>
      <c r="AM88" s="39"/>
      <c r="AN88" s="38">
        <v>5.98</v>
      </c>
      <c r="AO88" s="38">
        <v>4.62</v>
      </c>
      <c r="AP88" s="38">
        <v>217</v>
      </c>
      <c r="AQ88" s="38">
        <v>67</v>
      </c>
      <c r="AR88" s="38">
        <v>31</v>
      </c>
    </row>
    <row r="89" spans="1:44" x14ac:dyDescent="0.25">
      <c r="A89" s="39">
        <v>12.13</v>
      </c>
      <c r="B89" s="39" t="s">
        <v>1869</v>
      </c>
      <c r="C89" s="39" t="s">
        <v>16</v>
      </c>
      <c r="D89" s="39">
        <v>79</v>
      </c>
      <c r="E89" s="39">
        <v>920676</v>
      </c>
      <c r="F89" s="39">
        <v>158</v>
      </c>
      <c r="G89" s="39">
        <v>57</v>
      </c>
      <c r="H89" s="39" t="s">
        <v>159</v>
      </c>
      <c r="I89" s="39" t="s">
        <v>159</v>
      </c>
      <c r="J89" s="39">
        <v>3.16</v>
      </c>
      <c r="K89" s="39">
        <v>1.4</v>
      </c>
      <c r="L89" s="39">
        <v>1.47</v>
      </c>
      <c r="M89" s="39">
        <v>4.8</v>
      </c>
      <c r="N89" s="39">
        <v>5.82</v>
      </c>
      <c r="O89" s="39">
        <v>386.6</v>
      </c>
      <c r="P89" s="39">
        <v>72.7</v>
      </c>
      <c r="Q89" s="39">
        <v>8.3800000000000008</v>
      </c>
      <c r="R89" s="39">
        <v>135</v>
      </c>
      <c r="S89" s="39">
        <v>57</v>
      </c>
      <c r="T89" s="39">
        <v>66.540000000000006</v>
      </c>
      <c r="U89" s="39">
        <v>0.75</v>
      </c>
      <c r="V89" s="39">
        <v>73.180000000000007</v>
      </c>
      <c r="W89" s="39">
        <v>0.65</v>
      </c>
      <c r="X89" s="39">
        <v>83.08</v>
      </c>
      <c r="Y89" s="39">
        <v>0.77</v>
      </c>
      <c r="Z89" s="39">
        <v>78.05</v>
      </c>
      <c r="AA89" s="39">
        <v>0.66</v>
      </c>
      <c r="AB89" s="39">
        <v>6.2E-2</v>
      </c>
      <c r="AC89" s="39">
        <v>6.5000000000000002E-2</v>
      </c>
      <c r="AD89" s="39">
        <v>6.63</v>
      </c>
      <c r="AE89" s="39">
        <v>12.64</v>
      </c>
      <c r="AF89" s="39">
        <v>7.84</v>
      </c>
      <c r="AG89" s="39">
        <v>13.78</v>
      </c>
      <c r="AH89" s="39" t="s">
        <v>159</v>
      </c>
      <c r="AI89" s="38" t="s">
        <v>159</v>
      </c>
      <c r="AJ89" s="38" t="s">
        <v>176</v>
      </c>
      <c r="AK89" s="38"/>
      <c r="AL89" s="38"/>
      <c r="AM89" s="39">
        <v>124</v>
      </c>
      <c r="AN89" s="38">
        <v>4.4000000000000004</v>
      </c>
      <c r="AO89" s="38">
        <v>3.95</v>
      </c>
      <c r="AP89" s="38">
        <v>174</v>
      </c>
      <c r="AQ89" s="38">
        <v>14</v>
      </c>
      <c r="AR89" s="38">
        <v>19</v>
      </c>
    </row>
    <row r="90" spans="1:44" x14ac:dyDescent="0.25">
      <c r="A90" s="39">
        <v>12.14</v>
      </c>
      <c r="B90" s="39" t="s">
        <v>1870</v>
      </c>
      <c r="C90" s="39" t="s">
        <v>19</v>
      </c>
      <c r="D90" s="39">
        <v>50</v>
      </c>
      <c r="E90" s="39">
        <v>921134</v>
      </c>
      <c r="F90" s="39">
        <v>165</v>
      </c>
      <c r="G90" s="39">
        <v>110</v>
      </c>
      <c r="H90" s="39" t="s">
        <v>159</v>
      </c>
      <c r="I90" s="39" t="s">
        <v>159</v>
      </c>
      <c r="J90" s="39">
        <v>2.48</v>
      </c>
      <c r="K90" s="39">
        <v>1.1000000000000001</v>
      </c>
      <c r="L90" s="39">
        <v>2.11</v>
      </c>
      <c r="M90" s="39">
        <v>4.1900000000000004</v>
      </c>
      <c r="N90" s="39">
        <v>5.85</v>
      </c>
      <c r="O90" s="39">
        <v>397.6</v>
      </c>
      <c r="P90" s="39">
        <v>74.5</v>
      </c>
      <c r="Q90" s="39">
        <v>5.88</v>
      </c>
      <c r="R90" s="39">
        <v>158</v>
      </c>
      <c r="S90" s="39">
        <v>72</v>
      </c>
      <c r="T90" s="39">
        <v>94</v>
      </c>
      <c r="U90" s="39">
        <v>0.76</v>
      </c>
      <c r="V90" s="39">
        <v>51.65</v>
      </c>
      <c r="W90" s="39">
        <v>0.56999999999999995</v>
      </c>
      <c r="X90" s="39">
        <v>85.54</v>
      </c>
      <c r="Y90" s="39">
        <v>0.75</v>
      </c>
      <c r="Z90" s="39">
        <v>61.53</v>
      </c>
      <c r="AA90" s="39">
        <v>0.71</v>
      </c>
      <c r="AB90" s="39">
        <v>7.1999999999999995E-2</v>
      </c>
      <c r="AC90" s="39">
        <v>4.7E-2</v>
      </c>
      <c r="AD90" s="39">
        <v>8.8800000000000008</v>
      </c>
      <c r="AE90" s="39">
        <v>10.85</v>
      </c>
      <c r="AF90" s="39">
        <v>9.5500000000000007</v>
      </c>
      <c r="AG90" s="39">
        <v>11.73</v>
      </c>
      <c r="AH90" s="39" t="s">
        <v>159</v>
      </c>
      <c r="AI90" s="38" t="s">
        <v>159</v>
      </c>
      <c r="AJ90" s="38" t="s">
        <v>159</v>
      </c>
      <c r="AK90" s="38"/>
      <c r="AL90" s="38"/>
      <c r="AM90" s="39">
        <v>141</v>
      </c>
      <c r="AN90" s="38">
        <v>5.2</v>
      </c>
      <c r="AO90" s="38">
        <v>4.4800000000000004</v>
      </c>
      <c r="AP90" s="38">
        <v>198</v>
      </c>
      <c r="AQ90" s="38">
        <v>37</v>
      </c>
      <c r="AR90" s="38">
        <v>22</v>
      </c>
    </row>
    <row r="91" spans="1:44" x14ac:dyDescent="0.25">
      <c r="A91" s="39">
        <v>12.18</v>
      </c>
      <c r="B91" s="39" t="s">
        <v>1871</v>
      </c>
      <c r="C91" s="39" t="s">
        <v>19</v>
      </c>
      <c r="D91" s="39">
        <v>29</v>
      </c>
      <c r="E91" s="39">
        <v>918520</v>
      </c>
      <c r="F91" s="39">
        <v>175</v>
      </c>
      <c r="G91" s="39">
        <v>75</v>
      </c>
      <c r="H91" s="39" t="s">
        <v>1872</v>
      </c>
      <c r="I91" s="39" t="s">
        <v>523</v>
      </c>
      <c r="J91" s="39">
        <v>3.68</v>
      </c>
      <c r="K91" s="39">
        <v>1.0900000000000001</v>
      </c>
      <c r="L91" s="39">
        <v>3.2</v>
      </c>
      <c r="M91" s="39">
        <v>5.82</v>
      </c>
      <c r="N91" s="39">
        <v>3.91</v>
      </c>
      <c r="O91" s="39">
        <v>543.1</v>
      </c>
      <c r="P91" s="39">
        <v>453.2</v>
      </c>
      <c r="Q91" s="39">
        <v>15.56</v>
      </c>
      <c r="R91" s="39">
        <v>130</v>
      </c>
      <c r="S91" s="39">
        <v>61</v>
      </c>
      <c r="T91" s="39">
        <v>87.28</v>
      </c>
      <c r="U91" s="39">
        <v>0.64</v>
      </c>
      <c r="V91" s="39">
        <v>97.35</v>
      </c>
      <c r="W91" s="39">
        <v>0.72</v>
      </c>
      <c r="X91" s="39">
        <v>84.95</v>
      </c>
      <c r="Y91" s="39">
        <v>0.67</v>
      </c>
      <c r="Z91" s="39">
        <v>56.44</v>
      </c>
      <c r="AA91" s="39">
        <v>0.5</v>
      </c>
      <c r="AB91" s="39">
        <v>6.5000000000000002E-2</v>
      </c>
      <c r="AC91" s="39">
        <v>7.5999999999999998E-2</v>
      </c>
      <c r="AD91" s="39">
        <v>7.11</v>
      </c>
      <c r="AE91" s="39">
        <v>14.09</v>
      </c>
      <c r="AF91" s="39">
        <v>6.19</v>
      </c>
      <c r="AG91" s="39">
        <v>8.66</v>
      </c>
      <c r="AH91" s="39" t="s">
        <v>159</v>
      </c>
      <c r="AI91" s="38" t="s">
        <v>159</v>
      </c>
      <c r="AJ91" s="38" t="s">
        <v>159</v>
      </c>
      <c r="AK91" s="38"/>
      <c r="AL91" s="38"/>
      <c r="AM91" s="39"/>
      <c r="AN91" s="38">
        <v>10.6</v>
      </c>
      <c r="AO91" s="38">
        <v>3.43</v>
      </c>
      <c r="AP91" s="38">
        <v>108</v>
      </c>
      <c r="AQ91" s="38">
        <v>14</v>
      </c>
      <c r="AR91" s="38">
        <v>15</v>
      </c>
    </row>
    <row r="92" spans="1:44" x14ac:dyDescent="0.25">
      <c r="A92" s="39" t="s">
        <v>1873</v>
      </c>
      <c r="B92" s="39" t="s">
        <v>1874</v>
      </c>
      <c r="C92" s="39" t="s">
        <v>16</v>
      </c>
      <c r="D92" s="39">
        <v>75</v>
      </c>
      <c r="E92" s="39">
        <v>921101</v>
      </c>
      <c r="F92" s="39">
        <v>160</v>
      </c>
      <c r="G92" s="39">
        <v>41</v>
      </c>
      <c r="H92" s="39" t="s">
        <v>159</v>
      </c>
      <c r="I92" s="39" t="s">
        <v>159</v>
      </c>
      <c r="J92" s="39">
        <v>3.51</v>
      </c>
      <c r="K92" s="39">
        <v>2.2400000000000002</v>
      </c>
      <c r="L92" s="39">
        <v>0.93</v>
      </c>
      <c r="M92" s="39">
        <v>5.66</v>
      </c>
      <c r="N92" s="39">
        <v>4.57</v>
      </c>
      <c r="O92" s="39">
        <v>331.7</v>
      </c>
      <c r="P92" s="39">
        <v>109.2</v>
      </c>
      <c r="Q92" s="39">
        <v>9.65</v>
      </c>
      <c r="R92" s="39">
        <v>150</v>
      </c>
      <c r="S92" s="39">
        <v>75</v>
      </c>
      <c r="T92" s="39">
        <v>77.489999999999995</v>
      </c>
      <c r="U92" s="39">
        <v>0.79</v>
      </c>
      <c r="V92" s="39">
        <v>95.67</v>
      </c>
      <c r="W92" s="39">
        <v>0.68</v>
      </c>
      <c r="X92" s="39">
        <v>89.8</v>
      </c>
      <c r="Y92" s="39">
        <v>0.74</v>
      </c>
      <c r="Z92" s="39">
        <v>115.81</v>
      </c>
      <c r="AA92" s="39">
        <v>0.65</v>
      </c>
      <c r="AB92" s="39">
        <v>5.8000000000000003E-2</v>
      </c>
      <c r="AC92" s="39">
        <v>5.6000000000000001E-2</v>
      </c>
      <c r="AD92" s="39">
        <v>7.13</v>
      </c>
      <c r="AE92" s="39">
        <v>8.16</v>
      </c>
      <c r="AF92" s="39">
        <v>5.82</v>
      </c>
      <c r="AG92" s="39">
        <v>7.55</v>
      </c>
      <c r="AH92" s="39" t="s">
        <v>159</v>
      </c>
      <c r="AI92" s="38" t="s">
        <v>159</v>
      </c>
      <c r="AJ92" s="38" t="s">
        <v>159</v>
      </c>
      <c r="AK92" s="38"/>
      <c r="AL92" s="38"/>
      <c r="AM92" s="39">
        <v>108</v>
      </c>
      <c r="AN92" s="38">
        <v>3.5</v>
      </c>
      <c r="AO92" s="38">
        <v>3.34</v>
      </c>
      <c r="AP92" s="38">
        <v>124</v>
      </c>
      <c r="AQ92" s="38">
        <v>16</v>
      </c>
      <c r="AR92" s="38">
        <v>28</v>
      </c>
    </row>
    <row r="93" spans="1:44" x14ac:dyDescent="0.25">
      <c r="A93" s="39">
        <v>12.21</v>
      </c>
      <c r="B93" s="39" t="s">
        <v>1875</v>
      </c>
      <c r="C93" s="39" t="s">
        <v>16</v>
      </c>
      <c r="D93" s="39">
        <v>55</v>
      </c>
      <c r="E93" s="39">
        <v>921878</v>
      </c>
      <c r="F93" s="39">
        <v>160</v>
      </c>
      <c r="G93" s="39">
        <v>65</v>
      </c>
      <c r="H93" s="39" t="s">
        <v>159</v>
      </c>
      <c r="I93" s="39" t="s">
        <v>159</v>
      </c>
      <c r="J93" s="39">
        <v>3.17</v>
      </c>
      <c r="K93" s="39">
        <v>1.87</v>
      </c>
      <c r="L93" s="39">
        <v>0.9</v>
      </c>
      <c r="M93" s="39">
        <v>5.55</v>
      </c>
      <c r="N93" s="39">
        <v>4.66</v>
      </c>
      <c r="O93" s="39">
        <v>216.6</v>
      </c>
      <c r="P93" s="39">
        <v>68.3</v>
      </c>
      <c r="Q93" s="39">
        <v>4.8600000000000003</v>
      </c>
      <c r="R93" s="39">
        <v>204</v>
      </c>
      <c r="S93" s="39">
        <v>96</v>
      </c>
      <c r="T93" s="39">
        <v>92.86</v>
      </c>
      <c r="U93" s="39">
        <v>0.74</v>
      </c>
      <c r="V93" s="39">
        <v>85.33</v>
      </c>
      <c r="W93" s="39">
        <v>0.59</v>
      </c>
      <c r="X93" s="39">
        <v>75.290000000000006</v>
      </c>
      <c r="Y93" s="39">
        <v>0.65</v>
      </c>
      <c r="Z93" s="39">
        <v>90.92</v>
      </c>
      <c r="AA93" s="39">
        <v>0.56999999999999995</v>
      </c>
      <c r="AB93" s="39">
        <v>4.5999999999999999E-2</v>
      </c>
      <c r="AC93" s="39">
        <v>5.0999999999999997E-2</v>
      </c>
      <c r="AD93" s="39">
        <v>6.9</v>
      </c>
      <c r="AE93" s="39">
        <v>10.69</v>
      </c>
      <c r="AF93" s="39">
        <v>7.09</v>
      </c>
      <c r="AG93" s="39">
        <v>10.039999999999999</v>
      </c>
      <c r="AH93" s="39" t="s">
        <v>159</v>
      </c>
      <c r="AI93" s="38" t="s">
        <v>159</v>
      </c>
      <c r="AJ93" s="38" t="s">
        <v>843</v>
      </c>
      <c r="AK93" s="38"/>
      <c r="AL93" s="38" t="s">
        <v>789</v>
      </c>
      <c r="AM93" s="39">
        <v>133</v>
      </c>
      <c r="AN93" s="38">
        <v>6</v>
      </c>
      <c r="AO93" s="38">
        <v>4.12</v>
      </c>
      <c r="AP93" s="38">
        <v>219</v>
      </c>
      <c r="AQ93" s="38">
        <v>19</v>
      </c>
      <c r="AR93" s="38">
        <v>18</v>
      </c>
    </row>
    <row r="94" spans="1:44" x14ac:dyDescent="0.25">
      <c r="A94" s="39">
        <v>12.21</v>
      </c>
      <c r="B94" s="39" t="s">
        <v>1876</v>
      </c>
      <c r="C94" s="39" t="s">
        <v>19</v>
      </c>
      <c r="D94" s="39">
        <v>69</v>
      </c>
      <c r="E94" s="39">
        <v>921998</v>
      </c>
      <c r="F94" s="39">
        <v>160</v>
      </c>
      <c r="G94" s="39">
        <v>67</v>
      </c>
      <c r="H94" s="39" t="s">
        <v>159</v>
      </c>
      <c r="I94" s="39" t="s">
        <v>159</v>
      </c>
      <c r="J94" s="39">
        <v>1.82</v>
      </c>
      <c r="K94" s="39">
        <v>1.1499999999999999</v>
      </c>
      <c r="L94" s="39">
        <v>0.66</v>
      </c>
      <c r="M94" s="39">
        <v>3.13</v>
      </c>
      <c r="N94" s="39">
        <v>5.76</v>
      </c>
      <c r="O94" s="39">
        <v>398.9</v>
      </c>
      <c r="P94" s="39">
        <v>73.599999999999994</v>
      </c>
      <c r="Q94" s="39">
        <v>4.84</v>
      </c>
      <c r="R94" s="39">
        <v>107</v>
      </c>
      <c r="S94" s="39">
        <v>57</v>
      </c>
      <c r="T94" s="39">
        <v>74.72</v>
      </c>
      <c r="U94" s="39">
        <v>0.73</v>
      </c>
      <c r="V94" s="39">
        <v>92.36</v>
      </c>
      <c r="W94" s="39">
        <v>0.64</v>
      </c>
      <c r="X94" s="39">
        <v>69.02</v>
      </c>
      <c r="Y94" s="39">
        <v>0.69</v>
      </c>
      <c r="Z94" s="39">
        <v>74.97</v>
      </c>
      <c r="AA94" s="39">
        <v>0.72</v>
      </c>
      <c r="AB94" s="39">
        <v>5.7000000000000002E-2</v>
      </c>
      <c r="AC94" s="39">
        <v>5.5E-2</v>
      </c>
      <c r="AD94" s="39">
        <v>6.27</v>
      </c>
      <c r="AE94" s="39">
        <v>14.37</v>
      </c>
      <c r="AF94" s="39">
        <v>6.93</v>
      </c>
      <c r="AG94" s="39">
        <v>9.73</v>
      </c>
      <c r="AH94" s="39" t="s">
        <v>159</v>
      </c>
      <c r="AI94" s="38" t="s">
        <v>1877</v>
      </c>
      <c r="AJ94" s="38" t="s">
        <v>188</v>
      </c>
      <c r="AK94" s="38"/>
      <c r="AL94" s="38" t="s">
        <v>1774</v>
      </c>
      <c r="AM94" s="39">
        <v>144</v>
      </c>
      <c r="AN94" s="38">
        <v>5.0999999999999996</v>
      </c>
      <c r="AO94" s="38">
        <v>4.5599999999999996</v>
      </c>
      <c r="AP94" s="38">
        <v>170</v>
      </c>
      <c r="AQ94" s="38">
        <v>41</v>
      </c>
      <c r="AR94" s="38">
        <v>22</v>
      </c>
    </row>
    <row r="95" spans="1:44" x14ac:dyDescent="0.25">
      <c r="A95" s="39">
        <v>12.21</v>
      </c>
      <c r="B95" s="39" t="s">
        <v>1878</v>
      </c>
      <c r="C95" s="39" t="s">
        <v>16</v>
      </c>
      <c r="D95" s="39">
        <v>67</v>
      </c>
      <c r="E95" s="39">
        <v>922279</v>
      </c>
      <c r="F95" s="39">
        <v>153</v>
      </c>
      <c r="G95" s="39">
        <v>59</v>
      </c>
      <c r="H95" s="39" t="s">
        <v>159</v>
      </c>
      <c r="I95" s="39" t="s">
        <v>159</v>
      </c>
      <c r="J95" s="39">
        <v>2.4300000000000002</v>
      </c>
      <c r="K95" s="39">
        <v>1.24</v>
      </c>
      <c r="L95" s="39">
        <v>1.63</v>
      </c>
      <c r="M95" s="39">
        <v>4.29</v>
      </c>
      <c r="N95" s="39">
        <v>7.42</v>
      </c>
      <c r="O95" s="39">
        <v>386.4</v>
      </c>
      <c r="P95" s="39">
        <v>57.9</v>
      </c>
      <c r="Q95" s="39">
        <v>5.59</v>
      </c>
      <c r="R95" s="39">
        <v>136</v>
      </c>
      <c r="S95" s="39">
        <v>70</v>
      </c>
      <c r="T95" s="39">
        <v>81.569999999999993</v>
      </c>
      <c r="U95" s="39">
        <v>0.77</v>
      </c>
      <c r="V95" s="39">
        <v>111.36</v>
      </c>
      <c r="W95" s="39">
        <v>0.76</v>
      </c>
      <c r="X95" s="39">
        <v>83.03</v>
      </c>
      <c r="Y95" s="39">
        <v>0.73</v>
      </c>
      <c r="Z95" s="39">
        <v>135.83000000000001</v>
      </c>
      <c r="AA95" s="39">
        <v>0.77</v>
      </c>
      <c r="AB95" s="39">
        <v>5.8999999999999997E-2</v>
      </c>
      <c r="AC95" s="39">
        <v>6.6000000000000003E-2</v>
      </c>
      <c r="AD95" s="39"/>
      <c r="AE95" s="39"/>
      <c r="AF95" s="39"/>
      <c r="AG95" s="39"/>
      <c r="AH95" s="39" t="s">
        <v>1879</v>
      </c>
      <c r="AI95" s="38" t="s">
        <v>159</v>
      </c>
      <c r="AJ95" s="38" t="s">
        <v>1880</v>
      </c>
      <c r="AK95" s="38"/>
      <c r="AL95" s="38" t="s">
        <v>1881</v>
      </c>
      <c r="AM95" s="39">
        <v>140</v>
      </c>
      <c r="AN95" s="38">
        <v>8.6999999999999993</v>
      </c>
      <c r="AO95" s="38">
        <v>4.8</v>
      </c>
      <c r="AP95" s="38">
        <v>227</v>
      </c>
      <c r="AQ95" s="38">
        <v>15</v>
      </c>
      <c r="AR95" s="38">
        <v>12</v>
      </c>
    </row>
    <row r="96" spans="1:44" x14ac:dyDescent="0.25">
      <c r="A96" s="39">
        <v>12.25</v>
      </c>
      <c r="B96" s="39" t="s">
        <v>1882</v>
      </c>
      <c r="C96" s="39" t="s">
        <v>16</v>
      </c>
      <c r="D96" s="39">
        <v>75</v>
      </c>
      <c r="E96" s="39">
        <v>922917</v>
      </c>
      <c r="F96" s="39">
        <v>162</v>
      </c>
      <c r="G96" s="39">
        <v>60</v>
      </c>
      <c r="H96" s="39" t="s">
        <v>159</v>
      </c>
      <c r="I96" s="39" t="s">
        <v>159</v>
      </c>
      <c r="J96" s="39">
        <v>2.0099999999999998</v>
      </c>
      <c r="K96" s="39">
        <v>1.41</v>
      </c>
      <c r="L96" s="39">
        <v>0.8</v>
      </c>
      <c r="M96" s="39">
        <v>3.9</v>
      </c>
      <c r="N96" s="39">
        <v>4.54</v>
      </c>
      <c r="O96" s="39">
        <v>290.2</v>
      </c>
      <c r="P96" s="39">
        <v>43.6</v>
      </c>
      <c r="Q96" s="39">
        <v>6.83</v>
      </c>
      <c r="R96" s="39">
        <v>148</v>
      </c>
      <c r="S96" s="39">
        <v>60</v>
      </c>
      <c r="T96" s="39">
        <v>67.14</v>
      </c>
      <c r="U96" s="39">
        <v>0.71</v>
      </c>
      <c r="V96" s="39">
        <v>80.48</v>
      </c>
      <c r="W96" s="39">
        <v>0.68</v>
      </c>
      <c r="X96" s="39">
        <v>64.62</v>
      </c>
      <c r="Y96" s="39">
        <v>0.66</v>
      </c>
      <c r="Z96" s="39">
        <v>60.7</v>
      </c>
      <c r="AA96" s="39">
        <v>0.67</v>
      </c>
      <c r="AB96" s="39">
        <v>6.9000000000000006E-2</v>
      </c>
      <c r="AC96" s="39">
        <v>6.6000000000000003E-2</v>
      </c>
      <c r="AD96" s="39">
        <v>6.57</v>
      </c>
      <c r="AE96" s="39">
        <v>12.68</v>
      </c>
      <c r="AF96" s="39">
        <v>5.81</v>
      </c>
      <c r="AG96" s="39">
        <v>11.61</v>
      </c>
      <c r="AH96" s="39" t="s">
        <v>1883</v>
      </c>
      <c r="AI96" s="38" t="s">
        <v>159</v>
      </c>
      <c r="AJ96" s="38" t="s">
        <v>1884</v>
      </c>
      <c r="AK96" s="38"/>
      <c r="AL96" s="38"/>
      <c r="AM96" s="39">
        <v>106</v>
      </c>
      <c r="AN96" s="38">
        <v>5.2</v>
      </c>
      <c r="AO96" s="38">
        <v>3.5</v>
      </c>
      <c r="AP96" s="38">
        <v>172</v>
      </c>
      <c r="AQ96" s="38">
        <v>10</v>
      </c>
      <c r="AR96" s="38">
        <v>19</v>
      </c>
    </row>
    <row r="97" spans="1:44" x14ac:dyDescent="0.25">
      <c r="A97" s="39">
        <v>12.27</v>
      </c>
      <c r="B97" s="39" t="s">
        <v>1885</v>
      </c>
      <c r="C97" s="39" t="s">
        <v>19</v>
      </c>
      <c r="D97" s="39">
        <v>75</v>
      </c>
      <c r="E97" s="39">
        <v>922542</v>
      </c>
      <c r="F97" s="39">
        <v>173</v>
      </c>
      <c r="G97" s="39">
        <v>84</v>
      </c>
      <c r="H97" s="39" t="s">
        <v>1886</v>
      </c>
      <c r="I97" s="39" t="s">
        <v>1887</v>
      </c>
      <c r="J97" s="39">
        <v>1.1200000000000001</v>
      </c>
      <c r="K97" s="39">
        <v>1.75</v>
      </c>
      <c r="L97" s="39">
        <v>1.18</v>
      </c>
      <c r="M97" s="39">
        <v>3.13</v>
      </c>
      <c r="N97" s="39">
        <v>7.74</v>
      </c>
      <c r="O97" s="39">
        <v>433.6</v>
      </c>
      <c r="P97" s="39">
        <v>108.2</v>
      </c>
      <c r="Q97" s="39">
        <v>6.88</v>
      </c>
      <c r="R97" s="39">
        <v>142</v>
      </c>
      <c r="S97" s="39">
        <v>87</v>
      </c>
      <c r="T97" s="39">
        <v>64.069999999999993</v>
      </c>
      <c r="U97" s="39">
        <v>0.81</v>
      </c>
      <c r="V97" s="39">
        <v>48.29</v>
      </c>
      <c r="W97" s="39">
        <v>0.52</v>
      </c>
      <c r="X97" s="39">
        <v>55.21</v>
      </c>
      <c r="Y97" s="39">
        <v>0.74</v>
      </c>
      <c r="Z97" s="39">
        <v>77.48</v>
      </c>
      <c r="AA97" s="39">
        <v>0.62</v>
      </c>
      <c r="AB97" s="39">
        <v>5.8999999999999997E-2</v>
      </c>
      <c r="AC97" s="39">
        <v>5.8000000000000003E-2</v>
      </c>
      <c r="AD97" s="39"/>
      <c r="AE97" s="39"/>
      <c r="AF97" s="39"/>
      <c r="AG97" s="39"/>
      <c r="AH97" s="39" t="s">
        <v>1384</v>
      </c>
      <c r="AI97" s="38" t="s">
        <v>159</v>
      </c>
      <c r="AJ97" s="38" t="s">
        <v>484</v>
      </c>
      <c r="AK97" s="38"/>
      <c r="AL97" s="38" t="s">
        <v>1757</v>
      </c>
      <c r="AM97" s="39">
        <v>158</v>
      </c>
      <c r="AN97" s="38">
        <v>6.06</v>
      </c>
      <c r="AO97" s="38">
        <v>5.13</v>
      </c>
      <c r="AP97" s="38">
        <v>100</v>
      </c>
      <c r="AQ97" s="38">
        <v>19</v>
      </c>
      <c r="AR97" s="38">
        <v>20</v>
      </c>
    </row>
    <row r="98" spans="1:44" x14ac:dyDescent="0.25">
      <c r="A98" s="39">
        <v>12.27</v>
      </c>
      <c r="B98" s="39" t="s">
        <v>1888</v>
      </c>
      <c r="C98" s="39" t="s">
        <v>19</v>
      </c>
      <c r="D98" s="39">
        <v>37</v>
      </c>
      <c r="E98" s="39">
        <v>923528</v>
      </c>
      <c r="F98" s="39">
        <v>174</v>
      </c>
      <c r="G98" s="39">
        <v>77.900000000000006</v>
      </c>
      <c r="H98" s="39" t="s">
        <v>159</v>
      </c>
      <c r="I98" s="39" t="s">
        <v>159</v>
      </c>
      <c r="J98" s="39">
        <v>2.56</v>
      </c>
      <c r="K98" s="39">
        <v>0.9</v>
      </c>
      <c r="L98" s="39">
        <v>2.1800000000000002</v>
      </c>
      <c r="M98" s="39">
        <v>4.3</v>
      </c>
      <c r="N98" s="39">
        <v>4.47</v>
      </c>
      <c r="O98" s="39">
        <v>398</v>
      </c>
      <c r="P98" s="39">
        <v>151.4</v>
      </c>
      <c r="Q98" s="39">
        <v>4.8600000000000003</v>
      </c>
      <c r="R98" s="39">
        <v>137</v>
      </c>
      <c r="S98" s="39">
        <v>94</v>
      </c>
      <c r="T98" s="39">
        <v>87.52</v>
      </c>
      <c r="U98" s="39">
        <v>0.76</v>
      </c>
      <c r="V98" s="39">
        <v>46.97</v>
      </c>
      <c r="W98" s="39">
        <v>0.46</v>
      </c>
      <c r="X98" s="39">
        <v>84.08</v>
      </c>
      <c r="Y98" s="39">
        <v>0.69</v>
      </c>
      <c r="Z98" s="39">
        <v>126.75</v>
      </c>
      <c r="AA98" s="39">
        <v>0.75</v>
      </c>
      <c r="AB98" s="39">
        <v>4.5999999999999999E-2</v>
      </c>
      <c r="AC98" s="39">
        <v>4.8000000000000001E-2</v>
      </c>
      <c r="AD98" s="39">
        <v>6.05</v>
      </c>
      <c r="AE98" s="39">
        <v>6.81</v>
      </c>
      <c r="AF98" s="39">
        <v>3.6</v>
      </c>
      <c r="AG98" s="39">
        <v>5.7</v>
      </c>
      <c r="AH98" s="39" t="s">
        <v>159</v>
      </c>
      <c r="AI98" s="38" t="s">
        <v>159</v>
      </c>
      <c r="AJ98" s="38" t="s">
        <v>159</v>
      </c>
      <c r="AK98" s="38"/>
      <c r="AL98" s="38"/>
      <c r="AM98" s="39">
        <v>154</v>
      </c>
      <c r="AN98" s="38">
        <v>6.83</v>
      </c>
      <c r="AO98" s="38">
        <v>5.01</v>
      </c>
      <c r="AP98" s="38">
        <v>205</v>
      </c>
      <c r="AQ98" s="38">
        <v>21</v>
      </c>
      <c r="AR98" s="38">
        <v>22</v>
      </c>
    </row>
    <row r="99" spans="1:44" x14ac:dyDescent="0.25">
      <c r="A99" s="39" t="s">
        <v>1889</v>
      </c>
      <c r="B99" s="39" t="s">
        <v>1890</v>
      </c>
      <c r="C99" s="39" t="s">
        <v>16</v>
      </c>
      <c r="D99" s="39">
        <v>62</v>
      </c>
      <c r="E99" s="39">
        <v>924391</v>
      </c>
      <c r="F99" s="39">
        <v>156</v>
      </c>
      <c r="G99" s="39">
        <v>63</v>
      </c>
      <c r="H99" s="39" t="s">
        <v>159</v>
      </c>
      <c r="I99" s="39" t="s">
        <v>159</v>
      </c>
      <c r="J99" s="39">
        <v>2.73</v>
      </c>
      <c r="K99" s="39">
        <v>1.4</v>
      </c>
      <c r="L99" s="39">
        <v>1.46</v>
      </c>
      <c r="M99" s="39">
        <v>4.99</v>
      </c>
      <c r="N99" s="39">
        <v>4.8499999999999996</v>
      </c>
      <c r="O99" s="39">
        <v>169.5</v>
      </c>
      <c r="P99" s="39">
        <v>47.5</v>
      </c>
      <c r="Q99" s="39">
        <v>3.97</v>
      </c>
      <c r="R99" s="39">
        <v>177</v>
      </c>
      <c r="S99" s="39">
        <v>90</v>
      </c>
      <c r="T99" s="39">
        <v>63.85</v>
      </c>
      <c r="U99" s="39">
        <v>0.72</v>
      </c>
      <c r="V99" s="39">
        <v>44.44</v>
      </c>
      <c r="W99" s="39">
        <v>0.55000000000000004</v>
      </c>
      <c r="X99" s="39">
        <v>74.09</v>
      </c>
      <c r="Y99" s="39">
        <v>0.74</v>
      </c>
      <c r="Z99" s="39">
        <v>77.48</v>
      </c>
      <c r="AA99" s="39">
        <v>0.62</v>
      </c>
      <c r="AB99" s="39">
        <v>7.5999999999999998E-2</v>
      </c>
      <c r="AC99" s="39">
        <v>7.9000000000000001E-2</v>
      </c>
      <c r="AD99" s="39">
        <v>7.79</v>
      </c>
      <c r="AE99" s="39">
        <v>6.81</v>
      </c>
      <c r="AF99" s="39">
        <v>3.49</v>
      </c>
      <c r="AG99" s="39">
        <v>6.48</v>
      </c>
      <c r="AH99" s="39" t="s">
        <v>159</v>
      </c>
      <c r="AI99" s="38" t="s">
        <v>159</v>
      </c>
      <c r="AJ99" s="38" t="s">
        <v>863</v>
      </c>
      <c r="AK99" s="38"/>
      <c r="AL99" s="38" t="s">
        <v>1762</v>
      </c>
      <c r="AM99" s="39">
        <v>141</v>
      </c>
      <c r="AN99" s="38">
        <v>3.35</v>
      </c>
      <c r="AO99" s="38">
        <v>4.59</v>
      </c>
      <c r="AP99" s="38">
        <v>205</v>
      </c>
      <c r="AQ99" s="38">
        <v>11</v>
      </c>
      <c r="AR99" s="38">
        <v>12</v>
      </c>
    </row>
    <row r="100" spans="1:44" x14ac:dyDescent="0.25">
      <c r="A100" s="39">
        <v>1.3</v>
      </c>
      <c r="B100" s="39" t="s">
        <v>1891</v>
      </c>
      <c r="C100" s="39" t="s">
        <v>16</v>
      </c>
      <c r="D100" s="39">
        <v>49</v>
      </c>
      <c r="E100" s="39">
        <v>925064</v>
      </c>
      <c r="F100" s="39">
        <v>160</v>
      </c>
      <c r="G100" s="39">
        <v>64</v>
      </c>
      <c r="H100" s="39" t="s">
        <v>159</v>
      </c>
      <c r="I100" s="39" t="s">
        <v>159</v>
      </c>
      <c r="J100" s="39">
        <v>2.76</v>
      </c>
      <c r="K100" s="39">
        <v>1.51</v>
      </c>
      <c r="L100" s="39">
        <v>0.76</v>
      </c>
      <c r="M100" s="39">
        <v>5.0199999999999996</v>
      </c>
      <c r="N100" s="39">
        <v>4.46</v>
      </c>
      <c r="O100" s="39">
        <v>224.3</v>
      </c>
      <c r="P100" s="39">
        <v>70.400000000000006</v>
      </c>
      <c r="Q100" s="39">
        <v>5.27</v>
      </c>
      <c r="R100" s="39">
        <v>127</v>
      </c>
      <c r="S100" s="39">
        <v>84</v>
      </c>
      <c r="T100" s="39">
        <v>72.319999999999993</v>
      </c>
      <c r="U100" s="39">
        <v>0.53</v>
      </c>
      <c r="V100" s="39">
        <v>56.89</v>
      </c>
      <c r="W100" s="39">
        <v>0.56000000000000005</v>
      </c>
      <c r="X100" s="39">
        <v>65.83</v>
      </c>
      <c r="Y100" s="39">
        <v>0.51</v>
      </c>
      <c r="Z100" s="39">
        <v>77.48</v>
      </c>
      <c r="AA100" s="39">
        <v>0.62</v>
      </c>
      <c r="AB100" s="39">
        <v>7.9000000000000001E-2</v>
      </c>
      <c r="AC100" s="39">
        <v>6.6000000000000003E-2</v>
      </c>
      <c r="AD100" s="39">
        <v>8.18</v>
      </c>
      <c r="AE100" s="39">
        <v>6.84</v>
      </c>
      <c r="AF100" s="39">
        <v>4.4400000000000004</v>
      </c>
      <c r="AG100" s="39">
        <v>7.97</v>
      </c>
      <c r="AH100" s="39" t="s">
        <v>159</v>
      </c>
      <c r="AI100" s="38" t="s">
        <v>159</v>
      </c>
      <c r="AJ100" s="38" t="s">
        <v>159</v>
      </c>
      <c r="AK100" s="38"/>
      <c r="AL100" s="38"/>
      <c r="AM100" s="39">
        <v>124</v>
      </c>
      <c r="AN100" s="38">
        <v>4.5</v>
      </c>
      <c r="AO100" s="38">
        <v>4.1900000000000004</v>
      </c>
      <c r="AP100" s="38">
        <v>212</v>
      </c>
      <c r="AQ100" s="38">
        <v>9</v>
      </c>
      <c r="AR100" s="38">
        <v>18</v>
      </c>
    </row>
    <row r="101" spans="1:44" x14ac:dyDescent="0.25">
      <c r="A101" s="39">
        <v>1.3</v>
      </c>
      <c r="B101" s="39" t="s">
        <v>1892</v>
      </c>
      <c r="C101" s="39" t="s">
        <v>19</v>
      </c>
      <c r="D101" s="39">
        <v>73</v>
      </c>
      <c r="E101" s="39">
        <v>924966</v>
      </c>
      <c r="F101" s="39">
        <v>178</v>
      </c>
      <c r="G101" s="39">
        <v>79</v>
      </c>
      <c r="H101" s="39" t="s">
        <v>159</v>
      </c>
      <c r="I101" s="39" t="s">
        <v>159</v>
      </c>
      <c r="J101" s="39">
        <v>2.38</v>
      </c>
      <c r="K101" s="39">
        <v>1.27</v>
      </c>
      <c r="L101" s="39">
        <v>0.9</v>
      </c>
      <c r="M101" s="39">
        <v>4.21</v>
      </c>
      <c r="N101" s="39">
        <v>11.84</v>
      </c>
      <c r="O101" s="39">
        <v>368.2</v>
      </c>
      <c r="P101" s="39">
        <v>79.2</v>
      </c>
      <c r="Q101" s="39">
        <v>8.23</v>
      </c>
      <c r="R101" s="39">
        <v>137</v>
      </c>
      <c r="S101" s="39">
        <v>79</v>
      </c>
      <c r="T101" s="39">
        <v>64.790000000000006</v>
      </c>
      <c r="U101" s="39">
        <v>0.72</v>
      </c>
      <c r="V101" s="39">
        <v>59.86</v>
      </c>
      <c r="W101" s="39">
        <v>0.64</v>
      </c>
      <c r="X101" s="39">
        <v>60.65</v>
      </c>
      <c r="Y101" s="39">
        <v>0.74</v>
      </c>
      <c r="Z101" s="39">
        <v>59.86</v>
      </c>
      <c r="AA101" s="39">
        <v>0.62</v>
      </c>
      <c r="AB101" s="39">
        <v>0.108</v>
      </c>
      <c r="AC101" s="39">
        <v>0.09</v>
      </c>
      <c r="AD101" s="39">
        <v>3.56</v>
      </c>
      <c r="AE101" s="39">
        <v>8.4700000000000006</v>
      </c>
      <c r="AF101" s="39">
        <v>5.34</v>
      </c>
      <c r="AG101" s="39">
        <v>7.09</v>
      </c>
      <c r="AH101" s="39" t="s">
        <v>601</v>
      </c>
      <c r="AI101" s="38"/>
      <c r="AJ101" s="38" t="s">
        <v>684</v>
      </c>
      <c r="AK101" s="38"/>
      <c r="AL101" s="38" t="s">
        <v>789</v>
      </c>
      <c r="AM101" s="38">
        <v>133</v>
      </c>
      <c r="AN101" s="38">
        <v>6.34</v>
      </c>
      <c r="AO101" s="38">
        <v>4.5</v>
      </c>
      <c r="AP101" s="38">
        <v>184</v>
      </c>
      <c r="AQ101" s="38">
        <v>15</v>
      </c>
      <c r="AR101" s="38">
        <v>14</v>
      </c>
    </row>
    <row r="102" spans="1:44" x14ac:dyDescent="0.25">
      <c r="A102" s="39">
        <v>1.4</v>
      </c>
      <c r="B102" s="39" t="s">
        <v>1893</v>
      </c>
      <c r="C102" s="39" t="s">
        <v>19</v>
      </c>
      <c r="D102" s="39">
        <v>68</v>
      </c>
      <c r="E102" s="39">
        <v>924979</v>
      </c>
      <c r="F102" s="39">
        <v>168</v>
      </c>
      <c r="G102" s="39">
        <v>85</v>
      </c>
      <c r="H102" s="39" t="s">
        <v>1894</v>
      </c>
      <c r="I102" s="39" t="s">
        <v>1895</v>
      </c>
      <c r="J102" s="39">
        <v>3.33</v>
      </c>
      <c r="K102" s="39">
        <v>0.91</v>
      </c>
      <c r="L102" s="39">
        <v>2.71</v>
      </c>
      <c r="M102" s="39">
        <v>5.12</v>
      </c>
      <c r="N102" s="39">
        <v>6.08</v>
      </c>
      <c r="O102" s="39">
        <v>246.5</v>
      </c>
      <c r="P102" s="39">
        <v>123.5</v>
      </c>
      <c r="Q102" s="39">
        <v>7.32</v>
      </c>
      <c r="R102" s="39">
        <v>130</v>
      </c>
      <c r="S102" s="39">
        <v>77</v>
      </c>
      <c r="T102" s="39">
        <v>60.02</v>
      </c>
      <c r="U102" s="39">
        <v>0.76</v>
      </c>
      <c r="V102" s="39">
        <v>66.02</v>
      </c>
      <c r="W102" s="39">
        <v>0.73</v>
      </c>
      <c r="X102" s="39">
        <v>65.83</v>
      </c>
      <c r="Y102" s="39">
        <v>0.84</v>
      </c>
      <c r="Z102" s="39">
        <v>84.2</v>
      </c>
      <c r="AA102" s="39">
        <v>0.81</v>
      </c>
      <c r="AB102" s="39">
        <v>0.06</v>
      </c>
      <c r="AC102" s="39">
        <v>0.06</v>
      </c>
      <c r="AD102" s="39">
        <v>6.5</v>
      </c>
      <c r="AE102" s="39">
        <v>7.37</v>
      </c>
      <c r="AF102" s="39">
        <v>7.58</v>
      </c>
      <c r="AG102" s="39">
        <v>9.59</v>
      </c>
      <c r="AH102" s="39" t="s">
        <v>159</v>
      </c>
      <c r="AI102" s="38" t="s">
        <v>159</v>
      </c>
      <c r="AJ102" s="38" t="s">
        <v>363</v>
      </c>
      <c r="AK102" s="38"/>
      <c r="AL102" s="38" t="s">
        <v>789</v>
      </c>
      <c r="AM102" s="39">
        <v>159</v>
      </c>
      <c r="AN102" s="38">
        <v>5.6</v>
      </c>
      <c r="AO102" s="38">
        <v>4.8099999999999996</v>
      </c>
      <c r="AP102" s="38">
        <v>119</v>
      </c>
      <c r="AQ102" s="38">
        <v>34</v>
      </c>
      <c r="AR102" s="38">
        <v>22</v>
      </c>
    </row>
    <row r="103" spans="1:44" x14ac:dyDescent="0.25">
      <c r="A103" s="39" t="s">
        <v>1896</v>
      </c>
      <c r="B103" s="39" t="s">
        <v>1897</v>
      </c>
      <c r="C103" s="39" t="s">
        <v>19</v>
      </c>
      <c r="D103" s="39">
        <v>42</v>
      </c>
      <c r="E103" s="39">
        <v>926536</v>
      </c>
      <c r="F103" s="39">
        <v>178</v>
      </c>
      <c r="G103" s="39">
        <v>100</v>
      </c>
      <c r="H103" s="39" t="s">
        <v>1898</v>
      </c>
      <c r="I103" s="39" t="s">
        <v>523</v>
      </c>
      <c r="J103" s="39">
        <v>2.96</v>
      </c>
      <c r="K103" s="39">
        <v>1.06</v>
      </c>
      <c r="L103" s="39">
        <v>2.59</v>
      </c>
      <c r="M103" s="39">
        <v>4.96</v>
      </c>
      <c r="N103" s="39">
        <v>5.33</v>
      </c>
      <c r="O103" s="39">
        <v>397</v>
      </c>
      <c r="P103" s="39">
        <v>123.3</v>
      </c>
      <c r="Q103" s="39">
        <v>6.2</v>
      </c>
      <c r="R103" s="39">
        <v>209</v>
      </c>
      <c r="S103" s="39">
        <v>133</v>
      </c>
      <c r="T103" s="39">
        <v>74.41</v>
      </c>
      <c r="U103" s="39">
        <v>0.72</v>
      </c>
      <c r="V103" s="39">
        <v>62.1</v>
      </c>
      <c r="W103" s="39">
        <v>0.55000000000000004</v>
      </c>
      <c r="X103" s="39">
        <v>80.650000000000006</v>
      </c>
      <c r="Y103" s="39">
        <v>0.73</v>
      </c>
      <c r="Z103" s="39">
        <v>49.75</v>
      </c>
      <c r="AA103" s="39">
        <v>0.55000000000000004</v>
      </c>
      <c r="AB103" s="39">
        <v>0.06</v>
      </c>
      <c r="AC103" s="39">
        <v>0.06</v>
      </c>
      <c r="AD103" s="39">
        <v>5.33</v>
      </c>
      <c r="AE103" s="39">
        <v>3.32</v>
      </c>
      <c r="AF103" s="39">
        <v>3.55</v>
      </c>
      <c r="AG103" s="39">
        <v>7.65</v>
      </c>
      <c r="AH103" s="39" t="s">
        <v>159</v>
      </c>
      <c r="AI103" s="38" t="s">
        <v>159</v>
      </c>
      <c r="AJ103" s="38" t="s">
        <v>1899</v>
      </c>
      <c r="AK103" s="38"/>
      <c r="AL103" s="38"/>
      <c r="AM103" s="38">
        <v>146</v>
      </c>
      <c r="AN103" s="38">
        <v>7.9</v>
      </c>
      <c r="AO103" s="38">
        <v>4.78</v>
      </c>
      <c r="AP103" s="38">
        <v>161</v>
      </c>
      <c r="AQ103" s="38">
        <v>24</v>
      </c>
      <c r="AR103" s="38">
        <v>14</v>
      </c>
    </row>
    <row r="104" spans="1:44" x14ac:dyDescent="0.25">
      <c r="A104" s="39">
        <v>1.1200000000000001</v>
      </c>
      <c r="B104" s="39" t="s">
        <v>1900</v>
      </c>
      <c r="C104" s="39" t="s">
        <v>19</v>
      </c>
      <c r="D104" s="39">
        <v>65</v>
      </c>
      <c r="E104" s="39">
        <v>927368</v>
      </c>
      <c r="F104" s="39">
        <v>171</v>
      </c>
      <c r="G104" s="39">
        <v>81</v>
      </c>
      <c r="H104" s="39" t="s">
        <v>159</v>
      </c>
      <c r="I104" s="39" t="s">
        <v>1901</v>
      </c>
      <c r="J104" s="39">
        <v>2.7</v>
      </c>
      <c r="K104" s="39">
        <v>1.1399999999999999</v>
      </c>
      <c r="L104" s="39">
        <v>2.5499999999999998</v>
      </c>
      <c r="M104" s="39">
        <v>4.51</v>
      </c>
      <c r="N104" s="39">
        <v>5.45</v>
      </c>
      <c r="O104" s="39">
        <v>375.5</v>
      </c>
      <c r="P104" s="39">
        <v>124.9</v>
      </c>
      <c r="Q104" s="39">
        <v>6.87</v>
      </c>
      <c r="R104" s="39">
        <v>122</v>
      </c>
      <c r="S104" s="39">
        <v>77</v>
      </c>
      <c r="T104" s="39">
        <v>93.99</v>
      </c>
      <c r="U104" s="39">
        <v>0.62</v>
      </c>
      <c r="V104" s="39">
        <v>41.68</v>
      </c>
      <c r="W104" s="39">
        <v>0.77</v>
      </c>
      <c r="X104" s="39">
        <v>53.86</v>
      </c>
      <c r="Y104" s="39">
        <v>0.57999999999999996</v>
      </c>
      <c r="Z104" s="39">
        <v>75.94</v>
      </c>
      <c r="AA104" s="39">
        <v>0.77</v>
      </c>
      <c r="AB104" s="39">
        <v>0.06</v>
      </c>
      <c r="AC104" s="39">
        <v>0.05</v>
      </c>
      <c r="AD104" s="39">
        <v>7.43</v>
      </c>
      <c r="AE104" s="39">
        <v>11.95</v>
      </c>
      <c r="AF104" s="39">
        <v>5.85</v>
      </c>
      <c r="AG104" s="39">
        <v>11.95</v>
      </c>
      <c r="AH104" s="39" t="s">
        <v>1902</v>
      </c>
      <c r="AI104" s="38" t="s">
        <v>159</v>
      </c>
      <c r="AJ104" s="38" t="s">
        <v>159</v>
      </c>
      <c r="AK104" s="38"/>
      <c r="AL104" s="38"/>
      <c r="AM104" s="39">
        <v>144</v>
      </c>
      <c r="AN104" s="38">
        <v>13.7</v>
      </c>
      <c r="AO104" s="38">
        <v>4.3899999999999997</v>
      </c>
      <c r="AP104" s="38">
        <v>186</v>
      </c>
      <c r="AQ104" s="38">
        <v>19</v>
      </c>
      <c r="AR104" s="38">
        <v>22</v>
      </c>
    </row>
    <row r="105" spans="1:44" x14ac:dyDescent="0.25">
      <c r="A105" s="39">
        <v>1.18</v>
      </c>
      <c r="B105" s="39" t="s">
        <v>1903</v>
      </c>
      <c r="C105" s="39" t="s">
        <v>16</v>
      </c>
      <c r="D105" s="39">
        <v>61</v>
      </c>
      <c r="E105" s="39">
        <v>928765</v>
      </c>
      <c r="F105" s="39">
        <v>160</v>
      </c>
      <c r="G105" s="39">
        <v>61</v>
      </c>
      <c r="H105" s="39" t="s">
        <v>159</v>
      </c>
      <c r="I105" s="39" t="s">
        <v>159</v>
      </c>
      <c r="J105" s="39">
        <v>3.74</v>
      </c>
      <c r="K105" s="39">
        <v>1.62</v>
      </c>
      <c r="L105" s="39">
        <v>1.26</v>
      </c>
      <c r="M105" s="39">
        <v>6.14</v>
      </c>
      <c r="N105" s="39">
        <v>4.74</v>
      </c>
      <c r="O105" s="39">
        <v>311.2</v>
      </c>
      <c r="P105" s="39">
        <v>68</v>
      </c>
      <c r="Q105" s="39">
        <v>3.55</v>
      </c>
      <c r="R105" s="39">
        <v>130</v>
      </c>
      <c r="S105" s="39">
        <v>80</v>
      </c>
      <c r="T105" s="39">
        <v>63.76</v>
      </c>
      <c r="U105" s="39">
        <v>0.6</v>
      </c>
      <c r="V105" s="39">
        <v>76.16</v>
      </c>
      <c r="W105" s="39">
        <v>0.54</v>
      </c>
      <c r="X105" s="39">
        <v>72.900000000000006</v>
      </c>
      <c r="Y105" s="39">
        <v>0.61</v>
      </c>
      <c r="Z105" s="39">
        <v>80.39</v>
      </c>
      <c r="AA105" s="39">
        <v>0.46</v>
      </c>
      <c r="AB105" s="39">
        <v>5.3999999999999999E-2</v>
      </c>
      <c r="AC105" s="39">
        <v>4.8000000000000001E-2</v>
      </c>
      <c r="AD105" s="39">
        <v>5.21</v>
      </c>
      <c r="AE105" s="39">
        <v>11</v>
      </c>
      <c r="AF105" s="39">
        <v>6.34</v>
      </c>
      <c r="AG105" s="39">
        <v>10.91</v>
      </c>
      <c r="AH105" s="39" t="s">
        <v>159</v>
      </c>
      <c r="AI105" s="38" t="s">
        <v>159</v>
      </c>
      <c r="AJ105" s="38" t="s">
        <v>159</v>
      </c>
      <c r="AK105" s="38"/>
      <c r="AL105" s="38"/>
      <c r="AM105" s="39">
        <v>141</v>
      </c>
      <c r="AN105" s="38">
        <v>6.96</v>
      </c>
      <c r="AO105" s="38">
        <v>4.7</v>
      </c>
      <c r="AP105" s="38">
        <v>313</v>
      </c>
      <c r="AQ105" s="38">
        <v>22</v>
      </c>
      <c r="AR105" s="38">
        <v>20</v>
      </c>
    </row>
    <row r="106" spans="1:44" x14ac:dyDescent="0.25">
      <c r="A106" s="39">
        <v>1.19</v>
      </c>
      <c r="B106" s="39" t="s">
        <v>1904</v>
      </c>
      <c r="C106" s="39" t="s">
        <v>16</v>
      </c>
      <c r="D106" s="39">
        <v>46</v>
      </c>
      <c r="E106" s="39">
        <v>928954</v>
      </c>
      <c r="F106" s="39">
        <v>163</v>
      </c>
      <c r="G106" s="39">
        <v>70</v>
      </c>
      <c r="H106" s="39" t="s">
        <v>159</v>
      </c>
      <c r="I106" s="39" t="s">
        <v>159</v>
      </c>
      <c r="J106" s="39">
        <v>2.44</v>
      </c>
      <c r="K106" s="39">
        <v>1.36</v>
      </c>
      <c r="L106" s="39">
        <v>1.36</v>
      </c>
      <c r="M106" s="39">
        <v>4.32</v>
      </c>
      <c r="N106" s="39">
        <v>4.83</v>
      </c>
      <c r="O106" s="39">
        <v>221.9</v>
      </c>
      <c r="P106" s="39">
        <v>37.1</v>
      </c>
      <c r="Q106" s="39">
        <v>5.0999999999999996</v>
      </c>
      <c r="R106" s="39">
        <v>140</v>
      </c>
      <c r="S106" s="39">
        <v>70</v>
      </c>
      <c r="T106" s="39">
        <v>94.04</v>
      </c>
      <c r="U106" s="39">
        <v>0.68</v>
      </c>
      <c r="V106" s="39">
        <v>50.3</v>
      </c>
      <c r="W106" s="39">
        <v>0.39</v>
      </c>
      <c r="X106" s="39">
        <v>62.36</v>
      </c>
      <c r="Y106" s="39">
        <v>0.69</v>
      </c>
      <c r="Z106" s="39">
        <v>69.67</v>
      </c>
      <c r="AA106" s="39">
        <v>0.57999999999999996</v>
      </c>
      <c r="AB106" s="39">
        <v>4.9000000000000002E-2</v>
      </c>
      <c r="AC106" s="39">
        <v>4.4999999999999998E-2</v>
      </c>
      <c r="AD106" s="39">
        <v>4.74</v>
      </c>
      <c r="AE106" s="39">
        <v>9.15</v>
      </c>
      <c r="AF106" s="39">
        <v>6.36</v>
      </c>
      <c r="AG106" s="39">
        <v>9.1999999999999993</v>
      </c>
      <c r="AH106" s="39" t="s">
        <v>159</v>
      </c>
      <c r="AI106" s="38" t="s">
        <v>159</v>
      </c>
      <c r="AJ106" s="38" t="s">
        <v>179</v>
      </c>
      <c r="AK106" s="38"/>
      <c r="AL106" s="38"/>
      <c r="AM106" s="39">
        <v>112</v>
      </c>
      <c r="AN106" s="38">
        <v>9.1</v>
      </c>
      <c r="AO106" s="38">
        <v>3.97</v>
      </c>
      <c r="AP106" s="38">
        <v>299</v>
      </c>
      <c r="AQ106" s="38">
        <v>31</v>
      </c>
      <c r="AR106" s="38">
        <v>24</v>
      </c>
    </row>
    <row r="107" spans="1:44" x14ac:dyDescent="0.25">
      <c r="A107" s="39">
        <v>1.19</v>
      </c>
      <c r="B107" s="39" t="s">
        <v>1905</v>
      </c>
      <c r="C107" s="39" t="s">
        <v>16</v>
      </c>
      <c r="D107" s="39">
        <v>64</v>
      </c>
      <c r="E107" s="39">
        <v>928965</v>
      </c>
      <c r="F107" s="39">
        <v>157</v>
      </c>
      <c r="G107" s="39">
        <v>57</v>
      </c>
      <c r="H107" s="39" t="s">
        <v>159</v>
      </c>
      <c r="I107" s="39" t="s">
        <v>159</v>
      </c>
      <c r="J107" s="39">
        <v>2.84</v>
      </c>
      <c r="K107" s="39">
        <v>1.64</v>
      </c>
      <c r="L107" s="39">
        <v>1.23</v>
      </c>
      <c r="M107" s="39">
        <v>4.96</v>
      </c>
      <c r="N107" s="39">
        <v>4.3499999999999996</v>
      </c>
      <c r="O107" s="39">
        <v>328.1</v>
      </c>
      <c r="P107" s="39">
        <v>52.4</v>
      </c>
      <c r="Q107" s="39">
        <v>5.64</v>
      </c>
      <c r="R107" s="39">
        <v>126</v>
      </c>
      <c r="S107" s="39">
        <v>71</v>
      </c>
      <c r="T107" s="39">
        <v>75.91</v>
      </c>
      <c r="U107" s="39">
        <v>0.68</v>
      </c>
      <c r="V107" s="39">
        <v>48.79</v>
      </c>
      <c r="W107" s="39">
        <v>0.53</v>
      </c>
      <c r="X107" s="39">
        <v>79.760000000000005</v>
      </c>
      <c r="Y107" s="39">
        <v>0.73</v>
      </c>
      <c r="Z107" s="39">
        <v>88.67</v>
      </c>
      <c r="AA107" s="39">
        <v>0.66</v>
      </c>
      <c r="AB107" s="39">
        <v>5.6000000000000001E-2</v>
      </c>
      <c r="AC107" s="39">
        <v>5.0999999999999997E-2</v>
      </c>
      <c r="AD107" s="39">
        <v>5.48</v>
      </c>
      <c r="AE107" s="39">
        <v>8.52</v>
      </c>
      <c r="AF107" s="39">
        <v>7.19</v>
      </c>
      <c r="AG107" s="39">
        <v>10.63</v>
      </c>
      <c r="AH107" s="39" t="s">
        <v>159</v>
      </c>
      <c r="AI107" s="38" t="s">
        <v>1906</v>
      </c>
      <c r="AJ107" s="38" t="s">
        <v>179</v>
      </c>
      <c r="AK107" s="38"/>
      <c r="AL107" s="38"/>
      <c r="AM107" s="39">
        <v>139</v>
      </c>
      <c r="AN107" s="38">
        <v>4.7</v>
      </c>
      <c r="AO107" s="38">
        <v>4.37</v>
      </c>
      <c r="AP107" s="38">
        <v>152</v>
      </c>
      <c r="AQ107" s="38">
        <v>65</v>
      </c>
      <c r="AR107" s="38">
        <v>54</v>
      </c>
    </row>
    <row r="108" spans="1:44" x14ac:dyDescent="0.25">
      <c r="A108" s="39">
        <v>1.22</v>
      </c>
      <c r="B108" s="39" t="s">
        <v>1907</v>
      </c>
      <c r="C108" s="39" t="s">
        <v>19</v>
      </c>
      <c r="D108" s="39">
        <v>67</v>
      </c>
      <c r="E108" s="39">
        <v>929194</v>
      </c>
      <c r="F108" s="39">
        <v>170</v>
      </c>
      <c r="G108" s="39">
        <v>76</v>
      </c>
      <c r="H108" s="39" t="s">
        <v>159</v>
      </c>
      <c r="I108" s="39" t="s">
        <v>159</v>
      </c>
      <c r="J108" s="39">
        <v>2.7</v>
      </c>
      <c r="K108" s="39">
        <v>1.68</v>
      </c>
      <c r="L108" s="39">
        <v>1.26</v>
      </c>
      <c r="M108" s="39">
        <v>5.07</v>
      </c>
      <c r="N108" s="39">
        <v>5.3</v>
      </c>
      <c r="O108" s="39">
        <v>338.7</v>
      </c>
      <c r="P108" s="39">
        <v>98.8</v>
      </c>
      <c r="Q108" s="39">
        <v>6.04</v>
      </c>
      <c r="R108" s="39">
        <v>166</v>
      </c>
      <c r="S108" s="39">
        <v>80</v>
      </c>
      <c r="T108" s="39">
        <v>138.47</v>
      </c>
      <c r="U108" s="39">
        <v>0.79</v>
      </c>
      <c r="V108" s="39">
        <v>82.07</v>
      </c>
      <c r="W108" s="39">
        <v>0.65</v>
      </c>
      <c r="X108" s="39">
        <v>109.05</v>
      </c>
      <c r="Y108" s="39">
        <v>0.77</v>
      </c>
      <c r="Z108" s="39">
        <v>121.74</v>
      </c>
      <c r="AA108" s="39">
        <v>0.83</v>
      </c>
      <c r="AB108" s="39">
        <v>0.10199999999999999</v>
      </c>
      <c r="AC108" s="39">
        <v>8.8999999999999996E-2</v>
      </c>
      <c r="AD108" s="39">
        <v>5.09</v>
      </c>
      <c r="AE108" s="39">
        <v>5.8</v>
      </c>
      <c r="AF108" s="39">
        <v>4.46</v>
      </c>
      <c r="AG108" s="39">
        <v>6.24</v>
      </c>
      <c r="AH108" s="39" t="s">
        <v>159</v>
      </c>
      <c r="AI108" s="38" t="s">
        <v>159</v>
      </c>
      <c r="AJ108" s="38" t="s">
        <v>363</v>
      </c>
      <c r="AK108" s="38"/>
      <c r="AL108" s="38" t="s">
        <v>1762</v>
      </c>
      <c r="AM108" s="39">
        <v>145</v>
      </c>
      <c r="AN108" s="38">
        <v>4.79</v>
      </c>
      <c r="AO108" s="38">
        <v>4.4800000000000004</v>
      </c>
      <c r="AP108" s="38">
        <v>254</v>
      </c>
      <c r="AQ108" s="38">
        <v>21</v>
      </c>
      <c r="AR108" s="38">
        <v>24</v>
      </c>
    </row>
    <row r="109" spans="1:44" x14ac:dyDescent="0.25">
      <c r="A109" s="68">
        <v>7.4</v>
      </c>
      <c r="B109" s="68" t="s">
        <v>1907</v>
      </c>
      <c r="C109" s="68" t="s">
        <v>19</v>
      </c>
      <c r="D109" s="68">
        <v>67</v>
      </c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>
        <v>105.14</v>
      </c>
      <c r="U109" s="68">
        <v>0.81</v>
      </c>
      <c r="V109" s="68">
        <v>85.74</v>
      </c>
      <c r="W109" s="68">
        <v>0.64</v>
      </c>
      <c r="X109" s="68">
        <v>76.48</v>
      </c>
      <c r="Y109" s="68">
        <v>0.82</v>
      </c>
      <c r="Z109" s="68">
        <v>70.03</v>
      </c>
      <c r="AA109" s="68">
        <v>0.63</v>
      </c>
      <c r="AB109" s="68">
        <v>0.108</v>
      </c>
      <c r="AC109" s="68">
        <v>9.0999999999999998E-2</v>
      </c>
      <c r="AD109" s="68">
        <v>4.74</v>
      </c>
      <c r="AE109" s="68">
        <v>6</v>
      </c>
      <c r="AF109" s="68">
        <v>3.33</v>
      </c>
      <c r="AG109" s="68">
        <v>5.3</v>
      </c>
      <c r="AH109" s="68"/>
      <c r="AI109" s="72"/>
      <c r="AJ109" s="72"/>
      <c r="AK109" s="72"/>
      <c r="AL109" s="72"/>
      <c r="AM109" s="68"/>
      <c r="AN109" s="72"/>
      <c r="AO109" s="72"/>
      <c r="AP109" s="72"/>
      <c r="AQ109" s="72"/>
      <c r="AR109" s="72"/>
    </row>
    <row r="110" spans="1:44" x14ac:dyDescent="0.25">
      <c r="A110" s="39">
        <v>1.23</v>
      </c>
      <c r="B110" s="39" t="s">
        <v>1908</v>
      </c>
      <c r="C110" s="39" t="s">
        <v>19</v>
      </c>
      <c r="D110" s="39">
        <v>75</v>
      </c>
      <c r="E110" s="39">
        <v>929631</v>
      </c>
      <c r="F110" s="39">
        <v>174</v>
      </c>
      <c r="G110" s="39">
        <v>76</v>
      </c>
      <c r="H110" s="39" t="s">
        <v>159</v>
      </c>
      <c r="I110" s="39" t="s">
        <v>159</v>
      </c>
      <c r="J110" s="39">
        <v>1.31</v>
      </c>
      <c r="K110" s="39">
        <v>0.66</v>
      </c>
      <c r="L110" s="39">
        <v>1.41</v>
      </c>
      <c r="M110" s="39">
        <v>2.2400000000000002</v>
      </c>
      <c r="N110" s="39">
        <v>4.99</v>
      </c>
      <c r="O110" s="39">
        <v>268.10000000000002</v>
      </c>
      <c r="P110" s="39">
        <v>103.4</v>
      </c>
      <c r="Q110" s="39">
        <v>4.83</v>
      </c>
      <c r="R110" s="39">
        <v>150</v>
      </c>
      <c r="S110" s="39">
        <v>73</v>
      </c>
      <c r="T110" s="39">
        <v>73.260000000000005</v>
      </c>
      <c r="U110" s="39">
        <v>0.77</v>
      </c>
      <c r="V110" s="39">
        <v>61.97</v>
      </c>
      <c r="W110" s="39">
        <v>0.56999999999999995</v>
      </c>
      <c r="X110" s="39">
        <v>67.709999999999994</v>
      </c>
      <c r="Y110" s="39">
        <v>0.67</v>
      </c>
      <c r="Z110" s="39">
        <v>69.03</v>
      </c>
      <c r="AA110" s="39">
        <v>0.56999999999999995</v>
      </c>
      <c r="AB110" s="39">
        <v>6.2E-2</v>
      </c>
      <c r="AC110" s="39">
        <v>5.8000000000000003E-2</v>
      </c>
      <c r="AD110" s="39">
        <v>5.2</v>
      </c>
      <c r="AE110" s="39">
        <v>9.31</v>
      </c>
      <c r="AF110" s="39">
        <v>5.45</v>
      </c>
      <c r="AG110" s="39">
        <v>9.17</v>
      </c>
      <c r="AH110" s="39" t="s">
        <v>159</v>
      </c>
      <c r="AI110" s="38" t="s">
        <v>1906</v>
      </c>
      <c r="AJ110" s="38" t="s">
        <v>363</v>
      </c>
      <c r="AK110" s="38"/>
      <c r="AL110" s="38" t="s">
        <v>1757</v>
      </c>
      <c r="AM110" s="39">
        <v>102</v>
      </c>
      <c r="AN110" s="38">
        <v>7.26</v>
      </c>
      <c r="AO110" s="38">
        <v>4.09</v>
      </c>
      <c r="AP110" s="38">
        <v>399</v>
      </c>
      <c r="AQ110" s="38">
        <v>33</v>
      </c>
      <c r="AR110" s="38">
        <v>27</v>
      </c>
    </row>
    <row r="111" spans="1:44" x14ac:dyDescent="0.25">
      <c r="A111" s="39">
        <v>1.31</v>
      </c>
      <c r="B111" s="39" t="s">
        <v>1909</v>
      </c>
      <c r="C111" s="39" t="s">
        <v>19</v>
      </c>
      <c r="D111" s="39">
        <v>41</v>
      </c>
      <c r="E111" s="39">
        <v>931531</v>
      </c>
      <c r="F111" s="39">
        <v>165</v>
      </c>
      <c r="G111" s="39">
        <v>71</v>
      </c>
      <c r="H111" s="39" t="s">
        <v>1910</v>
      </c>
      <c r="I111" s="39" t="s">
        <v>523</v>
      </c>
      <c r="J111" s="39">
        <v>1.1200000000000001</v>
      </c>
      <c r="K111" s="39">
        <v>1.38</v>
      </c>
      <c r="L111" s="39">
        <v>1.38</v>
      </c>
      <c r="M111" s="39">
        <v>2.76</v>
      </c>
      <c r="N111" s="39">
        <v>6.51</v>
      </c>
      <c r="O111" s="39">
        <v>316.8</v>
      </c>
      <c r="P111" s="39">
        <v>78.599999999999994</v>
      </c>
      <c r="Q111" s="39">
        <v>7.44</v>
      </c>
      <c r="R111" s="39">
        <v>161</v>
      </c>
      <c r="S111" s="39">
        <v>99</v>
      </c>
      <c r="T111" s="39">
        <v>111.35</v>
      </c>
      <c r="U111" s="39">
        <v>0.69</v>
      </c>
      <c r="V111" s="39">
        <v>108.08</v>
      </c>
      <c r="W111" s="39">
        <v>0.73</v>
      </c>
      <c r="X111" s="39">
        <v>86.33</v>
      </c>
      <c r="Y111" s="39">
        <v>0.69</v>
      </c>
      <c r="Z111" s="39">
        <v>89.28</v>
      </c>
      <c r="AA111" s="39">
        <v>0.63</v>
      </c>
      <c r="AB111" s="39">
        <v>4.3999999999999997E-2</v>
      </c>
      <c r="AC111" s="39">
        <v>6.8000000000000005E-2</v>
      </c>
      <c r="AD111" s="39">
        <v>4.34</v>
      </c>
      <c r="AE111" s="39">
        <v>7.44</v>
      </c>
      <c r="AF111" s="39">
        <v>5.22</v>
      </c>
      <c r="AG111" s="39">
        <v>6.77</v>
      </c>
      <c r="AH111" s="39" t="s">
        <v>159</v>
      </c>
      <c r="AI111" s="38" t="s">
        <v>159</v>
      </c>
      <c r="AJ111" s="38" t="s">
        <v>1131</v>
      </c>
      <c r="AK111" s="38"/>
      <c r="AL111" s="38"/>
      <c r="AM111" s="39">
        <v>163</v>
      </c>
      <c r="AN111" s="38">
        <v>5.3</v>
      </c>
      <c r="AO111" s="38">
        <v>5.32</v>
      </c>
      <c r="AP111" s="38">
        <v>171</v>
      </c>
      <c r="AQ111" s="38">
        <v>49</v>
      </c>
      <c r="AR111" s="38">
        <v>30</v>
      </c>
    </row>
    <row r="112" spans="1:44" x14ac:dyDescent="0.25">
      <c r="A112" s="39">
        <v>2.6</v>
      </c>
      <c r="B112" s="39" t="s">
        <v>1911</v>
      </c>
      <c r="C112" s="39" t="s">
        <v>19</v>
      </c>
      <c r="D112" s="39">
        <v>55</v>
      </c>
      <c r="E112" s="39">
        <v>932951</v>
      </c>
      <c r="F112" s="39">
        <v>174</v>
      </c>
      <c r="G112" s="39">
        <v>80</v>
      </c>
      <c r="H112" s="39" t="s">
        <v>159</v>
      </c>
      <c r="I112" s="39" t="s">
        <v>159</v>
      </c>
      <c r="J112" s="39">
        <v>2.77</v>
      </c>
      <c r="K112" s="39">
        <v>1.47</v>
      </c>
      <c r="L112" s="39">
        <v>0.77</v>
      </c>
      <c r="M112" s="39">
        <v>4.74</v>
      </c>
      <c r="N112" s="39">
        <v>5.24</v>
      </c>
      <c r="O112" s="39">
        <v>471.3</v>
      </c>
      <c r="P112" s="39">
        <v>94.3</v>
      </c>
      <c r="Q112" s="39">
        <v>7.95</v>
      </c>
      <c r="R112" s="39">
        <v>122</v>
      </c>
      <c r="S112" s="39">
        <v>80</v>
      </c>
      <c r="T112" s="39">
        <v>59.58</v>
      </c>
      <c r="U112" s="39">
        <v>0.57999999999999996</v>
      </c>
      <c r="V112" s="39">
        <v>82.25</v>
      </c>
      <c r="W112" s="39">
        <v>0.47</v>
      </c>
      <c r="X112" s="39">
        <v>61.26</v>
      </c>
      <c r="Y112" s="39">
        <v>0.59</v>
      </c>
      <c r="Z112" s="39">
        <v>68.819999999999993</v>
      </c>
      <c r="AA112" s="39">
        <v>0.44</v>
      </c>
      <c r="AB112" s="39">
        <v>7.0999999999999994E-2</v>
      </c>
      <c r="AC112" s="39">
        <v>6.4000000000000001E-2</v>
      </c>
      <c r="AD112" s="39">
        <v>4.59</v>
      </c>
      <c r="AE112" s="39">
        <v>13.71</v>
      </c>
      <c r="AF112" s="39">
        <v>4.5999999999999996</v>
      </c>
      <c r="AG112" s="39">
        <v>8.77</v>
      </c>
      <c r="AH112" s="39" t="s">
        <v>159</v>
      </c>
      <c r="AI112" s="38" t="s">
        <v>159</v>
      </c>
      <c r="AJ112" s="38" t="s">
        <v>176</v>
      </c>
      <c r="AK112" s="38"/>
      <c r="AL112" s="38" t="s">
        <v>1757</v>
      </c>
      <c r="AM112" s="39">
        <v>142</v>
      </c>
      <c r="AN112" s="38">
        <v>5.4</v>
      </c>
      <c r="AO112" s="38">
        <v>4.55</v>
      </c>
      <c r="AP112" s="38">
        <v>180</v>
      </c>
      <c r="AQ112" s="38">
        <v>26</v>
      </c>
      <c r="AR112" s="38">
        <v>21</v>
      </c>
    </row>
    <row r="113" spans="1:44" x14ac:dyDescent="0.25">
      <c r="A113" s="39">
        <v>3.5</v>
      </c>
      <c r="B113" s="39" t="s">
        <v>1912</v>
      </c>
      <c r="C113" s="39" t="s">
        <v>16</v>
      </c>
      <c r="D113" s="39">
        <v>65</v>
      </c>
      <c r="E113" s="39">
        <v>937300</v>
      </c>
      <c r="F113" s="39">
        <v>156</v>
      </c>
      <c r="G113" s="39">
        <v>74</v>
      </c>
      <c r="H113" s="39" t="s">
        <v>159</v>
      </c>
      <c r="I113" s="39" t="s">
        <v>159</v>
      </c>
      <c r="J113" s="39">
        <v>2.4300000000000002</v>
      </c>
      <c r="K113" s="39">
        <v>1.33</v>
      </c>
      <c r="L113" s="39">
        <v>3.11</v>
      </c>
      <c r="M113" s="39">
        <v>4.53</v>
      </c>
      <c r="N113" s="39">
        <v>5.31</v>
      </c>
      <c r="O113" s="39">
        <v>518.1</v>
      </c>
      <c r="P113" s="39">
        <v>68.400000000000006</v>
      </c>
      <c r="Q113" s="39">
        <v>8.75</v>
      </c>
      <c r="R113" s="39">
        <v>158</v>
      </c>
      <c r="S113" s="39">
        <v>82</v>
      </c>
      <c r="T113" s="39">
        <v>66.3</v>
      </c>
      <c r="U113" s="39">
        <v>0.81</v>
      </c>
      <c r="V113" s="39">
        <v>95.67</v>
      </c>
      <c r="W113" s="39">
        <v>0.66</v>
      </c>
      <c r="X113" s="39">
        <v>51.19</v>
      </c>
      <c r="Y113" s="39">
        <v>0.75</v>
      </c>
      <c r="Z113" s="39">
        <v>57.91</v>
      </c>
      <c r="AA113" s="39">
        <v>0.75</v>
      </c>
      <c r="AB113" s="39">
        <v>0.05</v>
      </c>
      <c r="AC113" s="39">
        <v>5.6000000000000001E-2</v>
      </c>
      <c r="AD113" s="39">
        <v>6.85</v>
      </c>
      <c r="AE113" s="39">
        <v>8.11</v>
      </c>
      <c r="AF113" s="39">
        <v>8.4</v>
      </c>
      <c r="AG113" s="39"/>
      <c r="AH113" s="39" t="s">
        <v>1913</v>
      </c>
      <c r="AI113" s="38" t="s">
        <v>159</v>
      </c>
      <c r="AJ113" s="38" t="s">
        <v>160</v>
      </c>
      <c r="AK113" s="38"/>
      <c r="AL113" s="38" t="s">
        <v>1757</v>
      </c>
      <c r="AM113" s="39">
        <v>136</v>
      </c>
      <c r="AN113" s="38">
        <v>7.7</v>
      </c>
      <c r="AO113" s="38">
        <v>4.4400000000000004</v>
      </c>
      <c r="AP113" s="38">
        <v>272</v>
      </c>
      <c r="AQ113" s="38">
        <v>15</v>
      </c>
      <c r="AR113" s="38">
        <v>19</v>
      </c>
    </row>
    <row r="114" spans="1:44" x14ac:dyDescent="0.25">
      <c r="A114" s="39">
        <v>3.5</v>
      </c>
      <c r="B114" s="39" t="s">
        <v>1914</v>
      </c>
      <c r="C114" s="39" t="s">
        <v>19</v>
      </c>
      <c r="D114" s="39">
        <v>51</v>
      </c>
      <c r="E114" s="39">
        <v>936547</v>
      </c>
      <c r="F114" s="39">
        <v>161</v>
      </c>
      <c r="G114" s="39">
        <v>72</v>
      </c>
      <c r="H114" s="39" t="s">
        <v>222</v>
      </c>
      <c r="I114" s="39" t="s">
        <v>1915</v>
      </c>
      <c r="J114" s="39">
        <v>2.61</v>
      </c>
      <c r="K114" s="39">
        <v>1.08</v>
      </c>
      <c r="L114" s="39">
        <v>1.62</v>
      </c>
      <c r="M114" s="39">
        <v>4.29</v>
      </c>
      <c r="N114" s="39">
        <v>3.97</v>
      </c>
      <c r="O114" s="39">
        <v>481.7</v>
      </c>
      <c r="P114" s="39">
        <v>440</v>
      </c>
      <c r="Q114" s="39">
        <v>16.53</v>
      </c>
      <c r="R114" s="39">
        <v>177</v>
      </c>
      <c r="S114" s="39">
        <v>106</v>
      </c>
      <c r="T114" s="39">
        <v>135.11000000000001</v>
      </c>
      <c r="U114" s="39">
        <v>0.79</v>
      </c>
      <c r="V114" s="39">
        <v>132.6</v>
      </c>
      <c r="W114" s="39">
        <v>0.73</v>
      </c>
      <c r="X114" s="39">
        <v>114.97</v>
      </c>
      <c r="Y114" s="39">
        <v>0.79</v>
      </c>
      <c r="Z114" s="39">
        <v>113.29</v>
      </c>
      <c r="AA114" s="39">
        <v>0.71</v>
      </c>
      <c r="AB114" s="39">
        <v>0.06</v>
      </c>
      <c r="AC114" s="39">
        <v>4.5999999999999999E-2</v>
      </c>
      <c r="AD114" s="39">
        <v>8.75</v>
      </c>
      <c r="AE114" s="39">
        <v>9.18</v>
      </c>
      <c r="AF114" s="39">
        <v>8.32</v>
      </c>
      <c r="AG114" s="39"/>
      <c r="AH114" s="39" t="s">
        <v>159</v>
      </c>
      <c r="AI114" s="38" t="s">
        <v>159</v>
      </c>
      <c r="AJ114" s="38" t="s">
        <v>498</v>
      </c>
      <c r="AK114" s="38"/>
      <c r="AL114" s="38" t="s">
        <v>1757</v>
      </c>
      <c r="AM114" s="39">
        <v>91</v>
      </c>
      <c r="AN114" s="38">
        <v>5</v>
      </c>
      <c r="AO114" s="38">
        <v>2.79</v>
      </c>
      <c r="AP114" s="38">
        <v>123</v>
      </c>
      <c r="AQ114" s="38">
        <v>47</v>
      </c>
      <c r="AR114" s="38">
        <v>32</v>
      </c>
    </row>
    <row r="115" spans="1:44" x14ac:dyDescent="0.25">
      <c r="A115" s="39">
        <v>3.5</v>
      </c>
      <c r="B115" s="39" t="s">
        <v>1916</v>
      </c>
      <c r="C115" s="39" t="s">
        <v>19</v>
      </c>
      <c r="D115" s="39">
        <v>57</v>
      </c>
      <c r="E115" s="39">
        <v>936566</v>
      </c>
      <c r="F115" s="39">
        <v>170</v>
      </c>
      <c r="G115" s="39">
        <v>87</v>
      </c>
      <c r="H115" s="39" t="s">
        <v>159</v>
      </c>
      <c r="I115" s="39" t="s">
        <v>159</v>
      </c>
      <c r="J115" s="39">
        <v>2.66</v>
      </c>
      <c r="K115" s="39">
        <v>0.87</v>
      </c>
      <c r="L115" s="39">
        <v>2.35</v>
      </c>
      <c r="M115" s="39">
        <v>4.26</v>
      </c>
      <c r="N115" s="39">
        <v>6.78</v>
      </c>
      <c r="O115" s="39">
        <v>412.5</v>
      </c>
      <c r="P115" s="39">
        <v>304</v>
      </c>
      <c r="Q115" s="39">
        <v>18.27</v>
      </c>
      <c r="R115" s="39">
        <v>155</v>
      </c>
      <c r="S115" s="39">
        <v>92</v>
      </c>
      <c r="T115" s="39">
        <v>66.86</v>
      </c>
      <c r="U115" s="39">
        <v>0.72</v>
      </c>
      <c r="V115" s="39">
        <v>49.51</v>
      </c>
      <c r="W115" s="39">
        <v>0.67</v>
      </c>
      <c r="X115" s="39">
        <v>54.83</v>
      </c>
      <c r="Y115" s="39">
        <v>0.68</v>
      </c>
      <c r="Z115" s="39">
        <v>68.260000000000005</v>
      </c>
      <c r="AA115" s="39">
        <v>0.74</v>
      </c>
      <c r="AB115" s="39">
        <v>5.1999999999999998E-2</v>
      </c>
      <c r="AC115" s="39">
        <v>5.1999999999999998E-2</v>
      </c>
      <c r="AD115" s="39">
        <v>9.4499999999999993</v>
      </c>
      <c r="AE115" s="39">
        <v>12.52</v>
      </c>
      <c r="AF115" s="39">
        <v>8.0299999999999994</v>
      </c>
      <c r="AG115" s="39">
        <v>12.02</v>
      </c>
      <c r="AH115" s="39" t="s">
        <v>241</v>
      </c>
      <c r="AI115" s="38" t="s">
        <v>159</v>
      </c>
      <c r="AJ115" s="38" t="s">
        <v>159</v>
      </c>
      <c r="AK115" s="38"/>
      <c r="AL115" s="38"/>
      <c r="AM115" s="39">
        <v>123</v>
      </c>
      <c r="AN115" s="38">
        <v>7.5</v>
      </c>
      <c r="AO115" s="38">
        <v>4.12</v>
      </c>
      <c r="AP115" s="38">
        <v>130</v>
      </c>
      <c r="AQ115" s="38">
        <v>9</v>
      </c>
      <c r="AR115" s="38">
        <v>9</v>
      </c>
    </row>
    <row r="116" spans="1:44" x14ac:dyDescent="0.25">
      <c r="A116" s="39">
        <v>3.9</v>
      </c>
      <c r="B116" s="39" t="s">
        <v>1917</v>
      </c>
      <c r="C116" s="39" t="s">
        <v>19</v>
      </c>
      <c r="D116" s="39">
        <v>51</v>
      </c>
      <c r="E116" s="39">
        <v>938062</v>
      </c>
      <c r="F116" s="39">
        <v>167</v>
      </c>
      <c r="G116" s="39">
        <v>58.5</v>
      </c>
      <c r="H116" s="39" t="s">
        <v>1918</v>
      </c>
      <c r="I116" s="39" t="s">
        <v>1919</v>
      </c>
      <c r="J116" s="39">
        <v>2.14</v>
      </c>
      <c r="K116" s="39">
        <v>0.99</v>
      </c>
      <c r="L116" s="39">
        <v>1.22</v>
      </c>
      <c r="M116" s="39">
        <v>3.32</v>
      </c>
      <c r="N116" s="39">
        <v>4.07</v>
      </c>
      <c r="O116" s="39">
        <v>483.6</v>
      </c>
      <c r="P116" s="39">
        <v>527</v>
      </c>
      <c r="Q116" s="39">
        <v>19.78</v>
      </c>
      <c r="R116" s="39">
        <v>127</v>
      </c>
      <c r="S116" s="39">
        <v>72</v>
      </c>
      <c r="T116" s="39">
        <v>156.93</v>
      </c>
      <c r="U116" s="39">
        <v>0.81</v>
      </c>
      <c r="V116" s="39">
        <v>73.849999999999994</v>
      </c>
      <c r="W116" s="39">
        <v>0.73</v>
      </c>
      <c r="X116" s="39">
        <v>138.19</v>
      </c>
      <c r="Y116" s="39">
        <v>0.87</v>
      </c>
      <c r="Z116" s="39">
        <v>95.39</v>
      </c>
      <c r="AA116" s="39">
        <v>0.65</v>
      </c>
      <c r="AB116" s="39">
        <v>5.3999999999999999E-2</v>
      </c>
      <c r="AC116" s="39">
        <v>5.5E-2</v>
      </c>
      <c r="AD116" s="39">
        <v>4.6100000000000003</v>
      </c>
      <c r="AE116" s="39">
        <v>6.01</v>
      </c>
      <c r="AF116" s="39">
        <v>4.1900000000000004</v>
      </c>
      <c r="AG116" s="39">
        <v>5.65</v>
      </c>
      <c r="AH116" s="39" t="s">
        <v>159</v>
      </c>
      <c r="AI116" s="38" t="s">
        <v>159</v>
      </c>
      <c r="AJ116" s="38" t="s">
        <v>176</v>
      </c>
      <c r="AK116" s="38"/>
      <c r="AL116" s="38" t="s">
        <v>1757</v>
      </c>
      <c r="AM116" s="39">
        <v>78</v>
      </c>
      <c r="AN116" s="38">
        <v>6.7</v>
      </c>
      <c r="AO116" s="38">
        <v>3.49</v>
      </c>
      <c r="AP116" s="38">
        <v>219</v>
      </c>
      <c r="AQ116" s="38">
        <v>30</v>
      </c>
      <c r="AR116" s="38">
        <v>30</v>
      </c>
    </row>
    <row r="117" spans="1:44" x14ac:dyDescent="0.25">
      <c r="A117" s="39">
        <v>3.9</v>
      </c>
      <c r="B117" s="39" t="s">
        <v>1920</v>
      </c>
      <c r="C117" s="39" t="s">
        <v>19</v>
      </c>
      <c r="D117" s="39">
        <v>41</v>
      </c>
      <c r="E117" s="39">
        <v>938165</v>
      </c>
      <c r="F117" s="39">
        <v>173</v>
      </c>
      <c r="G117" s="39">
        <v>77.5</v>
      </c>
      <c r="H117" s="39" t="s">
        <v>159</v>
      </c>
      <c r="I117" s="39" t="s">
        <v>159</v>
      </c>
      <c r="J117" s="39">
        <v>2.36</v>
      </c>
      <c r="K117" s="39">
        <v>1.17</v>
      </c>
      <c r="L117" s="39">
        <v>4.91</v>
      </c>
      <c r="M117" s="39">
        <v>5.04</v>
      </c>
      <c r="N117" s="39">
        <v>4.87</v>
      </c>
      <c r="O117" s="39">
        <v>379</v>
      </c>
      <c r="P117" s="39">
        <v>81</v>
      </c>
      <c r="Q117" s="39">
        <v>4.68</v>
      </c>
      <c r="R117" s="39">
        <v>168</v>
      </c>
      <c r="S117" s="39">
        <v>100</v>
      </c>
      <c r="T117" s="39">
        <v>96.51</v>
      </c>
      <c r="U117" s="39">
        <v>0.76</v>
      </c>
      <c r="V117" s="39">
        <v>63.5</v>
      </c>
      <c r="W117" s="39">
        <v>0.6</v>
      </c>
      <c r="X117" s="39">
        <v>90.92</v>
      </c>
      <c r="Y117" s="39">
        <v>0.73</v>
      </c>
      <c r="Z117" s="39">
        <v>78.61</v>
      </c>
      <c r="AA117" s="39">
        <v>0.59</v>
      </c>
      <c r="AB117" s="39">
        <v>4.2999999999999997E-2</v>
      </c>
      <c r="AC117" s="39">
        <v>4.4999999999999998E-2</v>
      </c>
      <c r="AD117" s="39">
        <v>5.83</v>
      </c>
      <c r="AE117" s="39">
        <v>9.2799999999999994</v>
      </c>
      <c r="AF117" s="39">
        <v>5.03</v>
      </c>
      <c r="AG117" s="39">
        <v>7.97</v>
      </c>
      <c r="AH117" s="39" t="s">
        <v>159</v>
      </c>
      <c r="AI117" s="39" t="s">
        <v>159</v>
      </c>
      <c r="AJ117" s="39" t="s">
        <v>159</v>
      </c>
      <c r="AK117" s="38"/>
      <c r="AL117" s="38"/>
      <c r="AM117" s="39">
        <v>146</v>
      </c>
      <c r="AN117" s="38">
        <v>8.3000000000000007</v>
      </c>
      <c r="AO117" s="38">
        <v>4.7699999999999996</v>
      </c>
      <c r="AP117" s="38">
        <v>247</v>
      </c>
      <c r="AQ117" s="38">
        <v>27</v>
      </c>
      <c r="AR117" s="38">
        <v>19</v>
      </c>
    </row>
    <row r="118" spans="1:44" x14ac:dyDescent="0.25">
      <c r="A118" s="39">
        <v>3.16</v>
      </c>
      <c r="B118" s="39" t="s">
        <v>1921</v>
      </c>
      <c r="C118" s="39" t="s">
        <v>19</v>
      </c>
      <c r="D118" s="39">
        <v>59</v>
      </c>
      <c r="E118" s="39">
        <v>939418</v>
      </c>
      <c r="F118" s="39">
        <v>171</v>
      </c>
      <c r="G118" s="39">
        <v>70</v>
      </c>
      <c r="H118" s="39" t="s">
        <v>159</v>
      </c>
      <c r="I118" s="39" t="s">
        <v>159</v>
      </c>
      <c r="J118" s="39">
        <v>2.95</v>
      </c>
      <c r="K118" s="39">
        <v>1.1299999999999999</v>
      </c>
      <c r="L118" s="39">
        <v>2.67</v>
      </c>
      <c r="M118" s="39">
        <v>4.75</v>
      </c>
      <c r="N118" s="39">
        <v>3.56</v>
      </c>
      <c r="O118" s="39">
        <v>363.6</v>
      </c>
      <c r="P118" s="39">
        <v>703</v>
      </c>
      <c r="Q118" s="39">
        <v>22.33</v>
      </c>
      <c r="R118" s="39">
        <v>158</v>
      </c>
      <c r="S118" s="39">
        <v>90</v>
      </c>
      <c r="T118" s="39">
        <v>125.88</v>
      </c>
      <c r="U118" s="39">
        <v>0.72</v>
      </c>
      <c r="V118" s="39">
        <v>88.96</v>
      </c>
      <c r="W118" s="39">
        <v>0.63</v>
      </c>
      <c r="X118" s="39">
        <v>142.66999999999999</v>
      </c>
      <c r="Y118" s="39">
        <v>0.82</v>
      </c>
      <c r="Z118" s="39">
        <v>91.47</v>
      </c>
      <c r="AA118" s="39">
        <v>0.62</v>
      </c>
      <c r="AB118" s="39">
        <v>5.7000000000000002E-2</v>
      </c>
      <c r="AC118" s="39">
        <v>5.3999999999999999E-2</v>
      </c>
      <c r="AD118" s="39">
        <v>6.39</v>
      </c>
      <c r="AE118" s="39">
        <v>7.99</v>
      </c>
      <c r="AF118" s="39">
        <v>7.59</v>
      </c>
      <c r="AG118" s="39">
        <v>8.5299999999999994</v>
      </c>
      <c r="AH118" s="39" t="s">
        <v>159</v>
      </c>
      <c r="AI118" s="38" t="s">
        <v>159</v>
      </c>
      <c r="AJ118" s="38" t="s">
        <v>363</v>
      </c>
      <c r="AK118" s="38"/>
      <c r="AL118" s="38" t="s">
        <v>1759</v>
      </c>
      <c r="AM118" s="39">
        <v>60</v>
      </c>
      <c r="AN118" s="38">
        <v>7.4</v>
      </c>
      <c r="AO118" s="38">
        <v>1.86</v>
      </c>
      <c r="AP118" s="38">
        <v>143</v>
      </c>
      <c r="AQ118" s="38">
        <v>41</v>
      </c>
      <c r="AR118" s="38">
        <v>25</v>
      </c>
    </row>
    <row r="119" spans="1:44" x14ac:dyDescent="0.25">
      <c r="A119" s="39">
        <v>3.22</v>
      </c>
      <c r="B119" s="39" t="s">
        <v>1922</v>
      </c>
      <c r="C119" s="39" t="s">
        <v>19</v>
      </c>
      <c r="D119" s="39">
        <v>51</v>
      </c>
      <c r="E119" s="39">
        <v>940709</v>
      </c>
      <c r="F119" s="39">
        <v>174</v>
      </c>
      <c r="G119" s="39">
        <v>68</v>
      </c>
      <c r="H119" s="39" t="s">
        <v>523</v>
      </c>
      <c r="I119" s="39" t="s">
        <v>222</v>
      </c>
      <c r="J119" s="39">
        <v>2.2999999999999998</v>
      </c>
      <c r="K119" s="39">
        <v>1.1000000000000001</v>
      </c>
      <c r="L119" s="39">
        <v>0.74</v>
      </c>
      <c r="M119" s="39">
        <v>3.98</v>
      </c>
      <c r="N119" s="39">
        <v>4.47</v>
      </c>
      <c r="O119" s="39">
        <v>392.7</v>
      </c>
      <c r="P119" s="39">
        <v>447.6</v>
      </c>
      <c r="Q119" s="39">
        <v>21.67</v>
      </c>
      <c r="R119" s="39">
        <v>140</v>
      </c>
      <c r="S119" s="39">
        <v>64</v>
      </c>
      <c r="T119" s="39">
        <v>115.81</v>
      </c>
      <c r="U119" s="39">
        <v>0.77</v>
      </c>
      <c r="V119" s="39">
        <v>104.62</v>
      </c>
      <c r="W119" s="39">
        <v>0.71</v>
      </c>
      <c r="X119" s="39">
        <v>104.23</v>
      </c>
      <c r="Y119" s="39">
        <v>0.75</v>
      </c>
      <c r="Z119" s="39">
        <v>111.06</v>
      </c>
      <c r="AA119" s="39">
        <v>0.76</v>
      </c>
      <c r="AB119" s="39">
        <v>0.06</v>
      </c>
      <c r="AC119" s="39">
        <v>5.1999999999999998E-2</v>
      </c>
      <c r="AD119" s="39">
        <v>5.27</v>
      </c>
      <c r="AE119" s="39">
        <v>10.17</v>
      </c>
      <c r="AF119" s="39">
        <v>5.67</v>
      </c>
      <c r="AG119" s="39">
        <v>10.48</v>
      </c>
      <c r="AH119" s="39" t="s">
        <v>159</v>
      </c>
      <c r="AI119" s="38" t="s">
        <v>159</v>
      </c>
      <c r="AJ119" s="38" t="s">
        <v>863</v>
      </c>
      <c r="AK119" s="38"/>
      <c r="AL119" s="38" t="s">
        <v>1762</v>
      </c>
      <c r="AM119" s="39">
        <v>95</v>
      </c>
      <c r="AN119" s="38">
        <v>4.9000000000000004</v>
      </c>
      <c r="AO119" s="38">
        <v>2.19</v>
      </c>
      <c r="AP119" s="38">
        <v>76</v>
      </c>
      <c r="AQ119" s="38">
        <v>10</v>
      </c>
      <c r="AR119" s="38">
        <v>14</v>
      </c>
    </row>
    <row r="120" spans="1:44" x14ac:dyDescent="0.25">
      <c r="A120" s="39">
        <v>3.23</v>
      </c>
      <c r="B120" s="39" t="s">
        <v>1923</v>
      </c>
      <c r="C120" s="39" t="s">
        <v>19</v>
      </c>
      <c r="D120" s="39">
        <v>51</v>
      </c>
      <c r="E120" s="39">
        <v>941413</v>
      </c>
      <c r="F120" s="39">
        <v>179</v>
      </c>
      <c r="G120" s="39">
        <v>101.3</v>
      </c>
      <c r="H120" s="39" t="s">
        <v>159</v>
      </c>
      <c r="I120" s="39" t="s">
        <v>159</v>
      </c>
      <c r="J120" s="39">
        <v>1.63</v>
      </c>
      <c r="K120" s="39">
        <v>0.84</v>
      </c>
      <c r="L120" s="39">
        <v>0.56999999999999995</v>
      </c>
      <c r="M120" s="39">
        <v>2.87</v>
      </c>
      <c r="N120" s="39">
        <v>4.88</v>
      </c>
      <c r="O120" s="39">
        <v>773.6</v>
      </c>
      <c r="P120" s="39">
        <v>1176</v>
      </c>
      <c r="Q120" s="39">
        <v>31.35</v>
      </c>
      <c r="R120" s="39">
        <v>158</v>
      </c>
      <c r="S120" s="39">
        <v>70</v>
      </c>
      <c r="T120" s="39">
        <v>125.88</v>
      </c>
      <c r="U120" s="39">
        <v>0.72</v>
      </c>
      <c r="V120" s="39">
        <v>110.5</v>
      </c>
      <c r="W120" s="39">
        <v>0.67</v>
      </c>
      <c r="X120" s="39">
        <v>96.35</v>
      </c>
      <c r="Y120" s="39">
        <v>0.7</v>
      </c>
      <c r="Z120" s="39">
        <v>88.12</v>
      </c>
      <c r="AA120" s="39">
        <v>0.74</v>
      </c>
      <c r="AB120" s="39">
        <v>5.8999999999999997E-2</v>
      </c>
      <c r="AC120" s="39">
        <v>5.3999999999999999E-2</v>
      </c>
      <c r="AD120" s="39">
        <v>3.91</v>
      </c>
      <c r="AE120" s="39">
        <v>7.15</v>
      </c>
      <c r="AF120" s="39">
        <v>6.05</v>
      </c>
      <c r="AG120" s="39">
        <v>4.17</v>
      </c>
      <c r="AH120" s="39" t="s">
        <v>159</v>
      </c>
      <c r="AI120" s="38" t="s">
        <v>159</v>
      </c>
      <c r="AJ120" s="38" t="s">
        <v>1924</v>
      </c>
      <c r="AK120" s="38"/>
      <c r="AL120" s="38" t="s">
        <v>789</v>
      </c>
      <c r="AM120" s="39">
        <v>68</v>
      </c>
      <c r="AN120" s="38">
        <v>6.68</v>
      </c>
      <c r="AO120" s="38">
        <v>2.8</v>
      </c>
      <c r="AP120" s="38">
        <v>183</v>
      </c>
      <c r="AQ120" s="38">
        <v>12</v>
      </c>
      <c r="AR120" s="38">
        <v>15</v>
      </c>
    </row>
    <row r="121" spans="1:44" x14ac:dyDescent="0.25">
      <c r="A121" s="39">
        <v>3.23</v>
      </c>
      <c r="B121" s="39" t="s">
        <v>1925</v>
      </c>
      <c r="C121" s="39" t="s">
        <v>19</v>
      </c>
      <c r="D121" s="39">
        <v>50</v>
      </c>
      <c r="E121" s="39">
        <v>941138</v>
      </c>
      <c r="F121" s="39">
        <v>176</v>
      </c>
      <c r="G121" s="39">
        <v>70.8</v>
      </c>
      <c r="H121" s="39" t="s">
        <v>1926</v>
      </c>
      <c r="I121" s="39" t="s">
        <v>159</v>
      </c>
      <c r="J121" s="39">
        <v>2.37</v>
      </c>
      <c r="K121" s="39">
        <v>0.59</v>
      </c>
      <c r="L121" s="39">
        <v>0.47</v>
      </c>
      <c r="M121" s="39">
        <v>2.91</v>
      </c>
      <c r="N121" s="39">
        <v>4.28</v>
      </c>
      <c r="O121" s="39">
        <v>131.6</v>
      </c>
      <c r="P121" s="39">
        <v>694</v>
      </c>
      <c r="Q121" s="39">
        <v>35.299999999999997</v>
      </c>
      <c r="R121" s="39">
        <v>172</v>
      </c>
      <c r="S121" s="39">
        <v>104</v>
      </c>
      <c r="T121" s="39">
        <v>87.28</v>
      </c>
      <c r="U121" s="39">
        <v>0.63</v>
      </c>
      <c r="V121" s="39">
        <v>127.28</v>
      </c>
      <c r="W121" s="39">
        <v>0.57999999999999996</v>
      </c>
      <c r="X121" s="39">
        <v>80.56</v>
      </c>
      <c r="Y121" s="39">
        <v>0.7</v>
      </c>
      <c r="Z121" s="39">
        <v>90.22</v>
      </c>
      <c r="AA121" s="39">
        <v>0.6</v>
      </c>
      <c r="AB121" s="39">
        <v>4.3999999999999997E-2</v>
      </c>
      <c r="AC121" s="39">
        <v>4.5999999999999999E-2</v>
      </c>
      <c r="AD121" s="39">
        <v>5.89</v>
      </c>
      <c r="AE121" s="39">
        <v>12.22</v>
      </c>
      <c r="AF121" s="39">
        <v>5.05</v>
      </c>
      <c r="AG121" s="39">
        <v>10.9</v>
      </c>
      <c r="AH121" s="39" t="s">
        <v>159</v>
      </c>
      <c r="AI121" s="38" t="s">
        <v>159</v>
      </c>
      <c r="AJ121" s="38" t="s">
        <v>484</v>
      </c>
      <c r="AK121" s="38"/>
      <c r="AL121" s="38" t="s">
        <v>1770</v>
      </c>
      <c r="AM121" s="39">
        <v>91</v>
      </c>
      <c r="AN121" s="38">
        <v>3.7</v>
      </c>
      <c r="AO121" s="38">
        <v>1.76</v>
      </c>
      <c r="AP121" s="38">
        <v>84</v>
      </c>
      <c r="AQ121" s="38">
        <v>9</v>
      </c>
      <c r="AR121" s="38">
        <v>9</v>
      </c>
    </row>
    <row r="122" spans="1:44" x14ac:dyDescent="0.25">
      <c r="A122" s="39">
        <v>4.8</v>
      </c>
      <c r="B122" s="39" t="s">
        <v>1927</v>
      </c>
      <c r="C122" s="39" t="s">
        <v>19</v>
      </c>
      <c r="D122" s="39">
        <v>57</v>
      </c>
      <c r="E122" s="39">
        <v>943817</v>
      </c>
      <c r="F122" s="39">
        <v>174</v>
      </c>
      <c r="G122" s="39">
        <v>79</v>
      </c>
      <c r="H122" s="39" t="s">
        <v>159</v>
      </c>
      <c r="I122" s="39" t="s">
        <v>159</v>
      </c>
      <c r="J122" s="39">
        <v>1.79</v>
      </c>
      <c r="K122" s="39">
        <v>0.95</v>
      </c>
      <c r="L122" s="39">
        <v>2.71</v>
      </c>
      <c r="M122" s="39">
        <v>4.08</v>
      </c>
      <c r="N122" s="39">
        <v>5.04</v>
      </c>
      <c r="O122" s="39">
        <v>368.9</v>
      </c>
      <c r="P122" s="39">
        <v>496.9</v>
      </c>
      <c r="Q122" s="39">
        <v>21.09</v>
      </c>
      <c r="R122" s="39">
        <v>149</v>
      </c>
      <c r="S122" s="39">
        <v>90</v>
      </c>
      <c r="T122" s="39">
        <v>93.85</v>
      </c>
      <c r="U122" s="39">
        <v>0.78</v>
      </c>
      <c r="V122" s="39">
        <v>50.14</v>
      </c>
      <c r="W122" s="39">
        <v>0.51</v>
      </c>
      <c r="X122" s="39">
        <v>73.53</v>
      </c>
      <c r="Y122" s="39">
        <v>0.66</v>
      </c>
      <c r="Z122" s="39">
        <v>51.08</v>
      </c>
      <c r="AA122" s="39">
        <v>0.73</v>
      </c>
      <c r="AB122" s="39">
        <v>0.04</v>
      </c>
      <c r="AC122" s="39">
        <v>5.3999999999999999E-2</v>
      </c>
      <c r="AD122" s="39">
        <v>4.3099999999999996</v>
      </c>
      <c r="AE122" s="39">
        <v>8.27</v>
      </c>
      <c r="AF122" s="39">
        <v>4.17</v>
      </c>
      <c r="AG122" s="39">
        <v>7.42</v>
      </c>
      <c r="AH122" s="39" t="s">
        <v>159</v>
      </c>
      <c r="AI122" s="38" t="s">
        <v>159</v>
      </c>
      <c r="AJ122" s="38" t="s">
        <v>484</v>
      </c>
      <c r="AK122" s="38"/>
      <c r="AL122" s="38"/>
      <c r="AM122" s="39">
        <v>91</v>
      </c>
      <c r="AN122" s="38">
        <v>5.5</v>
      </c>
      <c r="AO122" s="38">
        <v>2.98</v>
      </c>
      <c r="AP122" s="38">
        <v>146</v>
      </c>
      <c r="AQ122" s="38">
        <v>23</v>
      </c>
      <c r="AR122" s="38">
        <v>21</v>
      </c>
    </row>
    <row r="123" spans="1:44" x14ac:dyDescent="0.25">
      <c r="A123" s="39">
        <v>4.2300000000000004</v>
      </c>
      <c r="B123" s="39" t="s">
        <v>1928</v>
      </c>
      <c r="C123" s="39" t="s">
        <v>16</v>
      </c>
      <c r="D123" s="39">
        <v>47</v>
      </c>
      <c r="E123" s="39">
        <v>948452</v>
      </c>
      <c r="F123" s="39">
        <v>162</v>
      </c>
      <c r="G123" s="39">
        <v>48.4</v>
      </c>
      <c r="H123" s="39" t="s">
        <v>159</v>
      </c>
      <c r="I123" s="39" t="s">
        <v>159</v>
      </c>
      <c r="J123" s="39">
        <v>3.38</v>
      </c>
      <c r="K123" s="39">
        <v>1.85</v>
      </c>
      <c r="L123" s="39">
        <v>2.09</v>
      </c>
      <c r="M123" s="39">
        <v>6.27</v>
      </c>
      <c r="N123" s="39">
        <v>4.92</v>
      </c>
      <c r="O123" s="39">
        <v>148.1</v>
      </c>
      <c r="P123" s="39">
        <v>62.5</v>
      </c>
      <c r="Q123" s="39">
        <v>4.32</v>
      </c>
      <c r="R123" s="39">
        <v>100</v>
      </c>
      <c r="S123" s="39">
        <v>69</v>
      </c>
      <c r="T123" s="39">
        <v>109.33</v>
      </c>
      <c r="U123" s="39">
        <v>0.76</v>
      </c>
      <c r="V123" s="39">
        <v>94.83</v>
      </c>
      <c r="W123" s="39">
        <v>0.74</v>
      </c>
      <c r="X123" s="39">
        <v>77.38</v>
      </c>
      <c r="Y123" s="39">
        <v>0.73</v>
      </c>
      <c r="Z123" s="39">
        <v>10.61</v>
      </c>
      <c r="AA123" s="39">
        <v>0.76</v>
      </c>
      <c r="AB123" s="39">
        <v>4.2999999999999997E-2</v>
      </c>
      <c r="AC123" s="39">
        <v>4.7E-2</v>
      </c>
      <c r="AD123" s="39">
        <v>4.76</v>
      </c>
      <c r="AE123" s="39">
        <v>6.41</v>
      </c>
      <c r="AF123" s="39">
        <v>5.42</v>
      </c>
      <c r="AG123" s="39">
        <v>5.33</v>
      </c>
      <c r="AH123" s="39" t="s">
        <v>159</v>
      </c>
      <c r="AI123" s="38" t="s">
        <v>159</v>
      </c>
      <c r="AJ123" s="38" t="s">
        <v>159</v>
      </c>
      <c r="AK123" s="38"/>
      <c r="AL123" s="38"/>
      <c r="AM123" s="39">
        <v>130</v>
      </c>
      <c r="AN123" s="38">
        <v>6</v>
      </c>
      <c r="AO123" s="38">
        <v>4.3600000000000003</v>
      </c>
      <c r="AP123" s="38">
        <v>176</v>
      </c>
      <c r="AQ123" s="38">
        <v>9</v>
      </c>
      <c r="AR123" s="38">
        <v>21</v>
      </c>
    </row>
    <row r="124" spans="1:44" x14ac:dyDescent="0.25">
      <c r="A124" s="39">
        <v>5.3</v>
      </c>
      <c r="B124" s="39" t="s">
        <v>1929</v>
      </c>
      <c r="C124" s="39" t="s">
        <v>16</v>
      </c>
      <c r="D124" s="39">
        <v>40</v>
      </c>
      <c r="E124" s="39">
        <v>951491</v>
      </c>
      <c r="F124" s="39">
        <v>160</v>
      </c>
      <c r="G124" s="39">
        <v>41.2</v>
      </c>
      <c r="H124" s="39" t="s">
        <v>159</v>
      </c>
      <c r="I124" s="39" t="s">
        <v>159</v>
      </c>
      <c r="J124" s="39">
        <v>1.9</v>
      </c>
      <c r="K124" s="39">
        <v>1.66</v>
      </c>
      <c r="L124" s="39">
        <v>1.06</v>
      </c>
      <c r="M124" s="39">
        <v>4.5599999999999996</v>
      </c>
      <c r="N124" s="39">
        <v>4.1900000000000004</v>
      </c>
      <c r="O124" s="39">
        <v>564</v>
      </c>
      <c r="P124" s="39">
        <v>339.2</v>
      </c>
      <c r="Q124" s="39">
        <v>14.03</v>
      </c>
      <c r="R124" s="39">
        <v>151</v>
      </c>
      <c r="S124" s="39">
        <v>109</v>
      </c>
      <c r="T124" s="39">
        <v>84.76</v>
      </c>
      <c r="U124" s="39">
        <v>0.61</v>
      </c>
      <c r="V124" s="39">
        <v>79.73</v>
      </c>
      <c r="W124" s="39">
        <v>0.47</v>
      </c>
      <c r="X124" s="39">
        <v>76.55</v>
      </c>
      <c r="Y124" s="39">
        <v>0.59</v>
      </c>
      <c r="Z124" s="39">
        <v>69.02</v>
      </c>
      <c r="AA124" s="39">
        <v>0.5</v>
      </c>
      <c r="AB124" s="39">
        <v>5.6000000000000001E-2</v>
      </c>
      <c r="AC124" s="39">
        <v>6.2E-2</v>
      </c>
      <c r="AD124" s="39">
        <v>6.92</v>
      </c>
      <c r="AE124" s="39">
        <v>11.26</v>
      </c>
      <c r="AF124" s="39">
        <v>7.48</v>
      </c>
      <c r="AG124" s="39">
        <v>10.41</v>
      </c>
      <c r="AH124" s="39" t="s">
        <v>159</v>
      </c>
      <c r="AI124" s="38" t="s">
        <v>159</v>
      </c>
      <c r="AJ124" s="38" t="s">
        <v>251</v>
      </c>
      <c r="AK124" s="38"/>
      <c r="AL124" s="38" t="s">
        <v>789</v>
      </c>
      <c r="AM124" s="39">
        <v>109</v>
      </c>
      <c r="AN124" s="38">
        <v>8.1</v>
      </c>
      <c r="AO124" s="38">
        <v>4.0999999999999996</v>
      </c>
      <c r="AP124" s="38">
        <v>156</v>
      </c>
      <c r="AQ124" s="38">
        <v>6</v>
      </c>
      <c r="AR124" s="38">
        <v>15</v>
      </c>
    </row>
    <row r="125" spans="1:44" x14ac:dyDescent="0.25">
      <c r="A125" s="39">
        <v>5.3</v>
      </c>
      <c r="B125" s="39" t="s">
        <v>1930</v>
      </c>
      <c r="C125" s="39" t="s">
        <v>19</v>
      </c>
      <c r="D125" s="39">
        <v>61</v>
      </c>
      <c r="E125" s="39">
        <v>950467</v>
      </c>
      <c r="F125" s="39">
        <v>170</v>
      </c>
      <c r="G125" s="39">
        <v>65</v>
      </c>
      <c r="H125" s="39" t="s">
        <v>159</v>
      </c>
      <c r="I125" s="39" t="s">
        <v>159</v>
      </c>
      <c r="J125" s="39">
        <v>1.54</v>
      </c>
      <c r="K125" s="39">
        <v>0.92</v>
      </c>
      <c r="L125" s="39">
        <v>1.1299999999999999</v>
      </c>
      <c r="M125" s="39">
        <v>2.74</v>
      </c>
      <c r="N125" s="39">
        <v>6.12</v>
      </c>
      <c r="O125" s="39">
        <v>412</v>
      </c>
      <c r="P125" s="39">
        <v>144.80000000000001</v>
      </c>
      <c r="Q125" s="39">
        <v>7.36</v>
      </c>
      <c r="R125" s="39">
        <v>113</v>
      </c>
      <c r="S125" s="39">
        <v>69</v>
      </c>
      <c r="T125" s="39">
        <v>62.1</v>
      </c>
      <c r="U125" s="39">
        <v>0.82</v>
      </c>
      <c r="V125" s="39">
        <v>46.16</v>
      </c>
      <c r="W125" s="39">
        <v>0.61</v>
      </c>
      <c r="X125" s="39">
        <v>67.42</v>
      </c>
      <c r="Y125" s="39">
        <v>0.69</v>
      </c>
      <c r="Z125" s="39">
        <v>95.67</v>
      </c>
      <c r="AA125" s="39">
        <v>0.56999999999999995</v>
      </c>
      <c r="AB125" s="39">
        <v>5.6000000000000001E-2</v>
      </c>
      <c r="AC125" s="39">
        <v>5.3999999999999999E-2</v>
      </c>
      <c r="AD125" s="39">
        <v>7.33</v>
      </c>
      <c r="AE125" s="39">
        <v>5.98</v>
      </c>
      <c r="AF125" s="39">
        <v>8.66</v>
      </c>
      <c r="AG125" s="39">
        <v>10.98</v>
      </c>
      <c r="AH125" s="39" t="s">
        <v>338</v>
      </c>
      <c r="AI125" s="38" t="s">
        <v>159</v>
      </c>
      <c r="AJ125" s="38" t="s">
        <v>498</v>
      </c>
      <c r="AK125" s="38"/>
      <c r="AL125" s="38" t="s">
        <v>789</v>
      </c>
      <c r="AM125" s="39">
        <v>110</v>
      </c>
      <c r="AN125" s="38">
        <v>6.8</v>
      </c>
      <c r="AO125" s="38">
        <v>3.54</v>
      </c>
      <c r="AP125" s="38">
        <v>189</v>
      </c>
      <c r="AQ125" s="38">
        <v>45</v>
      </c>
      <c r="AR125" s="38">
        <v>24</v>
      </c>
    </row>
  </sheetData>
  <phoneticPr fontId="2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70"/>
  <sheetViews>
    <sheetView workbookViewId="0">
      <selection sqref="A1:XFD1048576"/>
    </sheetView>
  </sheetViews>
  <sheetFormatPr defaultColWidth="9" defaultRowHeight="14" x14ac:dyDescent="0.25"/>
  <sheetData>
    <row r="1" spans="1:51" ht="15" x14ac:dyDescent="0.25">
      <c r="A1" s="51" t="s">
        <v>76</v>
      </c>
      <c r="B1" s="52" t="s">
        <v>1</v>
      </c>
      <c r="C1" s="52" t="s">
        <v>1931</v>
      </c>
      <c r="D1" s="52" t="s">
        <v>1932</v>
      </c>
      <c r="E1" s="52" t="s">
        <v>3</v>
      </c>
      <c r="F1" s="52" t="s">
        <v>1933</v>
      </c>
      <c r="G1" s="52"/>
      <c r="H1" s="52" t="s">
        <v>5</v>
      </c>
      <c r="I1" s="56" t="s">
        <v>1934</v>
      </c>
      <c r="J1" s="52" t="s">
        <v>1935</v>
      </c>
      <c r="K1" s="57"/>
      <c r="L1" s="57" t="s">
        <v>1936</v>
      </c>
      <c r="M1" s="52" t="s">
        <v>1937</v>
      </c>
      <c r="N1" s="52" t="s">
        <v>1938</v>
      </c>
      <c r="O1" s="52" t="s">
        <v>1939</v>
      </c>
      <c r="P1" s="52" t="s">
        <v>1940</v>
      </c>
      <c r="Q1" s="52" t="s">
        <v>1941</v>
      </c>
      <c r="R1" s="57" t="s">
        <v>1942</v>
      </c>
      <c r="S1" s="52" t="s">
        <v>1943</v>
      </c>
      <c r="T1" s="52" t="s">
        <v>1944</v>
      </c>
      <c r="U1" s="52" t="s">
        <v>1945</v>
      </c>
      <c r="V1" s="52" t="s">
        <v>1946</v>
      </c>
      <c r="W1" s="52" t="s">
        <v>1947</v>
      </c>
      <c r="X1" s="52" t="s">
        <v>1948</v>
      </c>
      <c r="Y1" s="60" t="s">
        <v>1949</v>
      </c>
      <c r="Z1" s="61" t="s">
        <v>1950</v>
      </c>
      <c r="AA1" s="61" t="s">
        <v>1951</v>
      </c>
      <c r="AB1" s="62" t="s">
        <v>1952</v>
      </c>
      <c r="AC1" s="61" t="s">
        <v>1953</v>
      </c>
      <c r="AD1" s="54" t="s">
        <v>102</v>
      </c>
      <c r="AE1" s="54" t="s">
        <v>1954</v>
      </c>
      <c r="AF1" s="54" t="s">
        <v>96</v>
      </c>
      <c r="AG1" s="54" t="s">
        <v>97</v>
      </c>
      <c r="AH1" s="54" t="s">
        <v>98</v>
      </c>
      <c r="AI1" s="54" t="s">
        <v>1955</v>
      </c>
      <c r="AJ1" s="54" t="s">
        <v>1755</v>
      </c>
      <c r="AK1" s="61" t="s">
        <v>1956</v>
      </c>
      <c r="AL1" s="64" t="s">
        <v>1957</v>
      </c>
      <c r="AM1" s="64" t="s">
        <v>1958</v>
      </c>
      <c r="AN1" s="64" t="s">
        <v>1959</v>
      </c>
      <c r="AO1" s="64" t="s">
        <v>1960</v>
      </c>
      <c r="AP1" s="54" t="s">
        <v>1961</v>
      </c>
      <c r="AQ1" s="54" t="s">
        <v>1962</v>
      </c>
      <c r="AR1" s="54" t="s">
        <v>1963</v>
      </c>
      <c r="AS1" s="54" t="s">
        <v>1964</v>
      </c>
      <c r="AT1" s="54" t="s">
        <v>1965</v>
      </c>
      <c r="AU1" s="54" t="s">
        <v>1966</v>
      </c>
      <c r="AV1" s="54" t="s">
        <v>1967</v>
      </c>
      <c r="AW1" s="54" t="s">
        <v>1968</v>
      </c>
      <c r="AX1" s="54" t="s">
        <v>1969</v>
      </c>
      <c r="AY1" s="54" t="s">
        <v>1970</v>
      </c>
    </row>
    <row r="2" spans="1:51" ht="15" x14ac:dyDescent="0.25">
      <c r="A2" s="51">
        <v>824438</v>
      </c>
      <c r="B2" s="53" t="s">
        <v>1971</v>
      </c>
      <c r="C2" s="51" t="s">
        <v>1972</v>
      </c>
      <c r="D2" s="51">
        <v>1</v>
      </c>
      <c r="E2" s="51">
        <v>63</v>
      </c>
      <c r="F2" s="51">
        <v>171</v>
      </c>
      <c r="G2" s="51">
        <f t="shared" ref="G2:G65" si="0">F2/100</f>
        <v>1.71</v>
      </c>
      <c r="H2" s="51">
        <v>78.400000000000006</v>
      </c>
      <c r="I2" s="58">
        <f t="shared" ref="I2:I65" si="1">H2/(G2*G2)</f>
        <v>26.811668547587296</v>
      </c>
      <c r="J2" s="51">
        <v>148</v>
      </c>
      <c r="K2" s="51">
        <v>74</v>
      </c>
      <c r="L2" s="51">
        <v>1</v>
      </c>
      <c r="M2" s="51">
        <v>135</v>
      </c>
      <c r="N2" s="51">
        <v>5</v>
      </c>
      <c r="O2" s="51">
        <v>82</v>
      </c>
      <c r="P2" s="51">
        <v>5.82</v>
      </c>
      <c r="Q2" s="51">
        <v>45.1</v>
      </c>
      <c r="R2" s="51">
        <v>43.1</v>
      </c>
      <c r="S2" s="51">
        <v>4.3499999999999996</v>
      </c>
      <c r="T2" s="51">
        <v>2.39</v>
      </c>
      <c r="U2" s="51"/>
      <c r="V2" s="51">
        <v>4.96</v>
      </c>
      <c r="W2" s="59">
        <v>2.4500000000000002</v>
      </c>
      <c r="X2" s="51">
        <v>11.39</v>
      </c>
      <c r="Y2" s="51">
        <v>55.8</v>
      </c>
      <c r="Z2" s="51">
        <v>2.38</v>
      </c>
      <c r="AA2" s="51">
        <v>0.96</v>
      </c>
      <c r="AB2" s="59">
        <v>531.1</v>
      </c>
      <c r="AC2" s="51">
        <v>0.5</v>
      </c>
      <c r="AD2" s="51">
        <v>2.82</v>
      </c>
      <c r="AE2" s="51">
        <v>0.87</v>
      </c>
      <c r="AF2" s="51">
        <v>6.2</v>
      </c>
      <c r="AG2" s="51">
        <v>4.32</v>
      </c>
      <c r="AH2" s="51">
        <v>172</v>
      </c>
      <c r="AI2" s="51">
        <v>23</v>
      </c>
      <c r="AJ2" s="51">
        <v>19</v>
      </c>
      <c r="AK2" s="51">
        <v>12.62</v>
      </c>
      <c r="AL2" s="51">
        <v>4.42</v>
      </c>
      <c r="AM2" s="51">
        <v>6.83</v>
      </c>
      <c r="AN2" s="51">
        <v>12.62</v>
      </c>
      <c r="AO2" s="51">
        <v>9.9</v>
      </c>
      <c r="AP2" s="51">
        <v>9.4E-2</v>
      </c>
      <c r="AQ2" s="51">
        <v>86.54</v>
      </c>
      <c r="AR2" s="51">
        <v>18.760000000000002</v>
      </c>
      <c r="AS2" s="51">
        <v>0.78</v>
      </c>
      <c r="AT2" s="51">
        <v>1.87</v>
      </c>
      <c r="AU2" s="51">
        <v>7.5999999999999998E-2</v>
      </c>
      <c r="AV2" s="51">
        <v>65.28</v>
      </c>
      <c r="AW2" s="51">
        <v>16.510000000000002</v>
      </c>
      <c r="AX2" s="51">
        <v>0.75</v>
      </c>
      <c r="AY2" s="51">
        <v>1.57</v>
      </c>
    </row>
    <row r="3" spans="1:51" ht="15" x14ac:dyDescent="0.25">
      <c r="A3" s="51">
        <v>824943</v>
      </c>
      <c r="B3" s="51" t="s">
        <v>1973</v>
      </c>
      <c r="C3" s="51" t="s">
        <v>1974</v>
      </c>
      <c r="D3" s="51">
        <v>1</v>
      </c>
      <c r="E3" s="51">
        <v>45</v>
      </c>
      <c r="F3" s="51">
        <v>173</v>
      </c>
      <c r="G3" s="51">
        <f t="shared" si="0"/>
        <v>1.73</v>
      </c>
      <c r="H3" s="51">
        <v>66.5</v>
      </c>
      <c r="I3" s="58">
        <f t="shared" si="1"/>
        <v>22.219252230278325</v>
      </c>
      <c r="J3" s="51">
        <v>145</v>
      </c>
      <c r="K3" s="51">
        <v>93</v>
      </c>
      <c r="L3" s="51">
        <v>3</v>
      </c>
      <c r="M3" s="51">
        <v>154</v>
      </c>
      <c r="N3" s="51">
        <v>1</v>
      </c>
      <c r="O3" s="51">
        <v>73.3</v>
      </c>
      <c r="P3" s="51">
        <v>4.8899999999999997</v>
      </c>
      <c r="Q3" s="51">
        <v>113.52</v>
      </c>
      <c r="R3" s="51">
        <v>46</v>
      </c>
      <c r="S3" s="51">
        <v>6.04</v>
      </c>
      <c r="T3" s="51">
        <v>1.42</v>
      </c>
      <c r="U3" s="51">
        <v>2.8</v>
      </c>
      <c r="V3" s="51">
        <v>7.79</v>
      </c>
      <c r="W3" s="59">
        <f t="shared" ref="W3:W6" si="2">U3*V3/22.5</f>
        <v>0.96942222222222207</v>
      </c>
      <c r="X3" s="51">
        <v>24.8</v>
      </c>
      <c r="Y3" s="51">
        <v>56.8</v>
      </c>
      <c r="Z3" s="51">
        <v>2.5</v>
      </c>
      <c r="AA3" s="51">
        <v>1.01</v>
      </c>
      <c r="AB3" s="59">
        <v>565.20000000000005</v>
      </c>
      <c r="AC3" s="51">
        <v>0.02</v>
      </c>
      <c r="AD3" s="51">
        <v>3.59</v>
      </c>
      <c r="AE3" s="51">
        <v>1.84</v>
      </c>
      <c r="AF3" s="51">
        <v>6.6</v>
      </c>
      <c r="AG3" s="51">
        <v>4.8</v>
      </c>
      <c r="AH3" s="51">
        <v>203</v>
      </c>
      <c r="AI3" s="51">
        <v>56</v>
      </c>
      <c r="AJ3" s="51">
        <v>28</v>
      </c>
      <c r="AK3" s="51">
        <v>9.01</v>
      </c>
      <c r="AL3" s="51">
        <v>8.8699999999999992</v>
      </c>
      <c r="AM3" s="51">
        <v>6.2</v>
      </c>
      <c r="AN3" s="51">
        <v>9.01</v>
      </c>
      <c r="AO3" s="51">
        <v>6.32</v>
      </c>
      <c r="AP3" s="51">
        <v>4.2999999999999997E-2</v>
      </c>
      <c r="AQ3" s="51">
        <v>105.46</v>
      </c>
      <c r="AR3" s="51">
        <v>24.06</v>
      </c>
      <c r="AS3" s="51">
        <v>0.77</v>
      </c>
      <c r="AT3" s="51">
        <v>1.9</v>
      </c>
      <c r="AU3" s="51">
        <v>4.2999999999999997E-2</v>
      </c>
      <c r="AV3" s="51">
        <v>90.8</v>
      </c>
      <c r="AW3" s="51">
        <v>23.26</v>
      </c>
      <c r="AX3" s="51">
        <v>0.74</v>
      </c>
      <c r="AY3" s="51">
        <v>1.68</v>
      </c>
    </row>
    <row r="4" spans="1:51" ht="15" x14ac:dyDescent="0.25">
      <c r="A4" s="51">
        <v>823318</v>
      </c>
      <c r="B4" s="51" t="s">
        <v>1975</v>
      </c>
      <c r="C4" s="54" t="s">
        <v>1976</v>
      </c>
      <c r="D4" s="51">
        <v>2</v>
      </c>
      <c r="E4" s="51">
        <v>66</v>
      </c>
      <c r="F4" s="51">
        <v>162</v>
      </c>
      <c r="G4" s="51">
        <f t="shared" si="0"/>
        <v>1.62</v>
      </c>
      <c r="H4" s="51">
        <v>72</v>
      </c>
      <c r="I4" s="58">
        <f t="shared" si="1"/>
        <v>27.434842249657059</v>
      </c>
      <c r="J4" s="51">
        <v>139</v>
      </c>
      <c r="K4" s="51">
        <v>71</v>
      </c>
      <c r="L4" s="51">
        <v>1</v>
      </c>
      <c r="M4" s="51">
        <v>132</v>
      </c>
      <c r="N4" s="51">
        <v>2</v>
      </c>
      <c r="O4" s="51">
        <v>62.2</v>
      </c>
      <c r="P4" s="51">
        <v>5.78</v>
      </c>
      <c r="Q4" s="51">
        <v>37.5</v>
      </c>
      <c r="R4" s="51">
        <v>38.4</v>
      </c>
      <c r="S4" s="51">
        <v>5.69</v>
      </c>
      <c r="T4" s="51">
        <v>1.98</v>
      </c>
      <c r="U4" s="51"/>
      <c r="V4" s="51">
        <v>5.46</v>
      </c>
      <c r="W4" s="59">
        <v>2.31</v>
      </c>
      <c r="X4" s="51">
        <v>8.76</v>
      </c>
      <c r="Y4" s="51">
        <v>47.9</v>
      </c>
      <c r="Z4" s="51">
        <v>2.27</v>
      </c>
      <c r="AA4" s="51">
        <v>1.0900000000000001</v>
      </c>
      <c r="AB4" s="59">
        <v>265.8</v>
      </c>
      <c r="AC4" s="51">
        <v>0.05</v>
      </c>
      <c r="AD4" s="51">
        <v>3.4</v>
      </c>
      <c r="AE4" s="51">
        <v>1.21</v>
      </c>
      <c r="AF4" s="51">
        <v>3.4</v>
      </c>
      <c r="AG4" s="51">
        <v>4.33</v>
      </c>
      <c r="AH4" s="51">
        <v>159</v>
      </c>
      <c r="AI4" s="51">
        <v>46</v>
      </c>
      <c r="AJ4" s="51">
        <v>29</v>
      </c>
      <c r="AK4" s="51">
        <v>13.51</v>
      </c>
      <c r="AL4" s="51">
        <v>7.63</v>
      </c>
      <c r="AM4" s="51">
        <v>5.33</v>
      </c>
      <c r="AN4" s="51">
        <v>13.51</v>
      </c>
      <c r="AO4" s="51">
        <v>4.03</v>
      </c>
      <c r="AP4" s="51">
        <v>8.7999999999999995E-2</v>
      </c>
      <c r="AQ4" s="51">
        <v>70.77</v>
      </c>
      <c r="AR4" s="51">
        <v>19.579999999999998</v>
      </c>
      <c r="AS4" s="51">
        <v>0.72</v>
      </c>
      <c r="AT4" s="51">
        <v>1.49</v>
      </c>
      <c r="AU4" s="51">
        <v>0.05</v>
      </c>
      <c r="AV4" s="51">
        <v>62.11</v>
      </c>
      <c r="AW4" s="51">
        <v>16.18</v>
      </c>
      <c r="AX4" s="51">
        <v>0.73</v>
      </c>
      <c r="AY4" s="51">
        <v>1.81</v>
      </c>
    </row>
    <row r="5" spans="1:51" ht="15" x14ac:dyDescent="0.25">
      <c r="A5" s="51">
        <v>819924</v>
      </c>
      <c r="B5" s="51" t="s">
        <v>1261</v>
      </c>
      <c r="C5" s="51" t="s">
        <v>1972</v>
      </c>
      <c r="D5" s="51">
        <v>1</v>
      </c>
      <c r="E5" s="51">
        <v>77</v>
      </c>
      <c r="F5" s="51">
        <v>170</v>
      </c>
      <c r="G5" s="51">
        <f t="shared" si="0"/>
        <v>1.7</v>
      </c>
      <c r="H5" s="51">
        <v>80.599999999999994</v>
      </c>
      <c r="I5" s="58">
        <f t="shared" si="1"/>
        <v>27.889273356401386</v>
      </c>
      <c r="J5" s="51">
        <v>168</v>
      </c>
      <c r="K5" s="51">
        <v>80</v>
      </c>
      <c r="L5" s="51">
        <v>3</v>
      </c>
      <c r="M5" s="51">
        <v>118</v>
      </c>
      <c r="N5" s="51">
        <v>2</v>
      </c>
      <c r="O5" s="51">
        <v>312.60000000000002</v>
      </c>
      <c r="P5" s="51">
        <v>15.47</v>
      </c>
      <c r="Q5" s="51">
        <v>15.7</v>
      </c>
      <c r="R5" s="51">
        <v>35.700000000000003</v>
      </c>
      <c r="S5" s="51">
        <v>4.88</v>
      </c>
      <c r="T5" s="51">
        <v>1.33</v>
      </c>
      <c r="U5" s="51">
        <v>11.3</v>
      </c>
      <c r="V5" s="51">
        <v>5.81</v>
      </c>
      <c r="W5" s="59">
        <f t="shared" si="2"/>
        <v>2.9179111111111116</v>
      </c>
      <c r="X5" s="51">
        <v>9.25</v>
      </c>
      <c r="Y5" s="51">
        <v>129.6</v>
      </c>
      <c r="Z5" s="51">
        <v>2.6</v>
      </c>
      <c r="AA5" s="51">
        <v>1.0740000000000001</v>
      </c>
      <c r="AB5" s="59">
        <v>425.1</v>
      </c>
      <c r="AC5" s="51">
        <v>2.2999999999999998</v>
      </c>
      <c r="AD5" s="51">
        <v>3.54</v>
      </c>
      <c r="AE5" s="51">
        <v>0.82</v>
      </c>
      <c r="AF5" s="51">
        <v>5.7</v>
      </c>
      <c r="AG5" s="51">
        <v>3.51</v>
      </c>
      <c r="AH5" s="51">
        <v>214</v>
      </c>
      <c r="AI5" s="51">
        <v>30</v>
      </c>
      <c r="AJ5" s="51">
        <v>18</v>
      </c>
      <c r="AK5" s="51">
        <v>13.04</v>
      </c>
      <c r="AL5" s="51">
        <v>9.7200000000000006</v>
      </c>
      <c r="AM5" s="51"/>
      <c r="AN5" s="51">
        <v>13.04</v>
      </c>
      <c r="AO5" s="51"/>
      <c r="AP5" s="51">
        <v>9.6000000000000002E-2</v>
      </c>
      <c r="AQ5" s="51">
        <v>67.819999999999993</v>
      </c>
      <c r="AR5" s="51">
        <v>16.420000000000002</v>
      </c>
      <c r="AS5" s="51">
        <v>0.76</v>
      </c>
      <c r="AT5" s="51">
        <v>1.57</v>
      </c>
      <c r="AU5" s="51">
        <v>6.5000000000000002E-2</v>
      </c>
      <c r="AV5" s="51">
        <v>71.89</v>
      </c>
      <c r="AW5" s="51">
        <v>15.39</v>
      </c>
      <c r="AX5" s="51">
        <v>0.78</v>
      </c>
      <c r="AY5" s="51">
        <v>1.54</v>
      </c>
    </row>
    <row r="6" spans="1:51" ht="15" x14ac:dyDescent="0.25">
      <c r="A6" s="51">
        <v>822635</v>
      </c>
      <c r="B6" s="51" t="s">
        <v>1977</v>
      </c>
      <c r="C6" s="51" t="s">
        <v>1978</v>
      </c>
      <c r="D6" s="51">
        <v>1</v>
      </c>
      <c r="E6" s="51">
        <v>65</v>
      </c>
      <c r="F6" s="51">
        <v>168</v>
      </c>
      <c r="G6" s="51">
        <f t="shared" si="0"/>
        <v>1.68</v>
      </c>
      <c r="H6" s="51">
        <v>68</v>
      </c>
      <c r="I6" s="58">
        <f t="shared" si="1"/>
        <v>24.092970521541954</v>
      </c>
      <c r="J6" s="51">
        <v>132</v>
      </c>
      <c r="K6" s="51">
        <v>71</v>
      </c>
      <c r="L6" s="51">
        <v>1</v>
      </c>
      <c r="M6" s="51">
        <v>143</v>
      </c>
      <c r="N6" s="51">
        <v>1</v>
      </c>
      <c r="O6" s="51">
        <v>82.4</v>
      </c>
      <c r="P6" s="51">
        <v>8.06</v>
      </c>
      <c r="Q6" s="51">
        <v>85.63</v>
      </c>
      <c r="R6" s="51">
        <v>38.700000000000003</v>
      </c>
      <c r="S6" s="51">
        <v>5.28</v>
      </c>
      <c r="T6" s="51">
        <v>0.67</v>
      </c>
      <c r="U6" s="51">
        <v>4.82</v>
      </c>
      <c r="V6" s="51">
        <v>4.66</v>
      </c>
      <c r="W6" s="59">
        <f t="shared" si="2"/>
        <v>0.99827555555555558</v>
      </c>
      <c r="X6" s="51">
        <v>17.7</v>
      </c>
      <c r="Y6" s="51">
        <v>30.2</v>
      </c>
      <c r="Z6" s="51">
        <v>2.21</v>
      </c>
      <c r="AA6" s="51">
        <v>0.89</v>
      </c>
      <c r="AB6" s="59">
        <v>230.1</v>
      </c>
      <c r="AC6" s="51">
        <v>0.13</v>
      </c>
      <c r="AD6" s="51">
        <v>3.56</v>
      </c>
      <c r="AE6" s="51">
        <v>1.51</v>
      </c>
      <c r="AF6" s="51">
        <v>4.7300000000000004</v>
      </c>
      <c r="AG6" s="51">
        <v>4.67</v>
      </c>
      <c r="AH6" s="51">
        <v>223</v>
      </c>
      <c r="AI6" s="51">
        <v>24</v>
      </c>
      <c r="AJ6" s="51">
        <v>23</v>
      </c>
      <c r="AK6" s="51">
        <v>12.57</v>
      </c>
      <c r="AL6" s="51">
        <v>63.2</v>
      </c>
      <c r="AM6" s="51">
        <v>8.16</v>
      </c>
      <c r="AN6" s="51">
        <v>9.93</v>
      </c>
      <c r="AO6" s="51">
        <v>12.57</v>
      </c>
      <c r="AP6" s="51">
        <v>7.9000000000000001E-2</v>
      </c>
      <c r="AQ6" s="51">
        <v>95.05</v>
      </c>
      <c r="AR6" s="51">
        <v>27.26</v>
      </c>
      <c r="AS6" s="51">
        <v>0.71</v>
      </c>
      <c r="AT6" s="51">
        <v>1.41</v>
      </c>
      <c r="AU6" s="51">
        <v>5.2999999999999999E-2</v>
      </c>
      <c r="AV6" s="51">
        <v>111.62</v>
      </c>
      <c r="AW6" s="51">
        <v>31.05</v>
      </c>
      <c r="AX6" s="51">
        <v>0.72</v>
      </c>
      <c r="AY6" s="51">
        <v>1.46</v>
      </c>
    </row>
    <row r="7" spans="1:51" ht="15" x14ac:dyDescent="0.25">
      <c r="A7" s="51">
        <v>821512</v>
      </c>
      <c r="B7" s="51" t="s">
        <v>1979</v>
      </c>
      <c r="C7" s="51" t="s">
        <v>1980</v>
      </c>
      <c r="D7" s="51">
        <v>1</v>
      </c>
      <c r="E7" s="51">
        <v>31</v>
      </c>
      <c r="F7" s="51">
        <v>170</v>
      </c>
      <c r="G7" s="51">
        <f t="shared" si="0"/>
        <v>1.7</v>
      </c>
      <c r="H7" s="51">
        <v>70</v>
      </c>
      <c r="I7" s="58">
        <f t="shared" si="1"/>
        <v>24.221453287197235</v>
      </c>
      <c r="J7" s="51">
        <v>130</v>
      </c>
      <c r="K7" s="51">
        <v>80</v>
      </c>
      <c r="L7" s="51" t="s">
        <v>1981</v>
      </c>
      <c r="M7" s="51">
        <v>147</v>
      </c>
      <c r="N7" s="51">
        <v>3</v>
      </c>
      <c r="O7" s="51">
        <v>85.4</v>
      </c>
      <c r="P7" s="51">
        <v>4.21</v>
      </c>
      <c r="Q7" s="51">
        <v>104.13</v>
      </c>
      <c r="R7" s="51">
        <v>39.200000000000003</v>
      </c>
      <c r="S7" s="51">
        <v>5.49</v>
      </c>
      <c r="T7" s="51">
        <v>1.45</v>
      </c>
      <c r="U7" s="51"/>
      <c r="V7" s="51">
        <v>4.67</v>
      </c>
      <c r="W7" s="59">
        <v>0.89</v>
      </c>
      <c r="X7" s="51">
        <v>52.43</v>
      </c>
      <c r="Y7" s="51">
        <v>51.2</v>
      </c>
      <c r="Z7" s="51">
        <v>2.37</v>
      </c>
      <c r="AA7" s="51">
        <v>0.94</v>
      </c>
      <c r="AB7" s="59">
        <v>644.9</v>
      </c>
      <c r="AC7" s="51">
        <v>0.76</v>
      </c>
      <c r="AD7" s="51">
        <v>3.55</v>
      </c>
      <c r="AE7" s="51">
        <v>1.4</v>
      </c>
      <c r="AF7" s="51">
        <v>6.4</v>
      </c>
      <c r="AG7" s="51">
        <v>4.82</v>
      </c>
      <c r="AH7" s="51">
        <v>262</v>
      </c>
      <c r="AI7" s="51">
        <v>42</v>
      </c>
      <c r="AJ7" s="51">
        <v>22</v>
      </c>
      <c r="AK7" s="51">
        <v>4.3499999999999996</v>
      </c>
      <c r="AL7" s="51">
        <v>4.17</v>
      </c>
      <c r="AM7" s="51">
        <v>4.1500000000000004</v>
      </c>
      <c r="AN7" s="51">
        <v>4.3499999999999996</v>
      </c>
      <c r="AO7" s="51">
        <v>4.1100000000000003</v>
      </c>
      <c r="AP7" s="51">
        <v>4.3999999999999997E-2</v>
      </c>
      <c r="AQ7" s="51">
        <v>125.32</v>
      </c>
      <c r="AR7" s="51">
        <v>26.58</v>
      </c>
      <c r="AS7" s="51">
        <v>0.79</v>
      </c>
      <c r="AT7" s="51">
        <v>2.2799999999999998</v>
      </c>
      <c r="AU7" s="51">
        <v>4.2999999999999997E-2</v>
      </c>
      <c r="AV7" s="51">
        <v>96.51</v>
      </c>
      <c r="AW7" s="51">
        <v>17.899999999999999</v>
      </c>
      <c r="AX7" s="51">
        <v>0.81</v>
      </c>
      <c r="AY7" s="51">
        <v>2.41</v>
      </c>
    </row>
    <row r="8" spans="1:51" ht="15" x14ac:dyDescent="0.25">
      <c r="A8" s="51">
        <v>819908</v>
      </c>
      <c r="B8" s="51" t="s">
        <v>1982</v>
      </c>
      <c r="C8" s="51" t="s">
        <v>1983</v>
      </c>
      <c r="D8" s="51">
        <v>1</v>
      </c>
      <c r="E8" s="51">
        <v>74</v>
      </c>
      <c r="F8" s="51">
        <v>168</v>
      </c>
      <c r="G8" s="51">
        <f t="shared" si="0"/>
        <v>1.68</v>
      </c>
      <c r="H8" s="51">
        <v>47.5</v>
      </c>
      <c r="I8" s="58">
        <f t="shared" si="1"/>
        <v>16.829648526077101</v>
      </c>
      <c r="J8" s="51">
        <v>149</v>
      </c>
      <c r="K8" s="51">
        <v>89</v>
      </c>
      <c r="L8" s="51">
        <v>10</v>
      </c>
      <c r="M8" s="51">
        <v>108</v>
      </c>
      <c r="N8" s="51">
        <v>18</v>
      </c>
      <c r="O8" s="51">
        <v>119.2</v>
      </c>
      <c r="P8" s="51">
        <v>7.74</v>
      </c>
      <c r="Q8" s="51">
        <v>51.44</v>
      </c>
      <c r="R8" s="51">
        <v>38.799999999999997</v>
      </c>
      <c r="S8" s="51">
        <v>3.97</v>
      </c>
      <c r="T8" s="51">
        <v>1.1000000000000001</v>
      </c>
      <c r="U8" s="51">
        <v>1.7</v>
      </c>
      <c r="V8" s="51">
        <v>4.67</v>
      </c>
      <c r="W8" s="59">
        <f t="shared" ref="W8:W12" si="3">U8*V8/22.5</f>
        <v>0.35284444444444446</v>
      </c>
      <c r="X8" s="51">
        <v>21.2</v>
      </c>
      <c r="Y8" s="51">
        <v>106.7</v>
      </c>
      <c r="Z8" s="51">
        <v>2.46</v>
      </c>
      <c r="AA8" s="51">
        <v>1.06</v>
      </c>
      <c r="AB8" s="59">
        <v>428.8</v>
      </c>
      <c r="AC8" s="51">
        <v>0.3</v>
      </c>
      <c r="AD8" s="51">
        <v>2.77</v>
      </c>
      <c r="AE8" s="51">
        <v>1.1599999999999999</v>
      </c>
      <c r="AF8" s="51">
        <v>6.4</v>
      </c>
      <c r="AG8" s="51">
        <v>3.36</v>
      </c>
      <c r="AH8" s="51">
        <v>191</v>
      </c>
      <c r="AI8" s="51">
        <v>19</v>
      </c>
      <c r="AJ8" s="51">
        <v>26</v>
      </c>
      <c r="AK8" s="51">
        <v>10.88</v>
      </c>
      <c r="AL8" s="51">
        <v>5.67</v>
      </c>
      <c r="AM8" s="51">
        <v>5.35</v>
      </c>
      <c r="AN8" s="51">
        <v>10.88</v>
      </c>
      <c r="AO8" s="51">
        <v>12.14</v>
      </c>
      <c r="AP8" s="51">
        <v>6.6000000000000003E-2</v>
      </c>
      <c r="AQ8" s="51">
        <v>71.33</v>
      </c>
      <c r="AR8" s="51">
        <v>20.420000000000002</v>
      </c>
      <c r="AS8" s="51">
        <v>0.71</v>
      </c>
      <c r="AT8" s="51">
        <v>1.36</v>
      </c>
      <c r="AU8" s="51">
        <v>5.2999999999999999E-2</v>
      </c>
      <c r="AV8" s="51">
        <v>54.07</v>
      </c>
      <c r="AW8" s="51">
        <v>18.63</v>
      </c>
      <c r="AX8" s="51">
        <v>0.65</v>
      </c>
      <c r="AY8" s="51">
        <v>1.17</v>
      </c>
    </row>
    <row r="9" spans="1:51" ht="15" x14ac:dyDescent="0.25">
      <c r="A9" s="51">
        <v>815682</v>
      </c>
      <c r="B9" s="51" t="s">
        <v>1751</v>
      </c>
      <c r="C9" s="51" t="s">
        <v>1983</v>
      </c>
      <c r="D9" s="51">
        <v>1</v>
      </c>
      <c r="E9" s="51">
        <v>23</v>
      </c>
      <c r="F9" s="51">
        <v>170</v>
      </c>
      <c r="G9" s="51">
        <f t="shared" si="0"/>
        <v>1.7</v>
      </c>
      <c r="H9" s="51">
        <v>57</v>
      </c>
      <c r="I9" s="58">
        <f t="shared" si="1"/>
        <v>19.723183391003463</v>
      </c>
      <c r="J9" s="51">
        <v>145</v>
      </c>
      <c r="K9" s="51">
        <v>60</v>
      </c>
      <c r="L9" s="51">
        <v>3</v>
      </c>
      <c r="M9" s="51">
        <v>115</v>
      </c>
      <c r="N9" s="51">
        <v>3</v>
      </c>
      <c r="O9" s="51">
        <v>432.7</v>
      </c>
      <c r="P9" s="51">
        <v>14.2</v>
      </c>
      <c r="Q9" s="51">
        <v>15.49</v>
      </c>
      <c r="R9" s="51">
        <v>27.9</v>
      </c>
      <c r="S9" s="51">
        <v>3.65</v>
      </c>
      <c r="T9" s="51">
        <v>1.23</v>
      </c>
      <c r="U9" s="51"/>
      <c r="V9" s="51">
        <v>4.1500000000000004</v>
      </c>
      <c r="W9" s="59">
        <v>1.23</v>
      </c>
      <c r="X9" s="51">
        <v>49.5</v>
      </c>
      <c r="Y9" s="51">
        <v>49.9</v>
      </c>
      <c r="Z9" s="51">
        <v>2.0699999999999998</v>
      </c>
      <c r="AA9" s="51">
        <v>1.41</v>
      </c>
      <c r="AB9" s="59">
        <v>420.1</v>
      </c>
      <c r="AC9" s="51">
        <v>3.4</v>
      </c>
      <c r="AD9" s="51"/>
      <c r="AE9" s="51"/>
      <c r="AF9" s="51">
        <v>8.8000000000000007</v>
      </c>
      <c r="AG9" s="51">
        <v>3.53</v>
      </c>
      <c r="AH9" s="51">
        <v>129</v>
      </c>
      <c r="AI9" s="51">
        <v>36</v>
      </c>
      <c r="AJ9" s="51">
        <v>15</v>
      </c>
      <c r="AK9" s="51">
        <v>7.34</v>
      </c>
      <c r="AL9" s="51">
        <v>7.34</v>
      </c>
      <c r="AM9" s="51">
        <v>5.36</v>
      </c>
      <c r="AN9" s="51">
        <v>6.3</v>
      </c>
      <c r="AO9" s="51">
        <v>5.81</v>
      </c>
      <c r="AP9" s="51">
        <v>4.4999999999999998E-2</v>
      </c>
      <c r="AQ9" s="51">
        <v>131.12</v>
      </c>
      <c r="AR9" s="51">
        <v>42.69</v>
      </c>
      <c r="AS9" s="51">
        <v>0.67</v>
      </c>
      <c r="AT9" s="51">
        <v>1.34</v>
      </c>
      <c r="AU9" s="51">
        <v>4.2999999999999997E-2</v>
      </c>
      <c r="AV9" s="51">
        <v>139.69999999999999</v>
      </c>
      <c r="AW9" s="51">
        <v>34.22</v>
      </c>
      <c r="AX9" s="51">
        <v>0.75</v>
      </c>
      <c r="AY9" s="51">
        <v>1.88</v>
      </c>
    </row>
    <row r="10" spans="1:51" ht="15" x14ac:dyDescent="0.25">
      <c r="A10" s="51">
        <v>821585</v>
      </c>
      <c r="B10" s="51" t="s">
        <v>1984</v>
      </c>
      <c r="C10" s="51" t="s">
        <v>1978</v>
      </c>
      <c r="D10" s="51">
        <v>2</v>
      </c>
      <c r="E10" s="51">
        <v>23</v>
      </c>
      <c r="F10" s="51">
        <v>168</v>
      </c>
      <c r="G10" s="51">
        <f t="shared" si="0"/>
        <v>1.68</v>
      </c>
      <c r="H10" s="51">
        <v>56</v>
      </c>
      <c r="I10" s="58">
        <f t="shared" si="1"/>
        <v>19.841269841269845</v>
      </c>
      <c r="J10" s="51">
        <v>125</v>
      </c>
      <c r="K10" s="51">
        <v>70</v>
      </c>
      <c r="L10" s="51" t="s">
        <v>1985</v>
      </c>
      <c r="M10" s="51">
        <v>121</v>
      </c>
      <c r="N10" s="51">
        <v>4</v>
      </c>
      <c r="O10" s="51">
        <v>52.1</v>
      </c>
      <c r="P10" s="51">
        <v>3.86</v>
      </c>
      <c r="Q10" s="51">
        <v>150.88</v>
      </c>
      <c r="R10" s="51">
        <v>39.200000000000003</v>
      </c>
      <c r="S10" s="51">
        <v>4.25</v>
      </c>
      <c r="T10" s="51">
        <v>0.62</v>
      </c>
      <c r="U10" s="51">
        <v>4.5999999999999996</v>
      </c>
      <c r="V10" s="51">
        <v>4.0999999999999996</v>
      </c>
      <c r="W10" s="59">
        <f t="shared" si="3"/>
        <v>0.83822222222222209</v>
      </c>
      <c r="X10" s="51">
        <v>19</v>
      </c>
      <c r="Y10" s="51">
        <v>34.799999999999997</v>
      </c>
      <c r="Z10" s="51">
        <v>2.31</v>
      </c>
      <c r="AA10" s="51">
        <v>1.1599999999999999</v>
      </c>
      <c r="AB10" s="59">
        <v>272.5</v>
      </c>
      <c r="AC10" s="51">
        <v>0.18</v>
      </c>
      <c r="AD10" s="51">
        <v>2.35</v>
      </c>
      <c r="AE10" s="51">
        <v>1.55</v>
      </c>
      <c r="AF10" s="51">
        <v>5.9</v>
      </c>
      <c r="AG10" s="51">
        <v>4</v>
      </c>
      <c r="AH10" s="51">
        <v>191</v>
      </c>
      <c r="AI10" s="51">
        <v>9</v>
      </c>
      <c r="AJ10" s="51">
        <v>12</v>
      </c>
      <c r="AK10" s="51">
        <v>6.87</v>
      </c>
      <c r="AL10" s="51">
        <v>6.87</v>
      </c>
      <c r="AM10" s="51">
        <v>4.9400000000000004</v>
      </c>
      <c r="AN10" s="51">
        <v>5.33</v>
      </c>
      <c r="AO10" s="51">
        <v>4.79</v>
      </c>
      <c r="AP10" s="51">
        <v>4.3999999999999997E-2</v>
      </c>
      <c r="AQ10" s="51">
        <v>108.76</v>
      </c>
      <c r="AR10" s="51">
        <v>32.42</v>
      </c>
      <c r="AS10" s="51">
        <v>0.7</v>
      </c>
      <c r="AT10" s="51">
        <v>1.54</v>
      </c>
      <c r="AU10" s="51">
        <v>4.2999999999999997E-2</v>
      </c>
      <c r="AV10" s="51">
        <v>112.4</v>
      </c>
      <c r="AW10" s="51">
        <v>29.69</v>
      </c>
      <c r="AX10" s="51">
        <v>0.74</v>
      </c>
      <c r="AY10" s="51">
        <v>1.83</v>
      </c>
    </row>
    <row r="11" spans="1:51" ht="15" x14ac:dyDescent="0.25">
      <c r="A11" s="51">
        <v>820625</v>
      </c>
      <c r="B11" s="51" t="s">
        <v>1374</v>
      </c>
      <c r="C11" s="51" t="s">
        <v>1983</v>
      </c>
      <c r="D11" s="51">
        <v>1</v>
      </c>
      <c r="E11" s="51">
        <v>53</v>
      </c>
      <c r="F11" s="51">
        <v>169</v>
      </c>
      <c r="G11" s="51">
        <f t="shared" si="0"/>
        <v>1.69</v>
      </c>
      <c r="H11" s="51">
        <v>73</v>
      </c>
      <c r="I11" s="58">
        <f t="shared" si="1"/>
        <v>25.559329155141629</v>
      </c>
      <c r="J11" s="51">
        <v>119</v>
      </c>
      <c r="K11" s="51">
        <v>74</v>
      </c>
      <c r="L11" s="51">
        <v>5</v>
      </c>
      <c r="M11" s="51">
        <v>118</v>
      </c>
      <c r="N11" s="51">
        <v>1</v>
      </c>
      <c r="O11" s="51">
        <v>280.39999999999998</v>
      </c>
      <c r="P11" s="51">
        <v>24.3</v>
      </c>
      <c r="Q11" s="51">
        <v>21.19</v>
      </c>
      <c r="R11" s="51">
        <v>38.700000000000003</v>
      </c>
      <c r="S11" s="51">
        <v>3.14</v>
      </c>
      <c r="T11" s="51">
        <v>1.26</v>
      </c>
      <c r="U11" s="51">
        <v>10.55</v>
      </c>
      <c r="V11" s="51">
        <v>4.6399999999999997</v>
      </c>
      <c r="W11" s="59">
        <f t="shared" si="3"/>
        <v>2.1756444444444445</v>
      </c>
      <c r="X11" s="51">
        <v>27.2</v>
      </c>
      <c r="Y11" s="51">
        <v>145.4</v>
      </c>
      <c r="Z11" s="51">
        <v>2.29</v>
      </c>
      <c r="AA11" s="51">
        <v>1.1599999999999999</v>
      </c>
      <c r="AB11" s="59">
        <v>606.79999999999995</v>
      </c>
      <c r="AC11" s="51">
        <v>1.38</v>
      </c>
      <c r="AD11" s="51">
        <v>2.2999999999999998</v>
      </c>
      <c r="AE11" s="51">
        <v>0.72</v>
      </c>
      <c r="AF11" s="51">
        <v>6.3</v>
      </c>
      <c r="AG11" s="51">
        <v>3.55</v>
      </c>
      <c r="AH11" s="51">
        <v>110</v>
      </c>
      <c r="AI11" s="51">
        <v>21</v>
      </c>
      <c r="AJ11" s="51">
        <v>17</v>
      </c>
      <c r="AK11" s="51">
        <v>11.35</v>
      </c>
      <c r="AL11" s="51">
        <v>6.85</v>
      </c>
      <c r="AM11" s="51">
        <v>7.29</v>
      </c>
      <c r="AN11" s="51">
        <v>11.35</v>
      </c>
      <c r="AO11" s="51">
        <v>9.17</v>
      </c>
      <c r="AP11" s="51">
        <v>6.4000000000000001E-2</v>
      </c>
      <c r="AQ11" s="51">
        <v>65.28</v>
      </c>
      <c r="AR11" s="51">
        <v>19.760000000000002</v>
      </c>
      <c r="AS11" s="51">
        <v>0.7</v>
      </c>
      <c r="AT11" s="51">
        <v>1.37</v>
      </c>
      <c r="AU11" s="51">
        <v>6.9000000000000006E-2</v>
      </c>
      <c r="AV11" s="51">
        <v>83.29</v>
      </c>
      <c r="AW11" s="51">
        <v>19.260000000000002</v>
      </c>
      <c r="AX11" s="51">
        <v>0.77</v>
      </c>
      <c r="AY11" s="51">
        <v>1.82</v>
      </c>
    </row>
    <row r="12" spans="1:51" ht="15" x14ac:dyDescent="0.25">
      <c r="A12" s="51">
        <v>818297</v>
      </c>
      <c r="B12" s="51" t="s">
        <v>1765</v>
      </c>
      <c r="C12" s="51" t="s">
        <v>1983</v>
      </c>
      <c r="D12" s="51">
        <v>1</v>
      </c>
      <c r="E12" s="51">
        <v>51</v>
      </c>
      <c r="F12" s="51">
        <v>179</v>
      </c>
      <c r="G12" s="51">
        <f t="shared" si="0"/>
        <v>1.79</v>
      </c>
      <c r="H12" s="51">
        <v>80</v>
      </c>
      <c r="I12" s="58">
        <f t="shared" si="1"/>
        <v>24.968009737523797</v>
      </c>
      <c r="J12" s="51">
        <v>120</v>
      </c>
      <c r="K12" s="51">
        <v>70</v>
      </c>
      <c r="L12" s="51">
        <v>8</v>
      </c>
      <c r="M12" s="51">
        <v>95</v>
      </c>
      <c r="N12" s="51">
        <v>2</v>
      </c>
      <c r="O12" s="51">
        <v>334.4</v>
      </c>
      <c r="P12" s="51">
        <v>16.45</v>
      </c>
      <c r="Q12" s="51">
        <v>17.37</v>
      </c>
      <c r="R12" s="51">
        <v>43</v>
      </c>
      <c r="S12" s="51">
        <v>3.51</v>
      </c>
      <c r="T12" s="51">
        <v>5.57</v>
      </c>
      <c r="U12" s="51">
        <v>7.39</v>
      </c>
      <c r="V12" s="51">
        <v>4.1399999999999997</v>
      </c>
      <c r="W12" s="59">
        <f t="shared" si="3"/>
        <v>1.3597599999999999</v>
      </c>
      <c r="X12" s="51">
        <v>14.8</v>
      </c>
      <c r="Y12" s="51">
        <v>137.19999999999999</v>
      </c>
      <c r="Z12" s="51">
        <v>2.21</v>
      </c>
      <c r="AA12" s="51">
        <v>1.1000000000000001</v>
      </c>
      <c r="AB12" s="59">
        <v>604.70000000000005</v>
      </c>
      <c r="AC12" s="51">
        <v>0.23</v>
      </c>
      <c r="AD12" s="51">
        <v>1.62</v>
      </c>
      <c r="AE12" s="51">
        <v>0.7</v>
      </c>
      <c r="AF12" s="51">
        <v>5.7</v>
      </c>
      <c r="AG12" s="51">
        <v>3.28</v>
      </c>
      <c r="AH12" s="51">
        <v>169</v>
      </c>
      <c r="AI12" s="51">
        <v>13</v>
      </c>
      <c r="AJ12" s="51">
        <v>15</v>
      </c>
      <c r="AK12" s="51">
        <v>6.53</v>
      </c>
      <c r="AL12" s="51">
        <v>6.53</v>
      </c>
      <c r="AM12" s="51">
        <v>6.14</v>
      </c>
      <c r="AN12" s="51">
        <v>6.1</v>
      </c>
      <c r="AO12" s="51"/>
      <c r="AP12" s="51">
        <v>4.3999999999999997E-2</v>
      </c>
      <c r="AQ12" s="51">
        <v>110.5</v>
      </c>
      <c r="AR12" s="51">
        <v>36.369999999999997</v>
      </c>
      <c r="AS12" s="51">
        <v>0.67</v>
      </c>
      <c r="AT12" s="51">
        <v>1.28</v>
      </c>
      <c r="AU12" s="51">
        <v>5.8999999999999997E-2</v>
      </c>
      <c r="AV12" s="51">
        <v>81.040000000000006</v>
      </c>
      <c r="AW12" s="51">
        <v>26.76</v>
      </c>
      <c r="AX12" s="51">
        <v>0.67</v>
      </c>
      <c r="AY12" s="51">
        <v>1.29</v>
      </c>
    </row>
    <row r="13" spans="1:51" ht="15" x14ac:dyDescent="0.25">
      <c r="A13" s="51">
        <v>818413</v>
      </c>
      <c r="B13" s="51" t="s">
        <v>1986</v>
      </c>
      <c r="C13" s="54" t="s">
        <v>1976</v>
      </c>
      <c r="D13" s="51">
        <v>2</v>
      </c>
      <c r="E13" s="51">
        <v>29</v>
      </c>
      <c r="F13" s="51">
        <v>168</v>
      </c>
      <c r="G13" s="51">
        <f t="shared" si="0"/>
        <v>1.68</v>
      </c>
      <c r="H13" s="51">
        <v>94</v>
      </c>
      <c r="I13" s="58">
        <f t="shared" si="1"/>
        <v>33.304988662131521</v>
      </c>
      <c r="J13" s="51">
        <v>148</v>
      </c>
      <c r="K13" s="51">
        <v>107</v>
      </c>
      <c r="L13" s="51">
        <v>3</v>
      </c>
      <c r="M13" s="51">
        <v>142</v>
      </c>
      <c r="N13" s="51">
        <v>1</v>
      </c>
      <c r="O13" s="51">
        <v>62.3</v>
      </c>
      <c r="P13" s="51">
        <v>5.09</v>
      </c>
      <c r="Q13" s="51">
        <v>116.53</v>
      </c>
      <c r="R13" s="51">
        <v>43.2</v>
      </c>
      <c r="S13" s="51">
        <v>4.22</v>
      </c>
      <c r="T13" s="51">
        <v>0.94</v>
      </c>
      <c r="U13" s="51"/>
      <c r="V13" s="51">
        <v>4.38</v>
      </c>
      <c r="W13" s="59">
        <v>0.98</v>
      </c>
      <c r="X13" s="51">
        <v>55.23</v>
      </c>
      <c r="Y13" s="51">
        <v>53.9</v>
      </c>
      <c r="Z13" s="51">
        <v>2.17</v>
      </c>
      <c r="AA13" s="51">
        <v>1.1200000000000001</v>
      </c>
      <c r="AB13" s="59">
        <v>294.39999999999998</v>
      </c>
      <c r="AC13" s="51">
        <v>0.03</v>
      </c>
      <c r="AD13" s="51">
        <v>2.46</v>
      </c>
      <c r="AE13" s="51">
        <v>1.35</v>
      </c>
      <c r="AF13" s="51">
        <v>7.26</v>
      </c>
      <c r="AG13" s="51">
        <v>4.91</v>
      </c>
      <c r="AH13" s="51">
        <v>203</v>
      </c>
      <c r="AI13" s="51">
        <v>12</v>
      </c>
      <c r="AJ13" s="51">
        <v>24</v>
      </c>
      <c r="AK13" s="51">
        <v>7.93</v>
      </c>
      <c r="AL13" s="51">
        <v>5.65</v>
      </c>
      <c r="AM13" s="51">
        <v>5.38</v>
      </c>
      <c r="AN13" s="51">
        <v>7.66</v>
      </c>
      <c r="AO13" s="51">
        <v>7.93</v>
      </c>
      <c r="AP13" s="51">
        <v>4.7E-2</v>
      </c>
      <c r="AQ13" s="51">
        <v>99.31</v>
      </c>
      <c r="AR13" s="51">
        <v>38.880000000000003</v>
      </c>
      <c r="AS13" s="51">
        <v>0.61</v>
      </c>
      <c r="AT13" s="51">
        <v>1.08</v>
      </c>
      <c r="AU13" s="51">
        <v>4.3999999999999997E-2</v>
      </c>
      <c r="AV13" s="51">
        <v>98.75</v>
      </c>
      <c r="AW13" s="51">
        <v>30.21</v>
      </c>
      <c r="AX13" s="51">
        <v>0.69</v>
      </c>
      <c r="AY13" s="51">
        <v>1.33</v>
      </c>
    </row>
    <row r="14" spans="1:51" ht="15" x14ac:dyDescent="0.25">
      <c r="A14" s="51">
        <v>815874</v>
      </c>
      <c r="B14" s="51" t="s">
        <v>1750</v>
      </c>
      <c r="C14" s="51" t="s">
        <v>1978</v>
      </c>
      <c r="D14" s="51">
        <v>2</v>
      </c>
      <c r="E14" s="51">
        <v>58</v>
      </c>
      <c r="F14" s="51">
        <v>158</v>
      </c>
      <c r="G14" s="51">
        <f t="shared" si="0"/>
        <v>1.58</v>
      </c>
      <c r="H14" s="51">
        <v>72.3</v>
      </c>
      <c r="I14" s="58">
        <f t="shared" si="1"/>
        <v>28.961704854991183</v>
      </c>
      <c r="J14" s="51">
        <v>150</v>
      </c>
      <c r="K14" s="51">
        <v>95</v>
      </c>
      <c r="L14" s="51">
        <v>4</v>
      </c>
      <c r="M14" s="51">
        <v>125</v>
      </c>
      <c r="N14" s="51">
        <v>1</v>
      </c>
      <c r="O14" s="51">
        <v>62.5</v>
      </c>
      <c r="P14" s="51">
        <v>7.92</v>
      </c>
      <c r="Q14" s="51">
        <v>21.7</v>
      </c>
      <c r="R14" s="51">
        <v>45.3</v>
      </c>
      <c r="S14" s="51">
        <v>4.97</v>
      </c>
      <c r="T14" s="51">
        <v>2.04</v>
      </c>
      <c r="U14" s="51"/>
      <c r="V14" s="51">
        <v>6.84</v>
      </c>
      <c r="W14" s="59">
        <v>3.12</v>
      </c>
      <c r="X14" s="51">
        <v>10.4</v>
      </c>
      <c r="Y14" s="51">
        <v>73.63</v>
      </c>
      <c r="Z14" s="51">
        <v>2.5499999999999998</v>
      </c>
      <c r="AA14" s="51">
        <v>1.33</v>
      </c>
      <c r="AB14" s="59">
        <v>262.5</v>
      </c>
      <c r="AC14" s="51">
        <v>0.33</v>
      </c>
      <c r="AD14" s="51">
        <v>3.12</v>
      </c>
      <c r="AE14" s="51">
        <v>1.22</v>
      </c>
      <c r="AF14" s="51">
        <v>5.8</v>
      </c>
      <c r="AG14" s="51">
        <v>4.1100000000000003</v>
      </c>
      <c r="AH14" s="51">
        <v>278</v>
      </c>
      <c r="AI14" s="51">
        <v>27</v>
      </c>
      <c r="AJ14" s="51">
        <v>27</v>
      </c>
      <c r="AK14" s="51">
        <v>12.44</v>
      </c>
      <c r="AL14" s="51">
        <v>5.98</v>
      </c>
      <c r="AM14" s="51">
        <v>7.15</v>
      </c>
      <c r="AN14" s="51">
        <v>12.22</v>
      </c>
      <c r="AO14" s="51">
        <v>12.44</v>
      </c>
      <c r="AP14" s="51">
        <v>5.0999999999999997E-2</v>
      </c>
      <c r="AQ14" s="51">
        <v>78.540000000000006</v>
      </c>
      <c r="AR14" s="51">
        <v>27.26</v>
      </c>
      <c r="AS14" s="51">
        <v>0.65</v>
      </c>
      <c r="AT14" s="51">
        <v>1.22</v>
      </c>
      <c r="AU14" s="51">
        <v>5.8000000000000003E-2</v>
      </c>
      <c r="AV14" s="51">
        <v>61.76</v>
      </c>
      <c r="AW14" s="51">
        <v>25.34</v>
      </c>
      <c r="AX14" s="51">
        <v>0.59</v>
      </c>
      <c r="AY14" s="51">
        <v>1</v>
      </c>
    </row>
    <row r="15" spans="1:51" ht="15" x14ac:dyDescent="0.25">
      <c r="A15" s="51">
        <v>812643</v>
      </c>
      <c r="B15" s="51" t="s">
        <v>1741</v>
      </c>
      <c r="C15" s="54" t="s">
        <v>1976</v>
      </c>
      <c r="D15" s="51">
        <v>2</v>
      </c>
      <c r="E15" s="51">
        <v>50</v>
      </c>
      <c r="F15" s="51">
        <v>167</v>
      </c>
      <c r="G15" s="51">
        <f t="shared" si="0"/>
        <v>1.67</v>
      </c>
      <c r="H15" s="51">
        <v>63</v>
      </c>
      <c r="I15" s="58">
        <f t="shared" si="1"/>
        <v>22.589551436050055</v>
      </c>
      <c r="J15" s="51">
        <v>120</v>
      </c>
      <c r="K15" s="51">
        <v>70</v>
      </c>
      <c r="L15" s="51" t="s">
        <v>1987</v>
      </c>
      <c r="M15" s="51">
        <v>106</v>
      </c>
      <c r="N15" s="51">
        <v>30</v>
      </c>
      <c r="O15" s="51">
        <v>72.400000000000006</v>
      </c>
      <c r="P15" s="51">
        <v>3.6</v>
      </c>
      <c r="Q15" s="51">
        <v>83.85</v>
      </c>
      <c r="R15" s="51">
        <v>45.2</v>
      </c>
      <c r="S15" s="51">
        <v>5.34</v>
      </c>
      <c r="T15" s="51">
        <v>1.27</v>
      </c>
      <c r="U15" s="51">
        <v>8.43</v>
      </c>
      <c r="V15" s="51">
        <v>5.42</v>
      </c>
      <c r="W15" s="59">
        <f>U15*V15/22.5</f>
        <v>2.0306933333333332</v>
      </c>
      <c r="X15" s="51">
        <v>24.4</v>
      </c>
      <c r="Y15" s="51">
        <v>46.8</v>
      </c>
      <c r="Z15" s="51">
        <v>2.4300000000000002</v>
      </c>
      <c r="AA15" s="51">
        <v>1.24</v>
      </c>
      <c r="AB15" s="59">
        <v>263.2</v>
      </c>
      <c r="AC15" s="51">
        <v>0.08</v>
      </c>
      <c r="AD15" s="51">
        <v>2.78</v>
      </c>
      <c r="AE15" s="51">
        <v>1.71</v>
      </c>
      <c r="AF15" s="51">
        <v>3.5</v>
      </c>
      <c r="AG15" s="51">
        <v>3.67</v>
      </c>
      <c r="AH15" s="51">
        <v>221</v>
      </c>
      <c r="AI15" s="51">
        <v>82</v>
      </c>
      <c r="AJ15" s="51">
        <v>68</v>
      </c>
      <c r="AK15" s="51">
        <v>12.83</v>
      </c>
      <c r="AL15" s="51">
        <v>7.24</v>
      </c>
      <c r="AM15" s="51">
        <v>6.94</v>
      </c>
      <c r="AN15" s="51">
        <v>11.36</v>
      </c>
      <c r="AO15" s="51">
        <v>12.83</v>
      </c>
      <c r="AP15" s="51">
        <v>4.2999999999999997E-2</v>
      </c>
      <c r="AQ15" s="51">
        <v>78.33</v>
      </c>
      <c r="AR15" s="51">
        <v>25.18</v>
      </c>
      <c r="AS15" s="51">
        <v>0.68</v>
      </c>
      <c r="AT15" s="51">
        <v>1.34</v>
      </c>
      <c r="AU15" s="51">
        <v>4.2999999999999997E-2</v>
      </c>
      <c r="AV15" s="51">
        <v>59.07</v>
      </c>
      <c r="AW15" s="51">
        <v>19.77</v>
      </c>
      <c r="AX15" s="51">
        <v>0.67</v>
      </c>
      <c r="AY15" s="51">
        <v>1.31</v>
      </c>
    </row>
    <row r="16" spans="1:51" ht="15" x14ac:dyDescent="0.25">
      <c r="A16" s="51">
        <v>816036</v>
      </c>
      <c r="B16" s="51" t="s">
        <v>1752</v>
      </c>
      <c r="C16" s="51" t="s">
        <v>1988</v>
      </c>
      <c r="D16" s="51">
        <v>1</v>
      </c>
      <c r="E16" s="51">
        <v>51</v>
      </c>
      <c r="F16" s="51">
        <v>180</v>
      </c>
      <c r="G16" s="51">
        <f t="shared" si="0"/>
        <v>1.8</v>
      </c>
      <c r="H16" s="51">
        <v>75</v>
      </c>
      <c r="I16" s="58">
        <f t="shared" si="1"/>
        <v>23.148148148148145</v>
      </c>
      <c r="J16" s="51">
        <v>140</v>
      </c>
      <c r="K16" s="51">
        <v>80</v>
      </c>
      <c r="L16" s="51">
        <v>1</v>
      </c>
      <c r="M16" s="51">
        <v>153</v>
      </c>
      <c r="N16" s="51">
        <v>1</v>
      </c>
      <c r="O16" s="51">
        <v>83</v>
      </c>
      <c r="P16" s="51">
        <v>6.23</v>
      </c>
      <c r="Q16" s="51">
        <v>93.65</v>
      </c>
      <c r="R16" s="51">
        <v>44.2</v>
      </c>
      <c r="S16" s="51">
        <v>4.75</v>
      </c>
      <c r="T16" s="51">
        <v>1.96</v>
      </c>
      <c r="U16" s="51">
        <v>7.03</v>
      </c>
      <c r="V16" s="51">
        <v>5.71</v>
      </c>
      <c r="W16" s="59">
        <f>U16*V16/22.5</f>
        <v>1.7840577777777777</v>
      </c>
      <c r="X16" s="51">
        <v>26</v>
      </c>
      <c r="Y16" s="51">
        <v>52.2</v>
      </c>
      <c r="Z16" s="51">
        <v>2.36</v>
      </c>
      <c r="AA16" s="51">
        <v>1.1499999999999999</v>
      </c>
      <c r="AB16" s="59">
        <v>554.79999999999995</v>
      </c>
      <c r="AC16" s="51">
        <v>0.05</v>
      </c>
      <c r="AD16" s="51">
        <v>2.88</v>
      </c>
      <c r="AE16" s="51">
        <v>1.07</v>
      </c>
      <c r="AF16" s="51">
        <v>8.1</v>
      </c>
      <c r="AG16" s="51">
        <v>4.9000000000000004</v>
      </c>
      <c r="AH16" s="51">
        <v>194</v>
      </c>
      <c r="AI16" s="51">
        <v>31</v>
      </c>
      <c r="AJ16" s="51">
        <v>30</v>
      </c>
      <c r="AK16" s="51">
        <v>10.49</v>
      </c>
      <c r="AL16" s="51">
        <v>7.46</v>
      </c>
      <c r="AM16" s="51">
        <v>6.88</v>
      </c>
      <c r="AN16" s="51">
        <v>10.49</v>
      </c>
      <c r="AO16" s="51">
        <v>9.9700000000000006</v>
      </c>
      <c r="AP16" s="51">
        <v>5.5E-2</v>
      </c>
      <c r="AQ16" s="51">
        <v>92.03</v>
      </c>
      <c r="AR16" s="51">
        <v>28.81</v>
      </c>
      <c r="AS16" s="51">
        <v>0.69</v>
      </c>
      <c r="AT16" s="51">
        <v>1.39</v>
      </c>
      <c r="AU16" s="51">
        <v>4.4999999999999998E-2</v>
      </c>
      <c r="AV16" s="51">
        <v>92.12</v>
      </c>
      <c r="AW16" s="51">
        <v>26.66</v>
      </c>
      <c r="AX16" s="51">
        <v>0.71</v>
      </c>
      <c r="AY16" s="51">
        <v>1.53</v>
      </c>
    </row>
    <row r="17" spans="1:51" ht="15" x14ac:dyDescent="0.25">
      <c r="A17" s="51">
        <v>810516</v>
      </c>
      <c r="B17" s="51" t="s">
        <v>1666</v>
      </c>
      <c r="C17" s="51" t="s">
        <v>1983</v>
      </c>
      <c r="D17" s="51">
        <v>1</v>
      </c>
      <c r="E17" s="51">
        <v>47</v>
      </c>
      <c r="F17" s="51">
        <v>180</v>
      </c>
      <c r="G17" s="51">
        <f t="shared" si="0"/>
        <v>1.8</v>
      </c>
      <c r="H17" s="51">
        <v>85</v>
      </c>
      <c r="I17" s="58">
        <f t="shared" si="1"/>
        <v>26.234567901234566</v>
      </c>
      <c r="J17" s="51">
        <v>120</v>
      </c>
      <c r="K17" s="51">
        <v>75</v>
      </c>
      <c r="L17" s="51">
        <v>2</v>
      </c>
      <c r="M17" s="51">
        <v>135</v>
      </c>
      <c r="N17" s="51">
        <v>3</v>
      </c>
      <c r="O17" s="51">
        <v>105</v>
      </c>
      <c r="P17" s="51">
        <v>6.75</v>
      </c>
      <c r="Q17" s="51">
        <v>72.489999999999995</v>
      </c>
      <c r="R17" s="51">
        <v>39.799999999999997</v>
      </c>
      <c r="S17" s="51">
        <v>3.98</v>
      </c>
      <c r="T17" s="51">
        <v>3.29</v>
      </c>
      <c r="U17" s="51"/>
      <c r="V17" s="51">
        <v>4.83</v>
      </c>
      <c r="W17" s="59">
        <v>2.12</v>
      </c>
      <c r="X17" s="51">
        <v>37.89</v>
      </c>
      <c r="Y17" s="51">
        <v>125.9</v>
      </c>
      <c r="Z17" s="51">
        <v>2.35</v>
      </c>
      <c r="AA17" s="51">
        <v>1.23</v>
      </c>
      <c r="AB17" s="59">
        <v>641.70000000000005</v>
      </c>
      <c r="AC17" s="51">
        <v>1.2</v>
      </c>
      <c r="AD17" s="51">
        <v>1.55</v>
      </c>
      <c r="AE17" s="51">
        <v>1.03</v>
      </c>
      <c r="AF17" s="51">
        <v>8.6999999999999993</v>
      </c>
      <c r="AG17" s="51">
        <v>4.51</v>
      </c>
      <c r="AH17" s="51">
        <v>117</v>
      </c>
      <c r="AI17" s="51">
        <v>15</v>
      </c>
      <c r="AJ17" s="51">
        <v>18</v>
      </c>
      <c r="AK17" s="51">
        <v>10.79</v>
      </c>
      <c r="AL17" s="51">
        <v>8.15</v>
      </c>
      <c r="AM17" s="51">
        <v>10.79</v>
      </c>
      <c r="AN17" s="51">
        <v>6.8</v>
      </c>
      <c r="AO17" s="51">
        <v>9.35</v>
      </c>
      <c r="AP17" s="51">
        <v>5.5E-2</v>
      </c>
      <c r="AQ17" s="51">
        <v>87.28</v>
      </c>
      <c r="AR17" s="51">
        <v>28.53</v>
      </c>
      <c r="AS17" s="51">
        <v>0.67</v>
      </c>
      <c r="AT17" s="51">
        <v>1.43</v>
      </c>
      <c r="AU17" s="51">
        <v>4.4999999999999998E-2</v>
      </c>
      <c r="AV17" s="51">
        <v>99.24</v>
      </c>
      <c r="AW17" s="51">
        <v>27.19</v>
      </c>
      <c r="AX17" s="51">
        <v>0.73</v>
      </c>
      <c r="AY17" s="51">
        <v>1.78</v>
      </c>
    </row>
    <row r="18" spans="1:51" ht="15" x14ac:dyDescent="0.25">
      <c r="A18" s="51">
        <v>808078</v>
      </c>
      <c r="B18" s="51" t="s">
        <v>1595</v>
      </c>
      <c r="C18" s="54" t="s">
        <v>1976</v>
      </c>
      <c r="D18" s="51">
        <v>2</v>
      </c>
      <c r="E18" s="51">
        <v>45</v>
      </c>
      <c r="F18" s="51">
        <v>160</v>
      </c>
      <c r="G18" s="51">
        <f t="shared" si="0"/>
        <v>1.6</v>
      </c>
      <c r="H18" s="51">
        <v>66.5</v>
      </c>
      <c r="I18" s="58">
        <f t="shared" si="1"/>
        <v>25.976562499999996</v>
      </c>
      <c r="J18" s="51">
        <v>120</v>
      </c>
      <c r="K18" s="51">
        <v>80</v>
      </c>
      <c r="L18" s="51" t="s">
        <v>1987</v>
      </c>
      <c r="M18" s="51">
        <v>108</v>
      </c>
      <c r="N18" s="51">
        <v>156</v>
      </c>
      <c r="O18" s="51">
        <v>59</v>
      </c>
      <c r="P18" s="51">
        <v>2.56</v>
      </c>
      <c r="Q18" s="51">
        <v>111.23</v>
      </c>
      <c r="R18" s="51">
        <v>36</v>
      </c>
      <c r="S18" s="51">
        <v>4.16</v>
      </c>
      <c r="T18" s="51">
        <v>0.76</v>
      </c>
      <c r="U18" s="51"/>
      <c r="V18" s="51">
        <v>5.54</v>
      </c>
      <c r="W18" s="59">
        <v>1.78</v>
      </c>
      <c r="X18" s="51">
        <v>11.25</v>
      </c>
      <c r="Y18" s="51">
        <v>41.2</v>
      </c>
      <c r="Z18" s="51">
        <v>2.38</v>
      </c>
      <c r="AA18" s="51">
        <v>1.1100000000000001</v>
      </c>
      <c r="AB18" s="59">
        <v>197.4</v>
      </c>
      <c r="AC18" s="51">
        <v>0.5</v>
      </c>
      <c r="AD18" s="51">
        <v>2.35</v>
      </c>
      <c r="AE18" s="51">
        <v>1.28</v>
      </c>
      <c r="AF18" s="51">
        <v>8.6999999999999993</v>
      </c>
      <c r="AG18" s="51">
        <v>3.26</v>
      </c>
      <c r="AH18" s="51">
        <v>328</v>
      </c>
      <c r="AI18" s="51">
        <v>59</v>
      </c>
      <c r="AJ18" s="51">
        <v>49</v>
      </c>
      <c r="AK18" s="51">
        <v>10.94</v>
      </c>
      <c r="AL18" s="51">
        <v>6.5</v>
      </c>
      <c r="AM18" s="51">
        <v>4.96</v>
      </c>
      <c r="AN18" s="51">
        <v>10.94</v>
      </c>
      <c r="AO18" s="51">
        <v>7.62</v>
      </c>
      <c r="AP18" s="51">
        <v>4.3999999999999997E-2</v>
      </c>
      <c r="AQ18" s="51">
        <v>103.47</v>
      </c>
      <c r="AR18" s="51">
        <v>36.42</v>
      </c>
      <c r="AS18" s="51">
        <v>0.65</v>
      </c>
      <c r="AT18" s="51">
        <v>1.1200000000000001</v>
      </c>
      <c r="AU18" s="51">
        <v>4.4999999999999998E-2</v>
      </c>
      <c r="AV18" s="51">
        <v>98.98</v>
      </c>
      <c r="AW18" s="51">
        <v>25.07</v>
      </c>
      <c r="AX18" s="51">
        <v>0.75</v>
      </c>
      <c r="AY18" s="51">
        <v>1.58</v>
      </c>
    </row>
    <row r="19" spans="1:51" ht="15" x14ac:dyDescent="0.25">
      <c r="A19" s="51">
        <v>806606</v>
      </c>
      <c r="B19" s="51" t="s">
        <v>1576</v>
      </c>
      <c r="C19" s="54" t="s">
        <v>1976</v>
      </c>
      <c r="D19" s="51">
        <v>2</v>
      </c>
      <c r="E19" s="51">
        <v>52</v>
      </c>
      <c r="F19" s="51">
        <v>165</v>
      </c>
      <c r="G19" s="51">
        <f t="shared" si="0"/>
        <v>1.65</v>
      </c>
      <c r="H19" s="51">
        <v>65</v>
      </c>
      <c r="I19" s="58">
        <f t="shared" si="1"/>
        <v>23.875114784205696</v>
      </c>
      <c r="J19" s="51">
        <v>131</v>
      </c>
      <c r="K19" s="51">
        <v>85</v>
      </c>
      <c r="L19" s="51">
        <v>3</v>
      </c>
      <c r="M19" s="51">
        <v>141</v>
      </c>
      <c r="N19" s="51">
        <v>1</v>
      </c>
      <c r="O19" s="51">
        <v>50.1</v>
      </c>
      <c r="P19" s="51">
        <v>4.1100000000000003</v>
      </c>
      <c r="Q19" s="51">
        <v>129.03</v>
      </c>
      <c r="R19" s="51">
        <v>47.9</v>
      </c>
      <c r="S19" s="51">
        <v>5.92</v>
      </c>
      <c r="T19" s="51">
        <v>2.15</v>
      </c>
      <c r="U19" s="51"/>
      <c r="V19" s="51">
        <v>5.7</v>
      </c>
      <c r="W19" s="59">
        <v>1.56</v>
      </c>
      <c r="X19" s="51">
        <v>43.21</v>
      </c>
      <c r="Y19" s="51">
        <v>78.2</v>
      </c>
      <c r="Z19" s="51">
        <v>2.4700000000000002</v>
      </c>
      <c r="AA19" s="51">
        <v>1.1000000000000001</v>
      </c>
      <c r="AB19" s="59">
        <v>300.3</v>
      </c>
      <c r="AC19" s="51">
        <v>0.02</v>
      </c>
      <c r="AD19" s="51">
        <v>3.76</v>
      </c>
      <c r="AE19" s="51">
        <v>1.22</v>
      </c>
      <c r="AF19" s="51">
        <v>4</v>
      </c>
      <c r="AG19" s="51">
        <v>4.6500000000000004</v>
      </c>
      <c r="AH19" s="51">
        <v>229</v>
      </c>
      <c r="AI19" s="51">
        <v>42</v>
      </c>
      <c r="AJ19" s="51">
        <v>25</v>
      </c>
      <c r="AK19" s="51">
        <v>8.57</v>
      </c>
      <c r="AL19" s="51">
        <v>4.8899999999999997</v>
      </c>
      <c r="AM19" s="51">
        <v>4.71</v>
      </c>
      <c r="AN19" s="51">
        <v>8.57</v>
      </c>
      <c r="AO19" s="51">
        <v>7.44</v>
      </c>
      <c r="AP19" s="51">
        <v>5.3999999999999999E-2</v>
      </c>
      <c r="AQ19" s="51">
        <v>64.900000000000006</v>
      </c>
      <c r="AR19" s="51">
        <v>21.82</v>
      </c>
      <c r="AS19" s="51">
        <v>0.66</v>
      </c>
      <c r="AT19" s="51">
        <v>1.27</v>
      </c>
      <c r="AU19" s="51">
        <v>5.3999999999999999E-2</v>
      </c>
      <c r="AV19" s="51">
        <v>81.12</v>
      </c>
      <c r="AW19" s="51">
        <v>22.1</v>
      </c>
      <c r="AX19" s="51">
        <v>0.73</v>
      </c>
      <c r="AY19" s="51">
        <v>1.44</v>
      </c>
    </row>
    <row r="20" spans="1:51" ht="15" x14ac:dyDescent="0.25">
      <c r="A20" s="51">
        <v>808451</v>
      </c>
      <c r="B20" s="51" t="s">
        <v>1591</v>
      </c>
      <c r="C20" s="51" t="s">
        <v>1983</v>
      </c>
      <c r="D20" s="51">
        <v>1</v>
      </c>
      <c r="E20" s="51">
        <v>46</v>
      </c>
      <c r="F20" s="51">
        <v>170</v>
      </c>
      <c r="G20" s="51">
        <f t="shared" si="0"/>
        <v>1.7</v>
      </c>
      <c r="H20" s="51">
        <v>61.6</v>
      </c>
      <c r="I20" s="58">
        <f t="shared" si="1"/>
        <v>21.314878892733567</v>
      </c>
      <c r="J20" s="51">
        <v>130</v>
      </c>
      <c r="K20" s="51">
        <v>80</v>
      </c>
      <c r="L20" s="51">
        <v>5</v>
      </c>
      <c r="M20" s="51">
        <v>119</v>
      </c>
      <c r="N20" s="51">
        <v>1</v>
      </c>
      <c r="O20" s="51">
        <v>145.19999999999999</v>
      </c>
      <c r="P20" s="51">
        <v>17.34</v>
      </c>
      <c r="Q20" s="51">
        <v>49.41</v>
      </c>
      <c r="R20" s="51">
        <v>46.3</v>
      </c>
      <c r="S20" s="51">
        <v>5.16</v>
      </c>
      <c r="T20" s="51">
        <v>1.19</v>
      </c>
      <c r="U20" s="51"/>
      <c r="V20" s="51">
        <v>6.39</v>
      </c>
      <c r="W20" s="59">
        <v>3.12</v>
      </c>
      <c r="X20" s="51">
        <v>37.9</v>
      </c>
      <c r="Y20" s="51">
        <v>189.3</v>
      </c>
      <c r="Z20" s="51">
        <v>2.4300000000000002</v>
      </c>
      <c r="AA20" s="51">
        <v>1.1399999999999999</v>
      </c>
      <c r="AB20" s="59">
        <v>634.70000000000005</v>
      </c>
      <c r="AC20" s="51">
        <v>0.09</v>
      </c>
      <c r="AD20" s="51">
        <v>3.26</v>
      </c>
      <c r="AE20" s="51">
        <v>1.17</v>
      </c>
      <c r="AF20" s="51">
        <v>5.2</v>
      </c>
      <c r="AG20" s="51">
        <v>3.98</v>
      </c>
      <c r="AH20" s="51">
        <v>171</v>
      </c>
      <c r="AI20" s="51">
        <v>21</v>
      </c>
      <c r="AJ20" s="51">
        <v>17</v>
      </c>
      <c r="AK20" s="51">
        <v>12.36</v>
      </c>
      <c r="AL20" s="51">
        <v>8.1</v>
      </c>
      <c r="AM20" s="51">
        <v>7.65</v>
      </c>
      <c r="AN20" s="51">
        <v>12.36</v>
      </c>
      <c r="AO20" s="51">
        <v>11.92</v>
      </c>
      <c r="AP20" s="51">
        <v>0.05</v>
      </c>
      <c r="AQ20" s="51">
        <v>86.54</v>
      </c>
      <c r="AR20" s="51">
        <v>32.020000000000003</v>
      </c>
      <c r="AS20" s="51">
        <v>0.63</v>
      </c>
      <c r="AT20" s="51">
        <v>1.1499999999999999</v>
      </c>
      <c r="AU20" s="51">
        <v>4.3999999999999997E-2</v>
      </c>
      <c r="AV20" s="51">
        <v>72.040000000000006</v>
      </c>
      <c r="AW20" s="51">
        <v>23.26</v>
      </c>
      <c r="AX20" s="51">
        <v>0.68</v>
      </c>
      <c r="AY20" s="51">
        <v>1.38</v>
      </c>
    </row>
    <row r="21" spans="1:51" ht="15" x14ac:dyDescent="0.25">
      <c r="A21" s="51">
        <v>805946</v>
      </c>
      <c r="B21" s="51" t="s">
        <v>1565</v>
      </c>
      <c r="C21" s="51" t="s">
        <v>1988</v>
      </c>
      <c r="D21" s="51">
        <v>2</v>
      </c>
      <c r="E21" s="51">
        <v>46</v>
      </c>
      <c r="F21" s="51">
        <v>158</v>
      </c>
      <c r="G21" s="51">
        <f t="shared" si="0"/>
        <v>1.58</v>
      </c>
      <c r="H21" s="51">
        <v>55</v>
      </c>
      <c r="I21" s="58">
        <f t="shared" si="1"/>
        <v>22.031725684986377</v>
      </c>
      <c r="J21" s="51">
        <v>100</v>
      </c>
      <c r="K21" s="51">
        <v>60</v>
      </c>
      <c r="L21" s="51">
        <v>1</v>
      </c>
      <c r="M21" s="51">
        <v>131</v>
      </c>
      <c r="N21" s="51">
        <v>24</v>
      </c>
      <c r="O21" s="51">
        <v>47.6</v>
      </c>
      <c r="P21" s="51">
        <v>2.94</v>
      </c>
      <c r="Q21" s="51">
        <v>143.18</v>
      </c>
      <c r="R21" s="51">
        <v>45.6</v>
      </c>
      <c r="S21" s="51">
        <v>5.0199999999999996</v>
      </c>
      <c r="T21" s="51">
        <v>2.91</v>
      </c>
      <c r="U21" s="51">
        <v>9.23</v>
      </c>
      <c r="V21" s="51">
        <v>4.9000000000000004</v>
      </c>
      <c r="W21" s="59">
        <f t="shared" ref="W21:W23" si="4">U21*V21/22.5</f>
        <v>2.0100888888888893</v>
      </c>
      <c r="X21" s="51">
        <v>7.03</v>
      </c>
      <c r="Y21" s="51">
        <v>30.4</v>
      </c>
      <c r="Z21" s="51">
        <v>2.4700000000000002</v>
      </c>
      <c r="AA21" s="51">
        <v>0.96</v>
      </c>
      <c r="AB21" s="59">
        <v>203.1</v>
      </c>
      <c r="AC21" s="51">
        <v>0.06</v>
      </c>
      <c r="AD21" s="51">
        <v>2.65</v>
      </c>
      <c r="AE21" s="51">
        <v>1.1200000000000001</v>
      </c>
      <c r="AF21" s="51">
        <v>5.6</v>
      </c>
      <c r="AG21" s="51">
        <v>4.24</v>
      </c>
      <c r="AH21" s="51">
        <v>141</v>
      </c>
      <c r="AI21" s="51">
        <v>52</v>
      </c>
      <c r="AJ21" s="51">
        <v>35</v>
      </c>
      <c r="AK21" s="51">
        <v>10.08</v>
      </c>
      <c r="AL21" s="51">
        <v>5.86</v>
      </c>
      <c r="AM21" s="51">
        <v>4.45</v>
      </c>
      <c r="AN21" s="51">
        <v>10.08</v>
      </c>
      <c r="AO21" s="51">
        <v>3.89</v>
      </c>
      <c r="AP21" s="51">
        <v>4.8000000000000001E-2</v>
      </c>
      <c r="AQ21" s="51">
        <v>82.52</v>
      </c>
      <c r="AR21" s="51">
        <v>19.3</v>
      </c>
      <c r="AS21" s="51">
        <v>0.77</v>
      </c>
      <c r="AT21" s="51">
        <v>1.69</v>
      </c>
      <c r="AU21" s="51">
        <v>4.4999999999999998E-2</v>
      </c>
      <c r="AV21" s="51">
        <v>74.56</v>
      </c>
      <c r="AW21" s="51">
        <v>18.52</v>
      </c>
      <c r="AX21" s="51">
        <v>0.75</v>
      </c>
      <c r="AY21" s="51">
        <v>1.61</v>
      </c>
    </row>
    <row r="22" spans="1:51" ht="15" x14ac:dyDescent="0.25">
      <c r="A22" s="51">
        <v>664014</v>
      </c>
      <c r="B22" s="55" t="s">
        <v>1552</v>
      </c>
      <c r="C22" s="51" t="s">
        <v>1983</v>
      </c>
      <c r="D22" s="51">
        <v>1</v>
      </c>
      <c r="E22" s="51">
        <v>84</v>
      </c>
      <c r="F22" s="51">
        <v>169</v>
      </c>
      <c r="G22" s="51">
        <f t="shared" si="0"/>
        <v>1.69</v>
      </c>
      <c r="H22" s="51">
        <v>64.3</v>
      </c>
      <c r="I22" s="58">
        <f t="shared" si="1"/>
        <v>22.513217324323382</v>
      </c>
      <c r="J22" s="51">
        <v>141</v>
      </c>
      <c r="K22" s="51">
        <v>88</v>
      </c>
      <c r="L22" s="51" t="s">
        <v>1989</v>
      </c>
      <c r="M22" s="51">
        <v>146</v>
      </c>
      <c r="N22" s="51">
        <v>3</v>
      </c>
      <c r="O22" s="51">
        <v>121</v>
      </c>
      <c r="P22" s="51">
        <v>8.85</v>
      </c>
      <c r="Q22" s="51">
        <v>47.09</v>
      </c>
      <c r="R22" s="51">
        <v>44.1</v>
      </c>
      <c r="S22" s="51">
        <v>5.97</v>
      </c>
      <c r="T22" s="51">
        <v>0.7</v>
      </c>
      <c r="U22" s="51">
        <v>2.74</v>
      </c>
      <c r="V22" s="51">
        <v>7.87</v>
      </c>
      <c r="W22" s="59">
        <f t="shared" si="4"/>
        <v>0.95839111111111108</v>
      </c>
      <c r="X22" s="51">
        <v>63.2</v>
      </c>
      <c r="Y22" s="51">
        <v>2.63</v>
      </c>
      <c r="Z22" s="51">
        <v>1.1299999999999999</v>
      </c>
      <c r="AA22" s="51">
        <v>1.1299999999999999</v>
      </c>
      <c r="AB22" s="59">
        <v>373.3</v>
      </c>
      <c r="AC22" s="51">
        <v>7.8E-2</v>
      </c>
      <c r="AD22" s="51">
        <v>2.86</v>
      </c>
      <c r="AE22" s="51">
        <v>2.2799999999999998</v>
      </c>
      <c r="AF22" s="51">
        <v>4.9000000000000004</v>
      </c>
      <c r="AG22" s="51">
        <v>4.6100000000000003</v>
      </c>
      <c r="AH22" s="51">
        <v>84</v>
      </c>
      <c r="AI22" s="51">
        <v>20</v>
      </c>
      <c r="AJ22" s="51">
        <v>29</v>
      </c>
      <c r="AK22" s="51">
        <v>13.14</v>
      </c>
      <c r="AL22" s="51">
        <v>6.77</v>
      </c>
      <c r="AM22" s="51">
        <v>6.22</v>
      </c>
      <c r="AN22" s="51">
        <v>13.34</v>
      </c>
      <c r="AO22" s="51">
        <v>11.49</v>
      </c>
      <c r="AP22" s="51">
        <v>0.115</v>
      </c>
      <c r="AQ22" s="51">
        <v>67.14</v>
      </c>
      <c r="AR22" s="51">
        <v>22.38</v>
      </c>
      <c r="AS22" s="51">
        <v>0.67</v>
      </c>
      <c r="AT22" s="51">
        <v>1.21</v>
      </c>
      <c r="AU22" s="51">
        <v>6.0999999999999999E-2</v>
      </c>
      <c r="AV22" s="51">
        <v>67</v>
      </c>
      <c r="AW22" s="51">
        <v>25.37</v>
      </c>
      <c r="AX22" s="51">
        <v>0.62</v>
      </c>
      <c r="AY22" s="51">
        <v>1.06</v>
      </c>
    </row>
    <row r="23" spans="1:51" ht="15" x14ac:dyDescent="0.25">
      <c r="A23" s="51">
        <v>662955</v>
      </c>
      <c r="B23" s="55" t="s">
        <v>1511</v>
      </c>
      <c r="C23" s="51" t="s">
        <v>1990</v>
      </c>
      <c r="D23" s="51">
        <v>2</v>
      </c>
      <c r="E23" s="51">
        <v>67</v>
      </c>
      <c r="F23" s="51">
        <v>158</v>
      </c>
      <c r="G23" s="51">
        <f t="shared" si="0"/>
        <v>1.58</v>
      </c>
      <c r="H23" s="51">
        <v>79.3</v>
      </c>
      <c r="I23" s="58">
        <f t="shared" si="1"/>
        <v>31.765742669443995</v>
      </c>
      <c r="J23" s="51">
        <v>137</v>
      </c>
      <c r="K23" s="51">
        <v>82</v>
      </c>
      <c r="L23" s="51"/>
      <c r="M23" s="51">
        <v>138</v>
      </c>
      <c r="N23" s="51">
        <v>7</v>
      </c>
      <c r="O23" s="51">
        <v>81.599999999999994</v>
      </c>
      <c r="P23" s="51">
        <v>7.26</v>
      </c>
      <c r="Q23" s="51">
        <v>64.39</v>
      </c>
      <c r="R23" s="51">
        <v>43.9</v>
      </c>
      <c r="S23" s="51">
        <v>5.61</v>
      </c>
      <c r="T23" s="51">
        <v>0.94</v>
      </c>
      <c r="U23" s="51">
        <v>6.9</v>
      </c>
      <c r="V23" s="51">
        <v>6.2</v>
      </c>
      <c r="W23" s="59">
        <f t="shared" si="4"/>
        <v>1.9013333333333333</v>
      </c>
      <c r="X23" s="51">
        <v>6.78</v>
      </c>
      <c r="Y23" s="51">
        <v>34.200000000000003</v>
      </c>
      <c r="Z23" s="51">
        <v>2.35</v>
      </c>
      <c r="AA23" s="51">
        <v>1.07</v>
      </c>
      <c r="AB23" s="59">
        <v>381.6</v>
      </c>
      <c r="AC23" s="51">
        <v>0.03</v>
      </c>
      <c r="AD23" s="51">
        <v>3.24</v>
      </c>
      <c r="AE23" s="51">
        <v>1.63</v>
      </c>
      <c r="AF23" s="51">
        <v>7.2</v>
      </c>
      <c r="AG23" s="51">
        <v>4.95</v>
      </c>
      <c r="AH23" s="51">
        <v>264</v>
      </c>
      <c r="AI23" s="51">
        <v>28</v>
      </c>
      <c r="AJ23" s="51">
        <v>24</v>
      </c>
      <c r="AK23" s="51">
        <v>12.73</v>
      </c>
      <c r="AL23" s="51">
        <v>10.78</v>
      </c>
      <c r="AM23" s="51">
        <v>5.93</v>
      </c>
      <c r="AN23" s="51">
        <v>12.73</v>
      </c>
      <c r="AO23" s="51">
        <v>7.3</v>
      </c>
      <c r="AP23" s="51">
        <v>6.5000000000000002E-2</v>
      </c>
      <c r="AQ23" s="51">
        <v>63.78</v>
      </c>
      <c r="AR23" s="51">
        <v>21.82</v>
      </c>
      <c r="AS23" s="51">
        <v>0.66</v>
      </c>
      <c r="AT23" s="51">
        <v>1.24</v>
      </c>
      <c r="AU23" s="51">
        <v>0.08</v>
      </c>
      <c r="AV23" s="51">
        <v>74.69</v>
      </c>
      <c r="AW23" s="51">
        <v>25.18</v>
      </c>
      <c r="AX23" s="51">
        <v>0.66</v>
      </c>
      <c r="AY23" s="51">
        <v>1.25</v>
      </c>
    </row>
    <row r="24" spans="1:51" ht="15" x14ac:dyDescent="0.25">
      <c r="A24" s="51">
        <v>661448</v>
      </c>
      <c r="B24" s="51" t="s">
        <v>1482</v>
      </c>
      <c r="C24" s="54" t="s">
        <v>1976</v>
      </c>
      <c r="D24" s="51">
        <v>1</v>
      </c>
      <c r="E24" s="51">
        <v>36</v>
      </c>
      <c r="F24" s="51">
        <v>175</v>
      </c>
      <c r="G24" s="51">
        <f t="shared" si="0"/>
        <v>1.75</v>
      </c>
      <c r="H24" s="51">
        <v>75</v>
      </c>
      <c r="I24" s="58">
        <f t="shared" si="1"/>
        <v>24.489795918367346</v>
      </c>
      <c r="J24" s="51">
        <v>120</v>
      </c>
      <c r="K24" s="51">
        <v>70</v>
      </c>
      <c r="L24" s="51">
        <v>2</v>
      </c>
      <c r="M24" s="51">
        <v>172</v>
      </c>
      <c r="N24" s="51">
        <v>1</v>
      </c>
      <c r="O24" s="51">
        <v>75.900000000000006</v>
      </c>
      <c r="P24" s="51">
        <v>52.1</v>
      </c>
      <c r="Q24" s="51">
        <v>115.94</v>
      </c>
      <c r="R24" s="51">
        <v>44.7</v>
      </c>
      <c r="S24" s="51">
        <v>5.0999999999999996</v>
      </c>
      <c r="T24" s="51">
        <v>1.1200000000000001</v>
      </c>
      <c r="U24" s="51"/>
      <c r="V24" s="51">
        <v>5.21</v>
      </c>
      <c r="W24" s="59">
        <v>0.67</v>
      </c>
      <c r="X24" s="51">
        <v>58.23</v>
      </c>
      <c r="Y24" s="51">
        <v>67.900000000000006</v>
      </c>
      <c r="Z24" s="51">
        <v>2.29</v>
      </c>
      <c r="AA24" s="51">
        <v>1.1399999999999999</v>
      </c>
      <c r="AB24" s="59">
        <v>372.1</v>
      </c>
      <c r="AC24" s="51">
        <v>0.67</v>
      </c>
      <c r="AD24" s="51">
        <v>2.97</v>
      </c>
      <c r="AE24" s="51">
        <v>1.38</v>
      </c>
      <c r="AF24" s="51">
        <v>4.0999999999999996</v>
      </c>
      <c r="AG24" s="51">
        <v>5.37</v>
      </c>
      <c r="AH24" s="51">
        <v>327</v>
      </c>
      <c r="AI24" s="51">
        <v>23</v>
      </c>
      <c r="AJ24" s="51">
        <v>23</v>
      </c>
      <c r="AK24" s="51">
        <v>6.57</v>
      </c>
      <c r="AL24" s="51">
        <v>5.48</v>
      </c>
      <c r="AM24" s="51">
        <v>5.49</v>
      </c>
      <c r="AN24" s="51">
        <v>6.05</v>
      </c>
      <c r="AO24" s="51">
        <v>6.57</v>
      </c>
      <c r="AP24" s="51">
        <v>5.1999999999999998E-2</v>
      </c>
      <c r="AQ24" s="51">
        <v>102.38</v>
      </c>
      <c r="AR24" s="51">
        <v>19.3</v>
      </c>
      <c r="AS24" s="51">
        <v>0.81</v>
      </c>
      <c r="AT24" s="51">
        <v>2.1800000000000002</v>
      </c>
      <c r="AU24" s="51">
        <v>0.05</v>
      </c>
      <c r="AV24" s="51">
        <v>105.18</v>
      </c>
      <c r="AW24" s="51">
        <v>25.74</v>
      </c>
      <c r="AX24" s="51">
        <v>0.76</v>
      </c>
      <c r="AY24" s="51">
        <v>1.68</v>
      </c>
    </row>
    <row r="25" spans="1:51" ht="15" x14ac:dyDescent="0.25">
      <c r="A25" s="51">
        <v>659059</v>
      </c>
      <c r="B25" s="51" t="s">
        <v>1991</v>
      </c>
      <c r="C25" s="54" t="s">
        <v>1976</v>
      </c>
      <c r="D25" s="51">
        <v>1</v>
      </c>
      <c r="E25" s="51">
        <v>73</v>
      </c>
      <c r="F25" s="51">
        <v>165</v>
      </c>
      <c r="G25" s="51">
        <f t="shared" si="0"/>
        <v>1.65</v>
      </c>
      <c r="H25" s="51">
        <v>64</v>
      </c>
      <c r="I25" s="58">
        <f t="shared" si="1"/>
        <v>23.507805325987146</v>
      </c>
      <c r="J25" s="51">
        <v>115</v>
      </c>
      <c r="K25" s="51">
        <v>70</v>
      </c>
      <c r="L25" s="51" t="s">
        <v>1992</v>
      </c>
      <c r="M25" s="51">
        <v>97</v>
      </c>
      <c r="N25" s="51">
        <v>22</v>
      </c>
      <c r="O25" s="51">
        <v>64</v>
      </c>
      <c r="P25" s="51">
        <v>6.15</v>
      </c>
      <c r="Q25" s="51">
        <v>34.799999999999997</v>
      </c>
      <c r="R25" s="51">
        <v>37.200000000000003</v>
      </c>
      <c r="S25" s="51">
        <v>3.02</v>
      </c>
      <c r="T25" s="51">
        <v>1.1000000000000001</v>
      </c>
      <c r="U25" s="51">
        <v>4.3899999999999997</v>
      </c>
      <c r="V25" s="51">
        <v>10</v>
      </c>
      <c r="W25" s="59">
        <f t="shared" ref="W25:W38" si="5">U25*V25/22.5</f>
        <v>1.951111111111111</v>
      </c>
      <c r="X25" s="51">
        <v>11.32</v>
      </c>
      <c r="Y25" s="51">
        <v>32.9</v>
      </c>
      <c r="Z25" s="51">
        <v>2.12</v>
      </c>
      <c r="AA25" s="51">
        <v>0.91</v>
      </c>
      <c r="AB25" s="59">
        <v>202.5</v>
      </c>
      <c r="AC25" s="51">
        <v>0.3</v>
      </c>
      <c r="AD25" s="51">
        <v>1.59</v>
      </c>
      <c r="AE25" s="51">
        <v>1.02</v>
      </c>
      <c r="AF25" s="51">
        <v>3.3</v>
      </c>
      <c r="AG25" s="51">
        <v>2.9</v>
      </c>
      <c r="AH25" s="51">
        <v>122</v>
      </c>
      <c r="AI25" s="51">
        <v>19</v>
      </c>
      <c r="AJ25" s="51">
        <v>28</v>
      </c>
      <c r="AK25" s="51">
        <v>12.38</v>
      </c>
      <c r="AL25" s="51">
        <v>6.14</v>
      </c>
      <c r="AM25" s="51">
        <v>6.03</v>
      </c>
      <c r="AN25" s="51">
        <v>12.38</v>
      </c>
      <c r="AO25" s="51">
        <v>9.4499999999999993</v>
      </c>
      <c r="AP25" s="51">
        <v>6.3E-2</v>
      </c>
      <c r="AQ25" s="51">
        <v>89.24</v>
      </c>
      <c r="AR25" s="51">
        <v>20.98</v>
      </c>
      <c r="AS25" s="51">
        <v>0.76</v>
      </c>
      <c r="AT25" s="51">
        <v>1.75</v>
      </c>
      <c r="AU25" s="51">
        <v>6.0999999999999999E-2</v>
      </c>
      <c r="AV25" s="51">
        <v>73.849999999999994</v>
      </c>
      <c r="AW25" s="51">
        <v>18.18</v>
      </c>
      <c r="AX25" s="51">
        <v>0.75</v>
      </c>
      <c r="AY25" s="51">
        <v>1.75</v>
      </c>
    </row>
    <row r="26" spans="1:51" ht="15" x14ac:dyDescent="0.25">
      <c r="A26" s="51">
        <v>655874</v>
      </c>
      <c r="B26" s="51" t="s">
        <v>1993</v>
      </c>
      <c r="C26" s="51" t="s">
        <v>1978</v>
      </c>
      <c r="D26" s="51">
        <v>1</v>
      </c>
      <c r="E26" s="51">
        <v>41</v>
      </c>
      <c r="F26" s="51">
        <v>178</v>
      </c>
      <c r="G26" s="51">
        <f t="shared" si="0"/>
        <v>1.78</v>
      </c>
      <c r="H26" s="51">
        <v>91.6</v>
      </c>
      <c r="I26" s="58">
        <f t="shared" si="1"/>
        <v>28.910491099608631</v>
      </c>
      <c r="J26" s="51">
        <v>142</v>
      </c>
      <c r="K26" s="51">
        <v>90</v>
      </c>
      <c r="L26" s="51">
        <v>9</v>
      </c>
      <c r="M26" s="51">
        <v>127</v>
      </c>
      <c r="N26" s="51">
        <v>4</v>
      </c>
      <c r="O26" s="51">
        <v>391.9</v>
      </c>
      <c r="P26" s="51">
        <v>14.42</v>
      </c>
      <c r="Q26" s="51">
        <v>15.38</v>
      </c>
      <c r="R26" s="51">
        <v>44.6</v>
      </c>
      <c r="S26" s="51">
        <v>6.17</v>
      </c>
      <c r="T26" s="51">
        <v>6.27</v>
      </c>
      <c r="U26" s="51"/>
      <c r="V26" s="51">
        <v>5.2</v>
      </c>
      <c r="W26" s="59">
        <v>1.1200000000000001</v>
      </c>
      <c r="X26" s="51">
        <v>61.3</v>
      </c>
      <c r="Y26" s="51">
        <v>232.7</v>
      </c>
      <c r="Z26" s="51">
        <v>2.12</v>
      </c>
      <c r="AA26" s="51">
        <v>1.4</v>
      </c>
      <c r="AB26" s="59">
        <v>561</v>
      </c>
      <c r="AC26" s="51">
        <v>2.1</v>
      </c>
      <c r="AD26" s="51">
        <v>2.69</v>
      </c>
      <c r="AE26" s="51">
        <v>1.02</v>
      </c>
      <c r="AF26" s="51">
        <v>6.8</v>
      </c>
      <c r="AG26" s="51">
        <v>4.0199999999999996</v>
      </c>
      <c r="AH26" s="51">
        <v>244</v>
      </c>
      <c r="AI26" s="51">
        <v>17</v>
      </c>
      <c r="AJ26" s="51">
        <v>15</v>
      </c>
      <c r="AK26" s="51">
        <v>7.25</v>
      </c>
      <c r="AL26" s="51">
        <v>6.1</v>
      </c>
      <c r="AM26" s="51">
        <v>5.59</v>
      </c>
      <c r="AN26" s="51">
        <v>7.25</v>
      </c>
      <c r="AO26" s="51">
        <v>6.79</v>
      </c>
      <c r="AP26" s="51">
        <v>7.3999999999999996E-2</v>
      </c>
      <c r="AQ26" s="51">
        <v>106.58</v>
      </c>
      <c r="AR26" s="51">
        <v>33.57</v>
      </c>
      <c r="AS26" s="51">
        <v>0.68</v>
      </c>
      <c r="AT26" s="51"/>
      <c r="AU26" s="51">
        <v>5.3999999999999999E-2</v>
      </c>
      <c r="AV26" s="51">
        <v>123.45</v>
      </c>
      <c r="AW26" s="51">
        <v>30.95</v>
      </c>
      <c r="AX26" s="51">
        <v>0.75</v>
      </c>
      <c r="AY26" s="51"/>
    </row>
    <row r="27" spans="1:51" ht="15" x14ac:dyDescent="0.25">
      <c r="A27" s="51">
        <v>653450</v>
      </c>
      <c r="B27" s="51" t="s">
        <v>1994</v>
      </c>
      <c r="C27" s="51" t="s">
        <v>1988</v>
      </c>
      <c r="D27" s="51">
        <v>2</v>
      </c>
      <c r="E27" s="51">
        <v>53</v>
      </c>
      <c r="F27" s="51">
        <v>162</v>
      </c>
      <c r="G27" s="51">
        <f t="shared" si="0"/>
        <v>1.62</v>
      </c>
      <c r="H27" s="51">
        <v>70</v>
      </c>
      <c r="I27" s="58">
        <f t="shared" si="1"/>
        <v>26.672763298277697</v>
      </c>
      <c r="J27" s="51">
        <v>135</v>
      </c>
      <c r="K27" s="51">
        <v>77</v>
      </c>
      <c r="L27" s="51">
        <v>3</v>
      </c>
      <c r="M27" s="51">
        <v>123</v>
      </c>
      <c r="N27" s="51">
        <v>4</v>
      </c>
      <c r="O27" s="51">
        <v>61.9</v>
      </c>
      <c r="P27" s="51">
        <v>7.88</v>
      </c>
      <c r="Q27" s="51">
        <v>99.22</v>
      </c>
      <c r="R27" s="51">
        <v>42.5</v>
      </c>
      <c r="S27" s="51">
        <v>4.5199999999999996</v>
      </c>
      <c r="T27" s="51">
        <v>1.46</v>
      </c>
      <c r="U27" s="51">
        <v>14.15</v>
      </c>
      <c r="V27" s="51">
        <v>5.76</v>
      </c>
      <c r="W27" s="59">
        <f t="shared" si="5"/>
        <v>3.6224000000000003</v>
      </c>
      <c r="X27" s="51">
        <v>50.45</v>
      </c>
      <c r="Y27" s="51">
        <v>72.099999999999994</v>
      </c>
      <c r="Z27" s="51">
        <v>2.37</v>
      </c>
      <c r="AA27" s="51">
        <v>1.47</v>
      </c>
      <c r="AB27" s="59">
        <v>377.4</v>
      </c>
      <c r="AC27" s="51">
        <v>0.124</v>
      </c>
      <c r="AD27" s="51">
        <v>2.62</v>
      </c>
      <c r="AE27" s="51">
        <v>1.1200000000000001</v>
      </c>
      <c r="AF27" s="51">
        <v>6.4</v>
      </c>
      <c r="AG27" s="51">
        <v>3.57</v>
      </c>
      <c r="AH27" s="51">
        <v>159</v>
      </c>
      <c r="AI27" s="51">
        <v>19</v>
      </c>
      <c r="AJ27" s="51">
        <v>16</v>
      </c>
      <c r="AK27" s="51">
        <v>7.71</v>
      </c>
      <c r="AL27" s="51">
        <v>5.8</v>
      </c>
      <c r="AM27" s="51">
        <v>6.62</v>
      </c>
      <c r="AN27" s="51">
        <v>7.43</v>
      </c>
      <c r="AO27" s="51">
        <v>7.71</v>
      </c>
      <c r="AP27" s="51">
        <v>0.08</v>
      </c>
      <c r="AQ27" s="51">
        <v>66.83</v>
      </c>
      <c r="AR27" s="51">
        <v>33.07</v>
      </c>
      <c r="AS27" s="51">
        <v>0.51</v>
      </c>
      <c r="AT27" s="51"/>
      <c r="AU27" s="51">
        <v>0.08</v>
      </c>
      <c r="AV27" s="51">
        <v>74.36</v>
      </c>
      <c r="AW27" s="51">
        <v>35.89</v>
      </c>
      <c r="AX27" s="51">
        <v>0.52</v>
      </c>
      <c r="AY27" s="51"/>
    </row>
    <row r="28" spans="1:51" ht="15" x14ac:dyDescent="0.25">
      <c r="A28" s="51">
        <v>650182</v>
      </c>
      <c r="B28" s="51" t="s">
        <v>1995</v>
      </c>
      <c r="C28" s="51" t="s">
        <v>1983</v>
      </c>
      <c r="D28" s="51">
        <v>1</v>
      </c>
      <c r="E28" s="51">
        <v>63</v>
      </c>
      <c r="F28" s="51">
        <v>170</v>
      </c>
      <c r="G28" s="51">
        <f t="shared" si="0"/>
        <v>1.7</v>
      </c>
      <c r="H28" s="51">
        <v>68</v>
      </c>
      <c r="I28" s="58">
        <f t="shared" si="1"/>
        <v>23.529411764705884</v>
      </c>
      <c r="J28" s="51">
        <v>132</v>
      </c>
      <c r="K28" s="51">
        <v>80</v>
      </c>
      <c r="L28" s="51">
        <v>40</v>
      </c>
      <c r="M28" s="51">
        <v>157</v>
      </c>
      <c r="N28" s="51">
        <v>1</v>
      </c>
      <c r="O28" s="51">
        <v>110.1</v>
      </c>
      <c r="P28" s="51">
        <v>5.36</v>
      </c>
      <c r="Q28" s="51">
        <v>61.17</v>
      </c>
      <c r="R28" s="51">
        <v>38.5</v>
      </c>
      <c r="S28" s="51">
        <v>2.89</v>
      </c>
      <c r="T28" s="51">
        <v>0.97</v>
      </c>
      <c r="U28" s="51">
        <v>7.34</v>
      </c>
      <c r="V28" s="51">
        <v>6.32</v>
      </c>
      <c r="W28" s="59">
        <f t="shared" si="5"/>
        <v>2.0617244444444447</v>
      </c>
      <c r="X28" s="51">
        <v>29.3</v>
      </c>
      <c r="Y28" s="51">
        <v>35.299999999999997</v>
      </c>
      <c r="Z28" s="51">
        <v>2.2999999999999998</v>
      </c>
      <c r="AA28" s="51">
        <v>0.91</v>
      </c>
      <c r="AB28" s="59">
        <v>371.4</v>
      </c>
      <c r="AC28" s="51">
        <v>0.13800000000000001</v>
      </c>
      <c r="AD28" s="51">
        <v>1.27</v>
      </c>
      <c r="AE28" s="51">
        <v>1.04</v>
      </c>
      <c r="AF28" s="51">
        <v>4.3</v>
      </c>
      <c r="AG28" s="51">
        <v>5.49</v>
      </c>
      <c r="AH28" s="51">
        <v>158</v>
      </c>
      <c r="AI28" s="51">
        <v>16</v>
      </c>
      <c r="AJ28" s="51">
        <v>16</v>
      </c>
      <c r="AK28" s="51">
        <v>8.6300000000000008</v>
      </c>
      <c r="AL28" s="51">
        <v>5.16</v>
      </c>
      <c r="AM28" s="51">
        <v>3.93</v>
      </c>
      <c r="AN28" s="51">
        <v>8.6300000000000008</v>
      </c>
      <c r="AO28" s="51">
        <v>5.74</v>
      </c>
      <c r="AP28" s="51">
        <v>5.1999999999999998E-2</v>
      </c>
      <c r="AQ28" s="51">
        <v>81.41</v>
      </c>
      <c r="AR28" s="51">
        <v>31.19</v>
      </c>
      <c r="AS28" s="51">
        <v>0.62</v>
      </c>
      <c r="AT28" s="51"/>
      <c r="AU28" s="51">
        <v>6.7000000000000004E-2</v>
      </c>
      <c r="AV28" s="51">
        <v>76.8</v>
      </c>
      <c r="AW28" s="51">
        <v>24.51</v>
      </c>
      <c r="AX28" s="51">
        <v>0.68</v>
      </c>
      <c r="AY28" s="51"/>
    </row>
    <row r="29" spans="1:51" ht="15" x14ac:dyDescent="0.25">
      <c r="A29" s="51">
        <v>647383</v>
      </c>
      <c r="B29" s="55" t="s">
        <v>1996</v>
      </c>
      <c r="C29" s="51" t="s">
        <v>1983</v>
      </c>
      <c r="D29" s="51">
        <v>1</v>
      </c>
      <c r="E29" s="51">
        <v>50</v>
      </c>
      <c r="F29" s="51">
        <v>175</v>
      </c>
      <c r="G29" s="51">
        <f t="shared" si="0"/>
        <v>1.75</v>
      </c>
      <c r="H29" s="51">
        <v>65</v>
      </c>
      <c r="I29" s="58">
        <f t="shared" si="1"/>
        <v>21.224489795918366</v>
      </c>
      <c r="J29" s="51">
        <v>110</v>
      </c>
      <c r="K29" s="51">
        <v>80</v>
      </c>
      <c r="L29" s="51">
        <v>8</v>
      </c>
      <c r="M29" s="51">
        <v>162</v>
      </c>
      <c r="N29" s="51">
        <v>4</v>
      </c>
      <c r="O29" s="51">
        <v>133.6</v>
      </c>
      <c r="P29" s="51">
        <v>6.88</v>
      </c>
      <c r="Q29" s="51">
        <v>53.04</v>
      </c>
      <c r="R29" s="51">
        <v>43</v>
      </c>
      <c r="S29" s="51">
        <v>5.14</v>
      </c>
      <c r="T29" s="51">
        <v>1.73</v>
      </c>
      <c r="U29" s="51">
        <v>6.56</v>
      </c>
      <c r="V29" s="51">
        <v>6.86</v>
      </c>
      <c r="W29" s="59">
        <f t="shared" si="5"/>
        <v>2.0000711111111111</v>
      </c>
      <c r="X29" s="51">
        <v>53.39</v>
      </c>
      <c r="Y29" s="51">
        <v>87.5</v>
      </c>
      <c r="Z29" s="51">
        <v>2.48</v>
      </c>
      <c r="AA29" s="51">
        <v>1.03</v>
      </c>
      <c r="AB29" s="59">
        <v>549</v>
      </c>
      <c r="AC29" s="51">
        <v>0.6</v>
      </c>
      <c r="AD29" s="51">
        <v>2.67</v>
      </c>
      <c r="AE29" s="51">
        <v>1.3</v>
      </c>
      <c r="AF29" s="51">
        <v>4.5999999999999996</v>
      </c>
      <c r="AG29" s="51">
        <v>5.12</v>
      </c>
      <c r="AH29" s="51">
        <v>186</v>
      </c>
      <c r="AI29" s="51">
        <v>19</v>
      </c>
      <c r="AJ29" s="51">
        <v>22</v>
      </c>
      <c r="AK29" s="51">
        <v>10.39</v>
      </c>
      <c r="AL29" s="51">
        <v>10.39</v>
      </c>
      <c r="AM29" s="51"/>
      <c r="AN29" s="51">
        <v>9.2200000000000006</v>
      </c>
      <c r="AO29" s="51">
        <v>7.48</v>
      </c>
      <c r="AP29" s="51">
        <v>5.8000000000000003E-2</v>
      </c>
      <c r="AQ29" s="51">
        <v>106.14</v>
      </c>
      <c r="AR29" s="51">
        <v>31.94</v>
      </c>
      <c r="AS29" s="51">
        <v>0.7</v>
      </c>
      <c r="AT29" s="51"/>
      <c r="AU29" s="51">
        <v>4.9000000000000002E-2</v>
      </c>
      <c r="AV29" s="51">
        <v>85.33</v>
      </c>
      <c r="AW29" s="51">
        <v>28.9</v>
      </c>
      <c r="AX29" s="51">
        <v>0.66</v>
      </c>
      <c r="AY29" s="51"/>
    </row>
    <row r="30" spans="1:51" ht="15" x14ac:dyDescent="0.25">
      <c r="A30" s="51">
        <v>639229</v>
      </c>
      <c r="B30" s="51" t="s">
        <v>1378</v>
      </c>
      <c r="C30" s="51" t="s">
        <v>1978</v>
      </c>
      <c r="D30" s="51">
        <v>2</v>
      </c>
      <c r="E30" s="51">
        <v>58</v>
      </c>
      <c r="F30" s="51">
        <v>164</v>
      </c>
      <c r="G30" s="51">
        <f t="shared" si="0"/>
        <v>1.64</v>
      </c>
      <c r="H30" s="51">
        <v>72.599999999999994</v>
      </c>
      <c r="I30" s="58">
        <f t="shared" si="1"/>
        <v>26.992861392028558</v>
      </c>
      <c r="J30" s="51">
        <v>130</v>
      </c>
      <c r="K30" s="51">
        <v>70</v>
      </c>
      <c r="L30" s="51">
        <v>9</v>
      </c>
      <c r="M30" s="51">
        <v>102</v>
      </c>
      <c r="N30" s="51">
        <v>4</v>
      </c>
      <c r="O30" s="51">
        <v>90.7</v>
      </c>
      <c r="P30" s="51">
        <v>9.0299999999999994</v>
      </c>
      <c r="Q30" s="51">
        <v>60.36</v>
      </c>
      <c r="R30" s="51">
        <v>32.4</v>
      </c>
      <c r="S30" s="51">
        <v>5.31</v>
      </c>
      <c r="T30" s="51">
        <v>1.45</v>
      </c>
      <c r="U30" s="51">
        <v>3</v>
      </c>
      <c r="V30" s="51">
        <v>5.49</v>
      </c>
      <c r="W30" s="59">
        <f t="shared" si="5"/>
        <v>0.73199999999999998</v>
      </c>
      <c r="X30" s="51">
        <v>11.85</v>
      </c>
      <c r="Y30" s="51">
        <v>46</v>
      </c>
      <c r="Z30" s="51">
        <v>2.19</v>
      </c>
      <c r="AA30" s="51">
        <v>1.35</v>
      </c>
      <c r="AB30" s="59">
        <v>434.6</v>
      </c>
      <c r="AC30" s="51">
        <v>2.2999999999999998</v>
      </c>
      <c r="AD30" s="51">
        <v>4.59</v>
      </c>
      <c r="AE30" s="51">
        <v>1.26</v>
      </c>
      <c r="AF30" s="51">
        <v>5</v>
      </c>
      <c r="AG30" s="51">
        <v>3.43</v>
      </c>
      <c r="AH30" s="51">
        <v>182</v>
      </c>
      <c r="AI30" s="51">
        <v>12</v>
      </c>
      <c r="AJ30" s="51">
        <v>17</v>
      </c>
      <c r="AK30" s="51">
        <v>11.32</v>
      </c>
      <c r="AL30" s="51">
        <v>8.41</v>
      </c>
      <c r="AM30" s="51">
        <v>7.85</v>
      </c>
      <c r="AN30" s="51">
        <v>11.32</v>
      </c>
      <c r="AO30" s="51">
        <v>12.37</v>
      </c>
      <c r="AP30" s="51">
        <v>7.2999999999999995E-2</v>
      </c>
      <c r="AQ30" s="51">
        <v>38.14</v>
      </c>
      <c r="AR30" s="51">
        <v>12</v>
      </c>
      <c r="AS30" s="51">
        <v>0.69</v>
      </c>
      <c r="AT30" s="51"/>
      <c r="AU30" s="51">
        <v>7.0000000000000007E-2</v>
      </c>
      <c r="AV30" s="51">
        <v>89.52</v>
      </c>
      <c r="AW30" s="51">
        <v>16.13</v>
      </c>
      <c r="AX30" s="51">
        <v>0.82</v>
      </c>
      <c r="AY30" s="51"/>
    </row>
    <row r="31" spans="1:51" ht="15" x14ac:dyDescent="0.25">
      <c r="A31" s="51">
        <v>639509</v>
      </c>
      <c r="B31" s="51" t="s">
        <v>1387</v>
      </c>
      <c r="C31" s="51" t="s">
        <v>1983</v>
      </c>
      <c r="D31" s="51">
        <v>1</v>
      </c>
      <c r="E31" s="51">
        <v>45</v>
      </c>
      <c r="F31" s="51">
        <v>183</v>
      </c>
      <c r="G31" s="51">
        <f t="shared" si="0"/>
        <v>1.83</v>
      </c>
      <c r="H31" s="51">
        <v>95.8</v>
      </c>
      <c r="I31" s="58">
        <f t="shared" si="1"/>
        <v>28.606408074293046</v>
      </c>
      <c r="J31" s="51">
        <v>140</v>
      </c>
      <c r="K31" s="51">
        <v>80</v>
      </c>
      <c r="L31" s="51">
        <v>5</v>
      </c>
      <c r="M31" s="51">
        <v>98</v>
      </c>
      <c r="N31" s="51">
        <v>10</v>
      </c>
      <c r="O31" s="51">
        <v>541</v>
      </c>
      <c r="P31" s="51">
        <v>21.6</v>
      </c>
      <c r="Q31" s="51">
        <v>10.130000000000001</v>
      </c>
      <c r="R31" s="51">
        <v>38</v>
      </c>
      <c r="S31" s="51">
        <v>4.0199999999999996</v>
      </c>
      <c r="T31" s="51">
        <v>2.0099999999999998</v>
      </c>
      <c r="U31" s="51">
        <v>8.07</v>
      </c>
      <c r="V31" s="51">
        <v>5.63</v>
      </c>
      <c r="W31" s="59">
        <f t="shared" si="5"/>
        <v>2.0192933333333332</v>
      </c>
      <c r="X31" s="51">
        <v>12.5</v>
      </c>
      <c r="Y31" s="51">
        <v>162.9</v>
      </c>
      <c r="Z31" s="51">
        <v>3.36</v>
      </c>
      <c r="AA31" s="51">
        <v>1.04</v>
      </c>
      <c r="AB31" s="51">
        <v>620</v>
      </c>
      <c r="AC31" s="51">
        <v>1.5</v>
      </c>
      <c r="AD31" s="51">
        <v>2.1</v>
      </c>
      <c r="AE31" s="51">
        <v>0.67</v>
      </c>
      <c r="AF31" s="51">
        <v>6.1</v>
      </c>
      <c r="AG31" s="51">
        <v>3.17</v>
      </c>
      <c r="AH31" s="51">
        <v>169</v>
      </c>
      <c r="AI31" s="51">
        <v>9</v>
      </c>
      <c r="AJ31" s="51">
        <v>13</v>
      </c>
      <c r="AK31" s="51">
        <v>11.03</v>
      </c>
      <c r="AL31" s="51">
        <v>4.99</v>
      </c>
      <c r="AM31" s="51">
        <v>7.98</v>
      </c>
      <c r="AN31" s="51">
        <v>4.12</v>
      </c>
      <c r="AO31" s="51">
        <v>11.03</v>
      </c>
      <c r="AP31" s="51">
        <v>5.2999999999999999E-2</v>
      </c>
      <c r="AQ31" s="51">
        <v>80.75</v>
      </c>
      <c r="AR31" s="51">
        <v>25.08</v>
      </c>
      <c r="AS31" s="51">
        <v>0.69</v>
      </c>
      <c r="AT31" s="51"/>
      <c r="AU31" s="51">
        <v>7.1999999999999995E-2</v>
      </c>
      <c r="AV31" s="51">
        <v>69.650000000000006</v>
      </c>
      <c r="AW31" s="51">
        <v>26.96</v>
      </c>
      <c r="AX31" s="51">
        <v>0.61</v>
      </c>
      <c r="AY31" s="51"/>
    </row>
    <row r="32" spans="1:51" ht="15" x14ac:dyDescent="0.25">
      <c r="A32" s="51">
        <v>639179</v>
      </c>
      <c r="B32" s="51" t="s">
        <v>1381</v>
      </c>
      <c r="C32" s="54" t="s">
        <v>1997</v>
      </c>
      <c r="D32" s="51">
        <v>2</v>
      </c>
      <c r="E32" s="51">
        <v>59</v>
      </c>
      <c r="F32" s="51">
        <v>160</v>
      </c>
      <c r="G32" s="51">
        <f t="shared" si="0"/>
        <v>1.6</v>
      </c>
      <c r="H32" s="51">
        <v>54</v>
      </c>
      <c r="I32" s="58">
        <f t="shared" si="1"/>
        <v>21.093749999999996</v>
      </c>
      <c r="J32" s="51">
        <v>130</v>
      </c>
      <c r="K32" s="51">
        <v>70</v>
      </c>
      <c r="L32" s="51"/>
      <c r="M32" s="51">
        <v>125</v>
      </c>
      <c r="N32" s="51">
        <v>2</v>
      </c>
      <c r="O32" s="51">
        <v>60.4</v>
      </c>
      <c r="P32" s="51">
        <v>5.35</v>
      </c>
      <c r="Q32" s="51">
        <v>97.99</v>
      </c>
      <c r="R32" s="51">
        <v>41.7</v>
      </c>
      <c r="S32" s="51">
        <v>4.68</v>
      </c>
      <c r="T32" s="51">
        <v>0.54</v>
      </c>
      <c r="U32" s="51">
        <v>2.09</v>
      </c>
      <c r="V32" s="51">
        <v>6.39</v>
      </c>
      <c r="W32" s="59">
        <f t="shared" si="5"/>
        <v>0.59355999999999998</v>
      </c>
      <c r="X32" s="51">
        <v>19.260000000000002</v>
      </c>
      <c r="Y32" s="51">
        <v>33</v>
      </c>
      <c r="Z32" s="51">
        <v>2.23</v>
      </c>
      <c r="AA32" s="51">
        <v>1.24</v>
      </c>
      <c r="AB32" s="51">
        <v>156.5</v>
      </c>
      <c r="AC32" s="51">
        <v>0.23200000000000001</v>
      </c>
      <c r="AD32" s="51">
        <v>1.96</v>
      </c>
      <c r="AE32" s="51">
        <v>2.12</v>
      </c>
      <c r="AF32" s="51">
        <v>3.9</v>
      </c>
      <c r="AG32" s="51">
        <v>3.98</v>
      </c>
      <c r="AH32" s="51">
        <v>194</v>
      </c>
      <c r="AI32" s="51">
        <v>12</v>
      </c>
      <c r="AJ32" s="51">
        <v>14</v>
      </c>
      <c r="AK32" s="51">
        <v>12.78</v>
      </c>
      <c r="AL32" s="51">
        <v>9.08</v>
      </c>
      <c r="AM32" s="51">
        <v>8.07</v>
      </c>
      <c r="AN32" s="51">
        <v>10.31</v>
      </c>
      <c r="AO32" s="51">
        <v>12.78</v>
      </c>
      <c r="AP32" s="51">
        <v>5.6000000000000001E-2</v>
      </c>
      <c r="AQ32" s="51">
        <v>60.93</v>
      </c>
      <c r="AR32" s="51">
        <v>23.78</v>
      </c>
      <c r="AS32" s="51">
        <v>0.61</v>
      </c>
      <c r="AT32" s="51"/>
      <c r="AU32" s="51">
        <v>5.1999999999999998E-2</v>
      </c>
      <c r="AV32" s="51">
        <v>60.36</v>
      </c>
      <c r="AW32" s="51">
        <v>23.68</v>
      </c>
      <c r="AX32" s="51">
        <v>0.61</v>
      </c>
      <c r="AY32" s="51"/>
    </row>
    <row r="33" spans="1:51" ht="15" x14ac:dyDescent="0.25">
      <c r="A33" s="51">
        <v>635998</v>
      </c>
      <c r="B33" s="51" t="s">
        <v>1371</v>
      </c>
      <c r="C33" s="51" t="s">
        <v>1978</v>
      </c>
      <c r="D33" s="51">
        <v>2</v>
      </c>
      <c r="E33" s="51">
        <v>55</v>
      </c>
      <c r="F33" s="51">
        <v>160</v>
      </c>
      <c r="G33" s="51">
        <f t="shared" si="0"/>
        <v>1.6</v>
      </c>
      <c r="H33" s="51">
        <v>76.5</v>
      </c>
      <c r="I33" s="58">
        <f t="shared" si="1"/>
        <v>29.882812499999993</v>
      </c>
      <c r="J33" s="51">
        <v>130</v>
      </c>
      <c r="K33" s="51">
        <v>70</v>
      </c>
      <c r="L33" s="51">
        <v>2</v>
      </c>
      <c r="M33" s="51">
        <v>145</v>
      </c>
      <c r="N33" s="51">
        <v>3</v>
      </c>
      <c r="O33" s="51">
        <v>47</v>
      </c>
      <c r="P33" s="51">
        <v>3.03</v>
      </c>
      <c r="Q33" s="51">
        <v>136.49</v>
      </c>
      <c r="R33" s="51">
        <v>40.4</v>
      </c>
      <c r="S33" s="51">
        <v>4082</v>
      </c>
      <c r="T33" s="51">
        <v>1.22</v>
      </c>
      <c r="U33" s="51">
        <v>6.21</v>
      </c>
      <c r="V33" s="51">
        <v>5.68</v>
      </c>
      <c r="W33" s="59">
        <f t="shared" si="5"/>
        <v>1.5676799999999997</v>
      </c>
      <c r="X33" s="51">
        <v>35.270000000000003</v>
      </c>
      <c r="Y33" s="51">
        <v>29.8</v>
      </c>
      <c r="Z33" s="51">
        <v>2.4900000000000002</v>
      </c>
      <c r="AA33" s="51">
        <v>0.98</v>
      </c>
      <c r="AB33" s="51">
        <v>291.89999999999998</v>
      </c>
      <c r="AC33" s="51">
        <v>0.3</v>
      </c>
      <c r="AD33" s="51">
        <v>2.58</v>
      </c>
      <c r="AE33" s="51">
        <v>1.47</v>
      </c>
      <c r="AF33" s="51">
        <v>7.4</v>
      </c>
      <c r="AG33" s="51">
        <v>4.9400000000000004</v>
      </c>
      <c r="AH33" s="51">
        <v>256</v>
      </c>
      <c r="AI33" s="51">
        <v>30</v>
      </c>
      <c r="AJ33" s="51">
        <v>23</v>
      </c>
      <c r="AK33" s="51">
        <v>11.99</v>
      </c>
      <c r="AL33" s="51">
        <v>8.4600000000000009</v>
      </c>
      <c r="AM33" s="51">
        <v>8.56</v>
      </c>
      <c r="AN33" s="51">
        <v>7.56</v>
      </c>
      <c r="AO33" s="51">
        <v>11.99</v>
      </c>
      <c r="AP33" s="51">
        <v>4.5999999999999999E-2</v>
      </c>
      <c r="AQ33" s="51">
        <v>74.97</v>
      </c>
      <c r="AR33" s="51">
        <v>22.94</v>
      </c>
      <c r="AS33" s="51">
        <v>0.69</v>
      </c>
      <c r="AT33" s="51"/>
      <c r="AU33" s="51">
        <v>5.5E-2</v>
      </c>
      <c r="AV33" s="51">
        <v>62.94</v>
      </c>
      <c r="AW33" s="51">
        <v>19.86</v>
      </c>
      <c r="AX33" s="51">
        <v>0.68</v>
      </c>
      <c r="AY33" s="51"/>
    </row>
    <row r="34" spans="1:51" ht="15" x14ac:dyDescent="0.25">
      <c r="A34" s="51">
        <v>635953</v>
      </c>
      <c r="B34" s="51" t="s">
        <v>1374</v>
      </c>
      <c r="C34" s="51" t="s">
        <v>1983</v>
      </c>
      <c r="D34" s="51">
        <v>1</v>
      </c>
      <c r="E34" s="51">
        <v>52</v>
      </c>
      <c r="F34" s="51">
        <v>169</v>
      </c>
      <c r="G34" s="51">
        <f t="shared" si="0"/>
        <v>1.69</v>
      </c>
      <c r="H34" s="51">
        <v>75</v>
      </c>
      <c r="I34" s="58">
        <f t="shared" si="1"/>
        <v>26.259584748433181</v>
      </c>
      <c r="J34" s="51">
        <v>104</v>
      </c>
      <c r="K34" s="51">
        <v>71</v>
      </c>
      <c r="L34" s="51">
        <v>5</v>
      </c>
      <c r="M34" s="51">
        <v>130</v>
      </c>
      <c r="N34" s="51">
        <v>3</v>
      </c>
      <c r="O34" s="51">
        <v>327.2</v>
      </c>
      <c r="P34" s="51">
        <v>18.96</v>
      </c>
      <c r="Q34" s="51">
        <v>17.71</v>
      </c>
      <c r="R34" s="51">
        <v>40.200000000000003</v>
      </c>
      <c r="S34" s="51">
        <v>4.0199999999999996</v>
      </c>
      <c r="T34" s="51">
        <v>1.38</v>
      </c>
      <c r="U34" s="51">
        <v>7.54</v>
      </c>
      <c r="V34" s="51">
        <v>5.63</v>
      </c>
      <c r="W34" s="59">
        <f t="shared" si="5"/>
        <v>1.8866755555555557</v>
      </c>
      <c r="X34" s="51">
        <v>34.979999999999997</v>
      </c>
      <c r="Y34" s="51">
        <v>103</v>
      </c>
      <c r="Z34" s="51">
        <v>2.36</v>
      </c>
      <c r="AA34" s="51">
        <v>1.18</v>
      </c>
      <c r="AB34" s="51">
        <v>706</v>
      </c>
      <c r="AC34" s="51">
        <v>0.96</v>
      </c>
      <c r="AD34" s="51"/>
      <c r="AE34" s="51"/>
      <c r="AF34" s="51">
        <v>12</v>
      </c>
      <c r="AG34" s="51">
        <v>3.98</v>
      </c>
      <c r="AH34" s="51">
        <v>169</v>
      </c>
      <c r="AI34" s="51">
        <v>9</v>
      </c>
      <c r="AJ34" s="51">
        <v>12</v>
      </c>
      <c r="AK34" s="51">
        <v>8.81</v>
      </c>
      <c r="AL34" s="51">
        <v>5.39</v>
      </c>
      <c r="AM34" s="51">
        <v>5.73</v>
      </c>
      <c r="AN34" s="51">
        <v>3.93</v>
      </c>
      <c r="AO34" s="51">
        <v>8.81</v>
      </c>
      <c r="AP34" s="51">
        <v>8.1000000000000003E-2</v>
      </c>
      <c r="AQ34" s="51">
        <v>67.489999999999995</v>
      </c>
      <c r="AR34" s="51">
        <v>16.62</v>
      </c>
      <c r="AS34" s="51">
        <v>0.75</v>
      </c>
      <c r="AT34" s="51"/>
      <c r="AU34" s="51">
        <v>0.08</v>
      </c>
      <c r="AV34" s="51">
        <v>73.83</v>
      </c>
      <c r="AW34" s="51">
        <v>20.29</v>
      </c>
      <c r="AX34" s="51">
        <v>0.73</v>
      </c>
      <c r="AY34" s="51"/>
    </row>
    <row r="35" spans="1:51" ht="15" x14ac:dyDescent="0.25">
      <c r="A35" s="51">
        <v>638029</v>
      </c>
      <c r="B35" s="51" t="s">
        <v>1154</v>
      </c>
      <c r="C35" s="51" t="s">
        <v>1998</v>
      </c>
      <c r="D35" s="51">
        <v>1</v>
      </c>
      <c r="E35" s="51">
        <v>59</v>
      </c>
      <c r="F35" s="51">
        <v>172</v>
      </c>
      <c r="G35" s="51">
        <f t="shared" si="0"/>
        <v>1.72</v>
      </c>
      <c r="H35" s="51">
        <v>76.5</v>
      </c>
      <c r="I35" s="58">
        <f t="shared" si="1"/>
        <v>25.858572201189833</v>
      </c>
      <c r="J35" s="51">
        <v>153</v>
      </c>
      <c r="K35" s="51">
        <v>95</v>
      </c>
      <c r="L35" s="51">
        <v>10</v>
      </c>
      <c r="M35" s="51">
        <v>147</v>
      </c>
      <c r="N35" s="51">
        <v>10</v>
      </c>
      <c r="O35" s="51">
        <v>64.5</v>
      </c>
      <c r="P35" s="51">
        <v>6.76</v>
      </c>
      <c r="Q35" s="51">
        <v>120.09</v>
      </c>
      <c r="R35" s="51">
        <v>41.5</v>
      </c>
      <c r="S35" s="51">
        <v>5.36</v>
      </c>
      <c r="T35" s="51">
        <v>3.2</v>
      </c>
      <c r="U35" s="51">
        <v>7.46</v>
      </c>
      <c r="V35" s="51">
        <v>9.6</v>
      </c>
      <c r="W35" s="59">
        <f t="shared" si="5"/>
        <v>3.1829333333333332</v>
      </c>
      <c r="X35" s="51">
        <v>21</v>
      </c>
      <c r="Y35" s="51">
        <v>21.1</v>
      </c>
      <c r="Z35" s="51">
        <v>2.25</v>
      </c>
      <c r="AA35" s="51">
        <v>0.94</v>
      </c>
      <c r="AB35" s="51">
        <v>313.10000000000002</v>
      </c>
      <c r="AC35" s="51">
        <v>0.2</v>
      </c>
      <c r="AD35" s="51">
        <v>2.97</v>
      </c>
      <c r="AE35" s="51">
        <v>1.07</v>
      </c>
      <c r="AF35" s="51">
        <v>5.76</v>
      </c>
      <c r="AG35" s="51">
        <v>5.18</v>
      </c>
      <c r="AH35" s="51">
        <v>226</v>
      </c>
      <c r="AI35" s="51">
        <v>48</v>
      </c>
      <c r="AJ35" s="51">
        <v>40</v>
      </c>
      <c r="AK35" s="51">
        <v>10.84</v>
      </c>
      <c r="AL35" s="51">
        <v>6.94</v>
      </c>
      <c r="AM35" s="51">
        <v>7.22</v>
      </c>
      <c r="AN35" s="51">
        <v>10.84</v>
      </c>
      <c r="AO35" s="51">
        <v>10.53</v>
      </c>
      <c r="AP35" s="51">
        <v>9.8000000000000004E-2</v>
      </c>
      <c r="AQ35" s="51">
        <v>80.98</v>
      </c>
      <c r="AR35" s="51">
        <v>21.36</v>
      </c>
      <c r="AS35" s="51">
        <v>0.74</v>
      </c>
      <c r="AT35" s="51"/>
      <c r="AU35" s="51">
        <v>9.5000000000000001E-2</v>
      </c>
      <c r="AV35" s="51">
        <v>69.319999999999993</v>
      </c>
      <c r="AW35" s="51">
        <v>25.5</v>
      </c>
      <c r="AX35" s="51">
        <v>0.63</v>
      </c>
      <c r="AY35" s="51"/>
    </row>
    <row r="36" spans="1:51" ht="15" x14ac:dyDescent="0.25">
      <c r="A36" s="51">
        <v>631815</v>
      </c>
      <c r="B36" s="51" t="s">
        <v>1141</v>
      </c>
      <c r="C36" s="54" t="s">
        <v>1999</v>
      </c>
      <c r="D36" s="51">
        <v>2</v>
      </c>
      <c r="E36" s="51">
        <v>64</v>
      </c>
      <c r="F36" s="51">
        <v>164</v>
      </c>
      <c r="G36" s="51">
        <f t="shared" si="0"/>
        <v>1.64</v>
      </c>
      <c r="H36" s="51">
        <v>79.5</v>
      </c>
      <c r="I36" s="58">
        <f t="shared" si="1"/>
        <v>29.55829863176681</v>
      </c>
      <c r="J36" s="51">
        <v>138</v>
      </c>
      <c r="K36" s="51">
        <v>80</v>
      </c>
      <c r="L36" s="51">
        <v>5</v>
      </c>
      <c r="M36" s="51">
        <v>108</v>
      </c>
      <c r="N36" s="51">
        <v>2</v>
      </c>
      <c r="O36" s="51">
        <v>1089.2</v>
      </c>
      <c r="P36" s="51">
        <v>25.75</v>
      </c>
      <c r="Q36" s="51">
        <v>2.87</v>
      </c>
      <c r="R36" s="51">
        <v>37.799999999999997</v>
      </c>
      <c r="S36" s="51">
        <v>5.08</v>
      </c>
      <c r="T36" s="51">
        <v>1075</v>
      </c>
      <c r="U36" s="51">
        <v>12.44</v>
      </c>
      <c r="V36" s="51">
        <v>4.53</v>
      </c>
      <c r="W36" s="59">
        <f t="shared" si="5"/>
        <v>2.5045866666666665</v>
      </c>
      <c r="X36" s="51">
        <v>27.79</v>
      </c>
      <c r="Y36" s="51">
        <v>354.1</v>
      </c>
      <c r="Z36" s="51">
        <v>2.41</v>
      </c>
      <c r="AA36" s="51">
        <v>2.4</v>
      </c>
      <c r="AB36" s="51">
        <v>472</v>
      </c>
      <c r="AC36" s="63">
        <v>1</v>
      </c>
      <c r="AD36" s="51">
        <v>2.79</v>
      </c>
      <c r="AE36" s="51">
        <v>1.18</v>
      </c>
      <c r="AF36" s="51">
        <v>8.1</v>
      </c>
      <c r="AG36" s="51">
        <v>3.33</v>
      </c>
      <c r="AH36" s="51">
        <v>152</v>
      </c>
      <c r="AI36" s="51">
        <v>15</v>
      </c>
      <c r="AJ36" s="51">
        <v>17</v>
      </c>
      <c r="AK36" s="63">
        <v>10.19</v>
      </c>
      <c r="AL36" s="51">
        <v>6.81</v>
      </c>
      <c r="AM36" s="51"/>
      <c r="AN36" s="51">
        <v>10.19</v>
      </c>
      <c r="AO36" s="51"/>
      <c r="AP36" s="51">
        <v>5.6000000000000001E-2</v>
      </c>
      <c r="AQ36" s="51">
        <v>75.69</v>
      </c>
      <c r="AR36" s="51">
        <v>23.03</v>
      </c>
      <c r="AS36" s="51">
        <v>0.7</v>
      </c>
      <c r="AT36" s="51"/>
      <c r="AU36" s="51"/>
      <c r="AV36" s="51"/>
      <c r="AW36" s="51"/>
      <c r="AX36" s="51"/>
      <c r="AY36" s="51"/>
    </row>
    <row r="37" spans="1:51" ht="15" x14ac:dyDescent="0.25">
      <c r="A37" s="51">
        <v>633566</v>
      </c>
      <c r="B37" s="51" t="s">
        <v>1151</v>
      </c>
      <c r="C37" s="54" t="s">
        <v>1976</v>
      </c>
      <c r="D37" s="51">
        <v>2</v>
      </c>
      <c r="E37" s="51">
        <v>52</v>
      </c>
      <c r="F37" s="51">
        <v>168</v>
      </c>
      <c r="G37" s="51">
        <f t="shared" si="0"/>
        <v>1.68</v>
      </c>
      <c r="H37" s="51">
        <v>59</v>
      </c>
      <c r="I37" s="58">
        <f t="shared" si="1"/>
        <v>20.904195011337873</v>
      </c>
      <c r="J37" s="51">
        <v>129</v>
      </c>
      <c r="K37" s="51">
        <v>90</v>
      </c>
      <c r="L37" s="51">
        <v>0.5</v>
      </c>
      <c r="M37" s="51">
        <v>141</v>
      </c>
      <c r="N37" s="51">
        <v>8</v>
      </c>
      <c r="O37" s="51">
        <v>58.6</v>
      </c>
      <c r="P37" s="51">
        <v>4.58</v>
      </c>
      <c r="Q37" s="51">
        <v>106.76</v>
      </c>
      <c r="R37" s="51">
        <v>44.6</v>
      </c>
      <c r="S37" s="51">
        <v>5.54</v>
      </c>
      <c r="T37" s="51">
        <v>0.8</v>
      </c>
      <c r="U37" s="51">
        <v>2.8</v>
      </c>
      <c r="V37" s="51">
        <v>5.64</v>
      </c>
      <c r="W37" s="59">
        <f t="shared" si="5"/>
        <v>0.70186666666666653</v>
      </c>
      <c r="X37" s="51">
        <v>34.4</v>
      </c>
      <c r="Y37" s="51">
        <v>53.1</v>
      </c>
      <c r="Z37" s="51">
        <v>2.39</v>
      </c>
      <c r="AA37" s="51">
        <v>1.06</v>
      </c>
      <c r="AB37" s="51">
        <v>180.9</v>
      </c>
      <c r="AC37" s="51">
        <v>0.12</v>
      </c>
      <c r="AD37" s="51">
        <v>3</v>
      </c>
      <c r="AE37" s="51">
        <v>1.74</v>
      </c>
      <c r="AF37" s="51">
        <v>6.7</v>
      </c>
      <c r="AG37" s="51">
        <v>4.57</v>
      </c>
      <c r="AH37" s="51">
        <v>193</v>
      </c>
      <c r="AI37" s="51">
        <v>16</v>
      </c>
      <c r="AJ37" s="51">
        <v>17</v>
      </c>
      <c r="AK37" s="51">
        <v>8.2899999999999991</v>
      </c>
      <c r="AL37" s="51">
        <v>7.01</v>
      </c>
      <c r="AM37" s="51">
        <v>6.05</v>
      </c>
      <c r="AN37" s="51">
        <v>8.2899999999999991</v>
      </c>
      <c r="AO37" s="51">
        <v>7.58</v>
      </c>
      <c r="AP37" s="51">
        <v>5.0999999999999997E-2</v>
      </c>
      <c r="AQ37" s="51">
        <v>121.41</v>
      </c>
      <c r="AR37" s="51">
        <v>35.53</v>
      </c>
      <c r="AS37" s="51">
        <v>0.71</v>
      </c>
      <c r="AT37" s="51"/>
      <c r="AU37" s="51">
        <v>0.05</v>
      </c>
      <c r="AV37" s="51">
        <v>143.51</v>
      </c>
      <c r="AW37" s="51">
        <v>35.81</v>
      </c>
      <c r="AX37" s="51">
        <v>0.75</v>
      </c>
      <c r="AY37" s="51"/>
    </row>
    <row r="38" spans="1:51" ht="15" x14ac:dyDescent="0.25">
      <c r="A38" s="51">
        <v>633093</v>
      </c>
      <c r="B38" s="51" t="s">
        <v>2000</v>
      </c>
      <c r="C38" s="51" t="s">
        <v>2001</v>
      </c>
      <c r="D38" s="51">
        <v>1</v>
      </c>
      <c r="E38" s="51">
        <v>69</v>
      </c>
      <c r="F38" s="51">
        <v>170</v>
      </c>
      <c r="G38" s="51">
        <f t="shared" si="0"/>
        <v>1.7</v>
      </c>
      <c r="H38" s="51">
        <v>72</v>
      </c>
      <c r="I38" s="58">
        <f t="shared" si="1"/>
        <v>24.913494809688583</v>
      </c>
      <c r="J38" s="51">
        <v>180</v>
      </c>
      <c r="K38" s="51">
        <v>71</v>
      </c>
      <c r="L38" s="51">
        <v>6</v>
      </c>
      <c r="M38" s="51">
        <v>81</v>
      </c>
      <c r="N38" s="51">
        <v>3</v>
      </c>
      <c r="O38" s="51">
        <v>423.7</v>
      </c>
      <c r="P38" s="51">
        <v>22.29</v>
      </c>
      <c r="Q38" s="51">
        <v>11.5</v>
      </c>
      <c r="R38" s="51">
        <v>33</v>
      </c>
      <c r="S38" s="51">
        <v>4.1100000000000003</v>
      </c>
      <c r="T38" s="51">
        <v>1.42</v>
      </c>
      <c r="U38" s="51">
        <v>6.9</v>
      </c>
      <c r="V38" s="51">
        <v>5.72</v>
      </c>
      <c r="W38" s="59">
        <f t="shared" si="5"/>
        <v>1.7541333333333335</v>
      </c>
      <c r="X38" s="51">
        <v>8.56</v>
      </c>
      <c r="Y38" s="51">
        <v>125.3</v>
      </c>
      <c r="Z38" s="51">
        <v>2.25</v>
      </c>
      <c r="AA38" s="51">
        <v>1.41</v>
      </c>
      <c r="AB38" s="51">
        <v>410</v>
      </c>
      <c r="AC38" s="51">
        <v>6.48</v>
      </c>
      <c r="AD38" s="51">
        <v>1.35</v>
      </c>
      <c r="AE38" s="51">
        <v>1.1499999999999999</v>
      </c>
      <c r="AF38" s="51">
        <v>7.2</v>
      </c>
      <c r="AG38" s="51">
        <v>2.48</v>
      </c>
      <c r="AH38" s="51">
        <v>212</v>
      </c>
      <c r="AI38" s="51">
        <v>11</v>
      </c>
      <c r="AJ38" s="51">
        <v>21</v>
      </c>
      <c r="AK38" s="51">
        <v>11.03</v>
      </c>
      <c r="AL38" s="51">
        <v>4.46</v>
      </c>
      <c r="AM38" s="51">
        <v>6.87</v>
      </c>
      <c r="AN38" s="51">
        <v>11.03</v>
      </c>
      <c r="AO38" s="51">
        <v>9.3699999999999992</v>
      </c>
      <c r="AP38" s="51">
        <v>4.5999999999999999E-2</v>
      </c>
      <c r="AQ38" s="51">
        <v>77.489999999999995</v>
      </c>
      <c r="AR38" s="51">
        <v>18.18</v>
      </c>
      <c r="AS38" s="51">
        <v>0.77</v>
      </c>
      <c r="AT38" s="51"/>
      <c r="AU38" s="51">
        <v>5.3999999999999999E-2</v>
      </c>
      <c r="AV38" s="51">
        <v>79.45</v>
      </c>
      <c r="AW38" s="51">
        <v>23.5</v>
      </c>
      <c r="AX38" s="51">
        <v>0.7</v>
      </c>
      <c r="AY38" s="51"/>
    </row>
    <row r="39" spans="1:51" ht="15" x14ac:dyDescent="0.25">
      <c r="A39" s="51">
        <v>630995</v>
      </c>
      <c r="B39" s="51" t="s">
        <v>1357</v>
      </c>
      <c r="C39" s="54" t="s">
        <v>1976</v>
      </c>
      <c r="D39" s="51">
        <v>2</v>
      </c>
      <c r="E39" s="51">
        <v>80</v>
      </c>
      <c r="F39" s="51">
        <v>153</v>
      </c>
      <c r="G39" s="51">
        <f t="shared" si="0"/>
        <v>1.53</v>
      </c>
      <c r="H39" s="51">
        <v>50</v>
      </c>
      <c r="I39" s="58">
        <f t="shared" si="1"/>
        <v>21.35930624973301</v>
      </c>
      <c r="J39" s="51">
        <v>124</v>
      </c>
      <c r="K39" s="51">
        <v>66</v>
      </c>
      <c r="L39" s="51" t="s">
        <v>251</v>
      </c>
      <c r="M39" s="51">
        <v>115</v>
      </c>
      <c r="N39" s="51">
        <v>27</v>
      </c>
      <c r="O39" s="51">
        <v>79.900000000000006</v>
      </c>
      <c r="P39" s="51">
        <v>5.19</v>
      </c>
      <c r="Q39" s="51">
        <v>65.13</v>
      </c>
      <c r="R39" s="51">
        <v>30.4</v>
      </c>
      <c r="S39" s="51">
        <v>3.8</v>
      </c>
      <c r="T39" s="51">
        <v>0.71</v>
      </c>
      <c r="U39" s="51"/>
      <c r="V39" s="51">
        <v>5.36</v>
      </c>
      <c r="W39" s="59">
        <v>1.75</v>
      </c>
      <c r="X39" s="51">
        <v>28.9</v>
      </c>
      <c r="Y39" s="51">
        <v>43.3</v>
      </c>
      <c r="Z39" s="51">
        <v>1.92</v>
      </c>
      <c r="AA39" s="51">
        <v>0.85</v>
      </c>
      <c r="AB39" s="51">
        <v>170.4</v>
      </c>
      <c r="AC39" s="51">
        <v>0.34</v>
      </c>
      <c r="AD39" s="51">
        <v>1.83</v>
      </c>
      <c r="AE39" s="51">
        <v>1.56</v>
      </c>
      <c r="AF39" s="51">
        <v>11.9</v>
      </c>
      <c r="AG39" s="51">
        <v>3.84</v>
      </c>
      <c r="AH39" s="51">
        <v>176</v>
      </c>
      <c r="AI39" s="51">
        <v>38</v>
      </c>
      <c r="AJ39" s="51">
        <v>36</v>
      </c>
      <c r="AK39" s="51">
        <v>9.11</v>
      </c>
      <c r="AL39" s="51">
        <v>4.9400000000000004</v>
      </c>
      <c r="AM39" s="51">
        <v>1.25</v>
      </c>
      <c r="AN39" s="51">
        <v>9.5</v>
      </c>
      <c r="AO39" s="51">
        <v>9.11</v>
      </c>
      <c r="AP39" s="51">
        <v>8.2000000000000003E-2</v>
      </c>
      <c r="AQ39" s="51">
        <v>87</v>
      </c>
      <c r="AR39" s="51">
        <v>18.18</v>
      </c>
      <c r="AS39" s="51">
        <v>0.79</v>
      </c>
      <c r="AT39" s="51"/>
      <c r="AU39" s="51">
        <v>7.0000000000000007E-2</v>
      </c>
      <c r="AV39" s="51">
        <v>79.17</v>
      </c>
      <c r="AW39" s="51">
        <v>20.98</v>
      </c>
      <c r="AX39" s="51">
        <v>0.74</v>
      </c>
      <c r="AY39" s="51"/>
    </row>
    <row r="40" spans="1:51" ht="15" x14ac:dyDescent="0.25">
      <c r="A40" s="51">
        <v>630111</v>
      </c>
      <c r="B40" s="51" t="s">
        <v>1352</v>
      </c>
      <c r="C40" s="51" t="s">
        <v>2002</v>
      </c>
      <c r="D40" s="51">
        <v>1</v>
      </c>
      <c r="E40" s="51">
        <v>40</v>
      </c>
      <c r="F40" s="51">
        <v>168</v>
      </c>
      <c r="G40" s="51">
        <f t="shared" si="0"/>
        <v>1.68</v>
      </c>
      <c r="H40" s="51">
        <v>62.4</v>
      </c>
      <c r="I40" s="58">
        <f t="shared" si="1"/>
        <v>22.10884353741497</v>
      </c>
      <c r="J40" s="51">
        <v>133</v>
      </c>
      <c r="K40" s="51">
        <v>84</v>
      </c>
      <c r="L40" s="51">
        <v>6</v>
      </c>
      <c r="M40" s="51">
        <v>144</v>
      </c>
      <c r="N40" s="51">
        <v>5</v>
      </c>
      <c r="O40" s="51">
        <v>75.400000000000006</v>
      </c>
      <c r="P40" s="51">
        <v>5.25</v>
      </c>
      <c r="Q40" s="51">
        <v>95.9</v>
      </c>
      <c r="R40" s="51">
        <v>41.6</v>
      </c>
      <c r="S40" s="51">
        <v>3.92</v>
      </c>
      <c r="T40" s="51">
        <v>1.53</v>
      </c>
      <c r="U40" s="51">
        <v>3.81</v>
      </c>
      <c r="V40" s="51">
        <v>5.62</v>
      </c>
      <c r="W40" s="59">
        <f t="shared" ref="W40:W43" si="6">U40*V40/22.5</f>
        <v>0.95165333333333346</v>
      </c>
      <c r="X40" s="51">
        <v>42.26</v>
      </c>
      <c r="Y40" s="51">
        <v>51.9</v>
      </c>
      <c r="Z40" s="51">
        <v>2.21</v>
      </c>
      <c r="AA40" s="51">
        <v>1.07</v>
      </c>
      <c r="AB40" s="51">
        <v>284.8</v>
      </c>
      <c r="AC40" s="51">
        <v>1.9599999999999999E-2</v>
      </c>
      <c r="AD40" s="51">
        <v>2.2000000000000002</v>
      </c>
      <c r="AE40" s="51">
        <v>0.98</v>
      </c>
      <c r="AF40" s="51">
        <v>5.9</v>
      </c>
      <c r="AG40" s="51">
        <v>4.57</v>
      </c>
      <c r="AH40" s="51">
        <v>175</v>
      </c>
      <c r="AI40" s="51">
        <v>24</v>
      </c>
      <c r="AJ40" s="51">
        <v>17</v>
      </c>
      <c r="AK40" s="51">
        <v>7.56</v>
      </c>
      <c r="AL40" s="51">
        <v>5.54</v>
      </c>
      <c r="AM40" s="51">
        <v>6.04</v>
      </c>
      <c r="AN40" s="51">
        <v>6.57</v>
      </c>
      <c r="AO40" s="51">
        <v>7.56</v>
      </c>
      <c r="AP40" s="51">
        <v>4.4999999999999998E-2</v>
      </c>
      <c r="AQ40" s="51">
        <v>104.63</v>
      </c>
      <c r="AR40" s="51">
        <v>26.76</v>
      </c>
      <c r="AS40" s="51">
        <v>0.74</v>
      </c>
      <c r="AT40" s="51"/>
      <c r="AU40" s="51">
        <v>4.2999999999999997E-2</v>
      </c>
      <c r="AV40" s="51">
        <v>100.02</v>
      </c>
      <c r="AW40" s="51">
        <v>25.54</v>
      </c>
      <c r="AX40" s="51">
        <v>0.74</v>
      </c>
      <c r="AY40" s="51"/>
    </row>
    <row r="41" spans="1:51" ht="15" x14ac:dyDescent="0.25">
      <c r="A41" s="51">
        <v>632084</v>
      </c>
      <c r="B41" s="51" t="s">
        <v>1363</v>
      </c>
      <c r="C41" s="51" t="s">
        <v>1998</v>
      </c>
      <c r="D41" s="51">
        <v>2</v>
      </c>
      <c r="E41" s="51">
        <v>44</v>
      </c>
      <c r="F41" s="51">
        <v>162</v>
      </c>
      <c r="G41" s="51">
        <f t="shared" si="0"/>
        <v>1.62</v>
      </c>
      <c r="H41" s="51">
        <v>64</v>
      </c>
      <c r="I41" s="58">
        <f t="shared" si="1"/>
        <v>24.386526444139609</v>
      </c>
      <c r="J41" s="51">
        <v>110</v>
      </c>
      <c r="K41" s="51">
        <v>70</v>
      </c>
      <c r="L41" s="51" t="s">
        <v>2003</v>
      </c>
      <c r="M41" s="51">
        <v>122</v>
      </c>
      <c r="N41" s="51">
        <v>5</v>
      </c>
      <c r="O41" s="51">
        <v>62</v>
      </c>
      <c r="P41" s="51">
        <v>6.26</v>
      </c>
      <c r="Q41" s="51">
        <v>105.49</v>
      </c>
      <c r="R41" s="51">
        <v>36.6</v>
      </c>
      <c r="S41" s="51">
        <v>4.2300000000000004</v>
      </c>
      <c r="T41" s="51">
        <v>0.84</v>
      </c>
      <c r="U41" s="51">
        <v>5.13</v>
      </c>
      <c r="V41" s="51">
        <v>5.15</v>
      </c>
      <c r="W41" s="59">
        <f t="shared" si="6"/>
        <v>1.1742000000000001</v>
      </c>
      <c r="X41" s="51">
        <v>44.18</v>
      </c>
      <c r="Y41" s="51">
        <v>22.2</v>
      </c>
      <c r="Z41" s="51">
        <v>2.21</v>
      </c>
      <c r="AA41" s="51">
        <v>1.03</v>
      </c>
      <c r="AB41" s="51">
        <v>217.7</v>
      </c>
      <c r="AC41" s="51">
        <v>0.2</v>
      </c>
      <c r="AD41" s="51">
        <v>2.31</v>
      </c>
      <c r="AE41" s="51">
        <v>1.29</v>
      </c>
      <c r="AF41" s="51">
        <v>5.2</v>
      </c>
      <c r="AG41" s="51">
        <v>3.99</v>
      </c>
      <c r="AH41" s="51">
        <v>170</v>
      </c>
      <c r="AI41" s="51">
        <v>22</v>
      </c>
      <c r="AJ41" s="51">
        <v>17</v>
      </c>
      <c r="AK41" s="51">
        <v>9.65</v>
      </c>
      <c r="AL41" s="51">
        <v>4.38</v>
      </c>
      <c r="AM41" s="51">
        <v>4.62</v>
      </c>
      <c r="AN41" s="51">
        <v>9.65</v>
      </c>
      <c r="AO41" s="51">
        <v>8.57</v>
      </c>
      <c r="AP41" s="51">
        <v>6.3E-2</v>
      </c>
      <c r="AQ41" s="51">
        <v>56.99</v>
      </c>
      <c r="AR41" s="51">
        <v>22.02</v>
      </c>
      <c r="AS41" s="51">
        <v>0.61</v>
      </c>
      <c r="AT41" s="51"/>
      <c r="AU41" s="51">
        <v>4.5999999999999999E-2</v>
      </c>
      <c r="AV41" s="51">
        <v>59.99</v>
      </c>
      <c r="AW41" s="51">
        <v>21.45</v>
      </c>
      <c r="AX41" s="51">
        <v>0.64</v>
      </c>
      <c r="AY41" s="51"/>
    </row>
    <row r="42" spans="1:51" ht="15" x14ac:dyDescent="0.25">
      <c r="A42" s="51">
        <v>627753</v>
      </c>
      <c r="B42" s="51" t="s">
        <v>1327</v>
      </c>
      <c r="C42" s="51" t="s">
        <v>2004</v>
      </c>
      <c r="D42" s="51">
        <v>2</v>
      </c>
      <c r="E42" s="51">
        <v>51</v>
      </c>
      <c r="F42" s="51">
        <v>165</v>
      </c>
      <c r="G42" s="51">
        <f t="shared" si="0"/>
        <v>1.65</v>
      </c>
      <c r="H42" s="51">
        <v>45</v>
      </c>
      <c r="I42" s="58">
        <f t="shared" si="1"/>
        <v>16.528925619834713</v>
      </c>
      <c r="J42" s="51">
        <v>153</v>
      </c>
      <c r="K42" s="51">
        <v>94</v>
      </c>
      <c r="L42" s="51">
        <v>32</v>
      </c>
      <c r="M42" s="51">
        <v>98</v>
      </c>
      <c r="N42" s="51">
        <v>5</v>
      </c>
      <c r="O42" s="51">
        <v>560.9</v>
      </c>
      <c r="P42" s="51">
        <v>23.97</v>
      </c>
      <c r="Q42" s="51">
        <v>7.01</v>
      </c>
      <c r="R42" s="51">
        <v>34.1</v>
      </c>
      <c r="S42" s="51">
        <v>4.6100000000000003</v>
      </c>
      <c r="T42" s="59">
        <v>0.9</v>
      </c>
      <c r="U42" s="51">
        <v>6.14</v>
      </c>
      <c r="V42" s="51">
        <v>5.28</v>
      </c>
      <c r="W42" s="59">
        <f t="shared" si="6"/>
        <v>1.4408533333333331</v>
      </c>
      <c r="X42" s="51">
        <v>24.71</v>
      </c>
      <c r="Y42" s="51">
        <v>282.10000000000002</v>
      </c>
      <c r="Z42" s="51">
        <v>2.25</v>
      </c>
      <c r="AA42" s="51">
        <v>1.56</v>
      </c>
      <c r="AB42" s="51">
        <v>704</v>
      </c>
      <c r="AC42" s="51">
        <v>1.5</v>
      </c>
      <c r="AD42" s="51">
        <v>2.57</v>
      </c>
      <c r="AE42" s="51">
        <v>1.51</v>
      </c>
      <c r="AF42" s="51">
        <v>5.67</v>
      </c>
      <c r="AG42" s="51">
        <v>2.72</v>
      </c>
      <c r="AH42" s="51">
        <v>106</v>
      </c>
      <c r="AI42" s="51">
        <v>6</v>
      </c>
      <c r="AJ42" s="51">
        <v>16</v>
      </c>
      <c r="AK42" s="51">
        <v>11.56</v>
      </c>
      <c r="AL42" s="51">
        <v>7.34</v>
      </c>
      <c r="AM42" s="51">
        <v>6.44</v>
      </c>
      <c r="AN42" s="51">
        <v>10.68</v>
      </c>
      <c r="AO42" s="51">
        <v>11.56</v>
      </c>
      <c r="AP42" s="51">
        <v>4.7E-2</v>
      </c>
      <c r="AQ42" s="51">
        <v>66.069999999999993</v>
      </c>
      <c r="AR42" s="51">
        <v>24.13</v>
      </c>
      <c r="AS42" s="51">
        <v>0.63</v>
      </c>
      <c r="AT42" s="51"/>
      <c r="AU42" s="51">
        <v>0.05</v>
      </c>
      <c r="AV42" s="51">
        <v>47.07</v>
      </c>
      <c r="AW42" s="51">
        <v>21.02</v>
      </c>
      <c r="AX42" s="51">
        <v>0.55000000000000004</v>
      </c>
      <c r="AY42" s="51"/>
    </row>
    <row r="43" spans="1:51" ht="15" x14ac:dyDescent="0.25">
      <c r="A43" s="51">
        <v>628924</v>
      </c>
      <c r="B43" s="51" t="s">
        <v>1343</v>
      </c>
      <c r="C43" s="54" t="s">
        <v>1976</v>
      </c>
      <c r="D43" s="51">
        <v>1</v>
      </c>
      <c r="E43" s="51">
        <v>75</v>
      </c>
      <c r="F43" s="51">
        <v>172</v>
      </c>
      <c r="G43" s="51">
        <f t="shared" si="0"/>
        <v>1.72</v>
      </c>
      <c r="H43" s="51">
        <v>84.6</v>
      </c>
      <c r="I43" s="58">
        <f t="shared" si="1"/>
        <v>28.596538669551109</v>
      </c>
      <c r="J43" s="51">
        <v>130</v>
      </c>
      <c r="K43" s="51">
        <v>70</v>
      </c>
      <c r="L43" s="51">
        <v>0.5</v>
      </c>
      <c r="M43" s="51">
        <v>138</v>
      </c>
      <c r="N43" s="51">
        <v>42</v>
      </c>
      <c r="O43" s="51">
        <v>100.9</v>
      </c>
      <c r="P43" s="51">
        <v>6.5</v>
      </c>
      <c r="Q43" s="51">
        <v>62.48</v>
      </c>
      <c r="R43" s="51">
        <v>38</v>
      </c>
      <c r="S43" s="51">
        <v>3.73</v>
      </c>
      <c r="T43" s="51">
        <v>0.91</v>
      </c>
      <c r="U43" s="51">
        <v>4.71</v>
      </c>
      <c r="V43" s="51">
        <v>5.67</v>
      </c>
      <c r="W43" s="59">
        <f t="shared" si="6"/>
        <v>1.18692</v>
      </c>
      <c r="X43" s="51">
        <v>36.42</v>
      </c>
      <c r="Y43" s="51">
        <v>39.299999999999997</v>
      </c>
      <c r="Z43" s="51">
        <v>2.14</v>
      </c>
      <c r="AA43" s="51">
        <v>1.01</v>
      </c>
      <c r="AB43" s="51">
        <v>272</v>
      </c>
      <c r="AC43" s="51">
        <v>0.1</v>
      </c>
      <c r="AD43" s="51">
        <v>2.15</v>
      </c>
      <c r="AE43" s="51">
        <v>0.96</v>
      </c>
      <c r="AF43" s="51">
        <v>4.2</v>
      </c>
      <c r="AG43" s="51">
        <v>4.37</v>
      </c>
      <c r="AH43" s="51">
        <v>156</v>
      </c>
      <c r="AI43" s="51">
        <v>36</v>
      </c>
      <c r="AJ43" s="51">
        <v>27</v>
      </c>
      <c r="AK43" s="51">
        <v>10.050000000000001</v>
      </c>
      <c r="AL43" s="51">
        <v>4.8899999999999997</v>
      </c>
      <c r="AM43" s="51"/>
      <c r="AN43" s="51">
        <v>10.050000000000001</v>
      </c>
      <c r="AO43" s="51"/>
      <c r="AP43" s="51">
        <v>7.5999999999999998E-2</v>
      </c>
      <c r="AQ43" s="51">
        <v>73.569999999999993</v>
      </c>
      <c r="AR43" s="51">
        <v>2.2400000000000002</v>
      </c>
      <c r="AS43" s="51">
        <v>0.97</v>
      </c>
      <c r="AT43" s="51"/>
      <c r="AU43" s="51">
        <v>7.9000000000000001E-2</v>
      </c>
      <c r="AV43" s="51">
        <v>100.71</v>
      </c>
      <c r="AW43" s="51">
        <v>3.08</v>
      </c>
      <c r="AX43" s="51">
        <v>0.97</v>
      </c>
      <c r="AY43" s="51"/>
    </row>
    <row r="44" spans="1:51" ht="15" x14ac:dyDescent="0.25">
      <c r="A44" s="51">
        <v>626028</v>
      </c>
      <c r="B44" s="51" t="s">
        <v>1290</v>
      </c>
      <c r="C44" s="51" t="s">
        <v>1978</v>
      </c>
      <c r="D44" s="51">
        <v>1</v>
      </c>
      <c r="E44" s="51">
        <v>24</v>
      </c>
      <c r="F44" s="51">
        <v>175</v>
      </c>
      <c r="G44" s="51">
        <f t="shared" si="0"/>
        <v>1.75</v>
      </c>
      <c r="H44" s="51">
        <v>65.7</v>
      </c>
      <c r="I44" s="58">
        <f t="shared" si="1"/>
        <v>21.453061224489797</v>
      </c>
      <c r="J44" s="51">
        <v>125</v>
      </c>
      <c r="K44" s="51">
        <v>84</v>
      </c>
      <c r="L44" s="51">
        <v>1</v>
      </c>
      <c r="M44" s="51">
        <v>139</v>
      </c>
      <c r="N44" s="51">
        <v>1</v>
      </c>
      <c r="O44" s="51">
        <v>71.5</v>
      </c>
      <c r="P44" s="51">
        <v>4.17</v>
      </c>
      <c r="Q44" s="51">
        <v>135.58000000000001</v>
      </c>
      <c r="R44" s="59">
        <v>23.2</v>
      </c>
      <c r="S44" s="51">
        <v>7.04</v>
      </c>
      <c r="T44" s="51">
        <v>1.71</v>
      </c>
      <c r="U44" s="51"/>
      <c r="V44" s="51">
        <v>4.62</v>
      </c>
      <c r="W44" s="59">
        <v>1.34</v>
      </c>
      <c r="X44" s="51">
        <v>48.9</v>
      </c>
      <c r="Y44" s="59">
        <v>27.9</v>
      </c>
      <c r="Z44" s="59">
        <v>1.9</v>
      </c>
      <c r="AA44" s="51">
        <v>1.1399999999999999</v>
      </c>
      <c r="AB44" s="51">
        <v>398.3</v>
      </c>
      <c r="AC44" s="59">
        <v>1.93</v>
      </c>
      <c r="AD44" s="51">
        <v>4.51</v>
      </c>
      <c r="AE44" s="51">
        <v>1.49</v>
      </c>
      <c r="AF44" s="51">
        <v>8.4</v>
      </c>
      <c r="AG44" s="51">
        <v>4.12</v>
      </c>
      <c r="AH44" s="51">
        <v>269</v>
      </c>
      <c r="AI44" s="51">
        <v>13</v>
      </c>
      <c r="AJ44" s="51">
        <v>15</v>
      </c>
      <c r="AK44" s="59">
        <v>6.36</v>
      </c>
      <c r="AL44" s="59">
        <v>4.5199999999999996</v>
      </c>
      <c r="AM44" s="59">
        <v>4.4400000000000004</v>
      </c>
      <c r="AN44" s="59">
        <v>6.36</v>
      </c>
      <c r="AO44" s="59">
        <v>4.3</v>
      </c>
      <c r="AP44" s="51">
        <v>4.3999999999999997E-2</v>
      </c>
      <c r="AQ44" s="51">
        <v>105.85</v>
      </c>
      <c r="AR44" s="51">
        <v>26.2</v>
      </c>
      <c r="AS44" s="51">
        <v>0.75</v>
      </c>
      <c r="AT44" s="51"/>
      <c r="AU44" s="51">
        <v>5.5E-2</v>
      </c>
      <c r="AV44" s="51">
        <v>86.95</v>
      </c>
      <c r="AW44" s="51">
        <v>22.43</v>
      </c>
      <c r="AX44" s="51">
        <v>0.74</v>
      </c>
      <c r="AY44" s="51"/>
    </row>
    <row r="45" spans="1:51" ht="15" x14ac:dyDescent="0.25">
      <c r="A45" s="51">
        <v>625748</v>
      </c>
      <c r="B45" s="51" t="s">
        <v>2005</v>
      </c>
      <c r="C45" s="51" t="s">
        <v>1983</v>
      </c>
      <c r="D45" s="51">
        <v>2</v>
      </c>
      <c r="E45" s="51">
        <v>52</v>
      </c>
      <c r="F45" s="51">
        <v>168</v>
      </c>
      <c r="G45" s="51">
        <f t="shared" si="0"/>
        <v>1.68</v>
      </c>
      <c r="H45" s="51">
        <v>62.6</v>
      </c>
      <c r="I45" s="58">
        <f t="shared" si="1"/>
        <v>22.179705215419506</v>
      </c>
      <c r="J45" s="51">
        <v>144</v>
      </c>
      <c r="K45" s="51">
        <v>87</v>
      </c>
      <c r="L45" s="51">
        <v>20</v>
      </c>
      <c r="M45" s="51">
        <v>122</v>
      </c>
      <c r="N45" s="51">
        <v>7</v>
      </c>
      <c r="O45" s="51">
        <v>204.6</v>
      </c>
      <c r="P45" s="51">
        <v>26.45</v>
      </c>
      <c r="Q45" s="51">
        <v>23.55</v>
      </c>
      <c r="R45" s="51">
        <v>40.700000000000003</v>
      </c>
      <c r="S45" s="51">
        <v>4.8899999999999997</v>
      </c>
      <c r="T45" s="51">
        <v>0.77</v>
      </c>
      <c r="U45" s="51">
        <v>6.18</v>
      </c>
      <c r="V45" s="51">
        <v>5.93</v>
      </c>
      <c r="W45" s="59">
        <f t="shared" ref="W45:W58" si="7">U45*V45/22.5</f>
        <v>1.6287733333333332</v>
      </c>
      <c r="X45" s="51">
        <v>28.19</v>
      </c>
      <c r="Y45" s="51">
        <v>233.3</v>
      </c>
      <c r="Z45" s="51">
        <v>2.41</v>
      </c>
      <c r="AA45" s="51">
        <v>1.26</v>
      </c>
      <c r="AB45" s="51">
        <v>524.20000000000005</v>
      </c>
      <c r="AC45" s="51">
        <v>2.06</v>
      </c>
      <c r="AD45" s="51">
        <v>2.54</v>
      </c>
      <c r="AE45" s="51">
        <v>1.43</v>
      </c>
      <c r="AF45" s="51">
        <v>6.3</v>
      </c>
      <c r="AG45" s="51">
        <v>3.93</v>
      </c>
      <c r="AH45" s="51">
        <v>197</v>
      </c>
      <c r="AI45" s="51">
        <v>12</v>
      </c>
      <c r="AJ45" s="51">
        <v>16</v>
      </c>
      <c r="AK45" s="51">
        <v>12.87</v>
      </c>
      <c r="AL45" s="51">
        <v>4.66</v>
      </c>
      <c r="AM45" s="51">
        <v>5.9</v>
      </c>
      <c r="AN45" s="51">
        <v>8.58</v>
      </c>
      <c r="AO45" s="51">
        <v>7.76</v>
      </c>
      <c r="AP45" s="51">
        <v>0.06</v>
      </c>
      <c r="AQ45" s="51">
        <v>73.290000000000006</v>
      </c>
      <c r="AR45" s="51">
        <v>21.54</v>
      </c>
      <c r="AS45" s="51">
        <v>0.71</v>
      </c>
      <c r="AT45" s="51"/>
      <c r="AU45" s="51">
        <v>6.5000000000000002E-2</v>
      </c>
      <c r="AV45" s="51">
        <v>62.1</v>
      </c>
      <c r="AW45" s="51">
        <v>22.1</v>
      </c>
      <c r="AX45" s="51">
        <v>0.64</v>
      </c>
      <c r="AY45" s="51"/>
    </row>
    <row r="46" spans="1:51" ht="15" x14ac:dyDescent="0.25">
      <c r="A46" s="51">
        <v>625685</v>
      </c>
      <c r="B46" s="51" t="s">
        <v>1273</v>
      </c>
      <c r="C46" s="51" t="s">
        <v>1983</v>
      </c>
      <c r="D46" s="51">
        <v>2</v>
      </c>
      <c r="E46" s="51">
        <v>72</v>
      </c>
      <c r="F46" s="51">
        <v>161</v>
      </c>
      <c r="G46" s="51">
        <f t="shared" si="0"/>
        <v>1.61</v>
      </c>
      <c r="H46" s="51">
        <v>60</v>
      </c>
      <c r="I46" s="58">
        <f t="shared" si="1"/>
        <v>23.147255121330193</v>
      </c>
      <c r="J46" s="51">
        <v>180</v>
      </c>
      <c r="K46" s="51">
        <v>72</v>
      </c>
      <c r="L46" s="51" t="s">
        <v>1924</v>
      </c>
      <c r="M46" s="51">
        <v>103</v>
      </c>
      <c r="N46" s="51">
        <v>4</v>
      </c>
      <c r="O46" s="51">
        <v>102.5</v>
      </c>
      <c r="P46" s="51">
        <v>6.35</v>
      </c>
      <c r="Q46" s="51">
        <v>47.19</v>
      </c>
      <c r="R46" s="51">
        <v>35</v>
      </c>
      <c r="S46" s="51">
        <v>23</v>
      </c>
      <c r="T46" s="51">
        <v>25</v>
      </c>
      <c r="U46" s="51">
        <v>23.82</v>
      </c>
      <c r="V46" s="51">
        <v>7.45</v>
      </c>
      <c r="W46" s="59">
        <f t="shared" si="7"/>
        <v>7.8870666666666667</v>
      </c>
      <c r="X46" s="51">
        <v>13.46</v>
      </c>
      <c r="Y46" s="51">
        <v>73.599999999999994</v>
      </c>
      <c r="Z46" s="51">
        <v>2.25</v>
      </c>
      <c r="AA46" s="51">
        <v>1.1100000000000001</v>
      </c>
      <c r="AB46" s="51">
        <v>289.8</v>
      </c>
      <c r="AC46" s="51">
        <v>2.04</v>
      </c>
      <c r="AD46" s="51">
        <v>1.86</v>
      </c>
      <c r="AE46" s="51">
        <v>0.57999999999999996</v>
      </c>
      <c r="AF46" s="51">
        <v>5.9</v>
      </c>
      <c r="AG46" s="51">
        <v>3</v>
      </c>
      <c r="AH46" s="51">
        <v>238</v>
      </c>
      <c r="AI46" s="51">
        <v>62</v>
      </c>
      <c r="AJ46" s="51">
        <v>53</v>
      </c>
      <c r="AK46" s="51">
        <v>11.77</v>
      </c>
      <c r="AL46" s="51">
        <v>6.05</v>
      </c>
      <c r="AM46" s="51">
        <v>7.62</v>
      </c>
      <c r="AN46" s="51">
        <v>11.77</v>
      </c>
      <c r="AO46" s="51">
        <v>10.050000000000001</v>
      </c>
      <c r="AP46" s="51">
        <v>6.8000000000000005E-2</v>
      </c>
      <c r="AQ46" s="51">
        <v>48.24</v>
      </c>
      <c r="AR46" s="51">
        <v>11.58</v>
      </c>
      <c r="AS46" s="51">
        <v>0.76</v>
      </c>
      <c r="AT46" s="51"/>
      <c r="AU46" s="51">
        <v>0.05</v>
      </c>
      <c r="AV46" s="51">
        <v>38.840000000000003</v>
      </c>
      <c r="AW46" s="51">
        <v>10.99</v>
      </c>
      <c r="AX46" s="51">
        <v>0.72</v>
      </c>
      <c r="AY46" s="51"/>
    </row>
    <row r="47" spans="1:51" ht="15" x14ac:dyDescent="0.25">
      <c r="A47" s="51">
        <v>627460</v>
      </c>
      <c r="B47" s="51" t="s">
        <v>1318</v>
      </c>
      <c r="C47" s="51" t="s">
        <v>1978</v>
      </c>
      <c r="D47" s="51">
        <v>1</v>
      </c>
      <c r="E47" s="51">
        <v>52</v>
      </c>
      <c r="F47" s="51">
        <v>168</v>
      </c>
      <c r="G47" s="51">
        <f t="shared" si="0"/>
        <v>1.68</v>
      </c>
      <c r="H47" s="51">
        <v>75.5</v>
      </c>
      <c r="I47" s="58">
        <f t="shared" si="1"/>
        <v>26.750283446712022</v>
      </c>
      <c r="J47" s="51">
        <v>128</v>
      </c>
      <c r="K47" s="51">
        <v>90</v>
      </c>
      <c r="L47" s="51">
        <v>3</v>
      </c>
      <c r="M47" s="51">
        <v>158</v>
      </c>
      <c r="N47" s="51">
        <v>3</v>
      </c>
      <c r="O47" s="51">
        <v>77.400000000000006</v>
      </c>
      <c r="P47" s="51">
        <v>6.6</v>
      </c>
      <c r="Q47" s="51">
        <v>101.19</v>
      </c>
      <c r="R47" s="51">
        <v>35</v>
      </c>
      <c r="S47" s="51">
        <v>5.33</v>
      </c>
      <c r="T47" s="51">
        <v>1.31</v>
      </c>
      <c r="U47" s="51">
        <v>9.8000000000000007</v>
      </c>
      <c r="V47" s="51">
        <v>5.69</v>
      </c>
      <c r="W47" s="59">
        <f t="shared" si="7"/>
        <v>2.4783111111111116</v>
      </c>
      <c r="X47" s="51">
        <v>27.96</v>
      </c>
      <c r="Y47" s="51">
        <v>54.2</v>
      </c>
      <c r="Z47" s="51">
        <v>2.04</v>
      </c>
      <c r="AA47" s="51">
        <v>0.86</v>
      </c>
      <c r="AB47" s="51">
        <v>325.2</v>
      </c>
      <c r="AC47" s="51">
        <v>2.7</v>
      </c>
      <c r="AD47" s="51">
        <v>3.81</v>
      </c>
      <c r="AE47" s="51">
        <v>1.1000000000000001</v>
      </c>
      <c r="AF47" s="51">
        <v>6.8</v>
      </c>
      <c r="AG47" s="51">
        <v>5.78</v>
      </c>
      <c r="AH47" s="51">
        <v>206</v>
      </c>
      <c r="AI47" s="51">
        <v>23</v>
      </c>
      <c r="AJ47" s="51">
        <v>20</v>
      </c>
      <c r="AK47" s="51">
        <v>8.02</v>
      </c>
      <c r="AL47" s="51">
        <v>4.82</v>
      </c>
      <c r="AM47" s="63">
        <v>5</v>
      </c>
      <c r="AN47" s="51">
        <v>8.02</v>
      </c>
      <c r="AO47" s="51">
        <v>7.76</v>
      </c>
      <c r="AP47" s="51">
        <v>0.51</v>
      </c>
      <c r="AQ47" s="51">
        <v>95.32</v>
      </c>
      <c r="AR47" s="51">
        <v>28.17</v>
      </c>
      <c r="AS47" s="51">
        <v>0.7</v>
      </c>
      <c r="AT47" s="51"/>
      <c r="AU47" s="51">
        <v>0.06</v>
      </c>
      <c r="AV47" s="51">
        <v>97.76</v>
      </c>
      <c r="AW47" s="51">
        <v>24.32</v>
      </c>
      <c r="AX47" s="51">
        <v>0.75</v>
      </c>
      <c r="AY47" s="51"/>
    </row>
    <row r="48" spans="1:51" ht="15" x14ac:dyDescent="0.25">
      <c r="A48" s="51">
        <v>623336</v>
      </c>
      <c r="B48" s="51" t="s">
        <v>1251</v>
      </c>
      <c r="C48" s="51" t="s">
        <v>2006</v>
      </c>
      <c r="D48" s="51">
        <v>2</v>
      </c>
      <c r="E48" s="51">
        <v>67</v>
      </c>
      <c r="F48" s="51">
        <v>155</v>
      </c>
      <c r="G48" s="51">
        <f t="shared" si="0"/>
        <v>1.55</v>
      </c>
      <c r="H48" s="51">
        <v>84</v>
      </c>
      <c r="I48" s="58">
        <f t="shared" si="1"/>
        <v>34.963579604578563</v>
      </c>
      <c r="J48" s="51">
        <v>120</v>
      </c>
      <c r="K48" s="51">
        <v>80</v>
      </c>
      <c r="L48" s="51">
        <v>0.5</v>
      </c>
      <c r="M48" s="51">
        <v>94</v>
      </c>
      <c r="N48" s="51">
        <v>2</v>
      </c>
      <c r="O48" s="51">
        <v>44</v>
      </c>
      <c r="P48" s="51">
        <v>7.18</v>
      </c>
      <c r="Q48" s="51">
        <v>135.87</v>
      </c>
      <c r="R48" s="51">
        <v>31.7</v>
      </c>
      <c r="S48" s="51">
        <v>5.21</v>
      </c>
      <c r="T48" s="51">
        <v>0.69</v>
      </c>
      <c r="U48" s="51">
        <v>26.87</v>
      </c>
      <c r="V48" s="51">
        <v>4.9800000000000004</v>
      </c>
      <c r="W48" s="59">
        <f t="shared" si="7"/>
        <v>5.9472266666666664</v>
      </c>
      <c r="X48" s="51">
        <v>19.91</v>
      </c>
      <c r="Y48" s="51">
        <v>16.399999999999999</v>
      </c>
      <c r="Z48" s="51">
        <v>2.25</v>
      </c>
      <c r="AA48" s="51">
        <v>0.89</v>
      </c>
      <c r="AB48" s="51">
        <v>255.8</v>
      </c>
      <c r="AC48" s="51">
        <v>0.5</v>
      </c>
      <c r="AD48" s="51">
        <v>2.2000000000000002</v>
      </c>
      <c r="AE48" s="51">
        <v>2.0099999999999998</v>
      </c>
      <c r="AF48" s="51">
        <v>4.2</v>
      </c>
      <c r="AG48" s="51">
        <v>2.97</v>
      </c>
      <c r="AH48" s="51">
        <v>71</v>
      </c>
      <c r="AI48" s="51">
        <v>30</v>
      </c>
      <c r="AJ48" s="51">
        <v>34</v>
      </c>
      <c r="AK48" s="51">
        <v>12.66</v>
      </c>
      <c r="AL48" s="51">
        <v>9.2799999999999994</v>
      </c>
      <c r="AM48" s="51">
        <v>5.44</v>
      </c>
      <c r="AN48" s="51">
        <v>7.42</v>
      </c>
      <c r="AO48" s="51">
        <v>12.66</v>
      </c>
      <c r="AP48" s="51">
        <v>5.6000000000000001E-2</v>
      </c>
      <c r="AQ48" s="51">
        <v>71.08</v>
      </c>
      <c r="AR48" s="51">
        <v>15.97</v>
      </c>
      <c r="AS48" s="51">
        <v>0.78</v>
      </c>
      <c r="AT48" s="51"/>
      <c r="AU48" s="51">
        <v>6.6000000000000003E-2</v>
      </c>
      <c r="AV48" s="51">
        <v>59.83</v>
      </c>
      <c r="AW48" s="51">
        <v>14.87</v>
      </c>
      <c r="AX48" s="51">
        <v>0.75</v>
      </c>
      <c r="AY48" s="51"/>
    </row>
    <row r="49" spans="1:51" ht="15" x14ac:dyDescent="0.25">
      <c r="A49" s="51">
        <v>623365</v>
      </c>
      <c r="B49" s="51" t="s">
        <v>1261</v>
      </c>
      <c r="C49" s="51" t="s">
        <v>2007</v>
      </c>
      <c r="D49" s="51">
        <v>1</v>
      </c>
      <c r="E49" s="51">
        <v>76</v>
      </c>
      <c r="F49" s="51">
        <v>172</v>
      </c>
      <c r="G49" s="51">
        <f t="shared" si="0"/>
        <v>1.72</v>
      </c>
      <c r="H49" s="51">
        <v>81</v>
      </c>
      <c r="I49" s="58">
        <f t="shared" si="1"/>
        <v>27.379664683612766</v>
      </c>
      <c r="J49" s="51">
        <v>160</v>
      </c>
      <c r="K49" s="51">
        <v>80</v>
      </c>
      <c r="L49" s="51">
        <v>3</v>
      </c>
      <c r="M49" s="51">
        <v>110</v>
      </c>
      <c r="N49" s="51">
        <v>6</v>
      </c>
      <c r="O49" s="51">
        <v>293</v>
      </c>
      <c r="P49" s="51">
        <v>17.690000000000001</v>
      </c>
      <c r="Q49" s="51">
        <v>17.100000000000001</v>
      </c>
      <c r="R49" s="51">
        <v>39.200000000000003</v>
      </c>
      <c r="S49" s="51">
        <v>4.99</v>
      </c>
      <c r="T49" s="51">
        <v>1.6</v>
      </c>
      <c r="U49" s="51">
        <v>6.91</v>
      </c>
      <c r="V49" s="51">
        <v>9.1999999999999993</v>
      </c>
      <c r="W49" s="59">
        <f t="shared" si="7"/>
        <v>2.8254222222222221</v>
      </c>
      <c r="X49" s="51">
        <v>6.3</v>
      </c>
      <c r="Y49" s="51">
        <v>57.2</v>
      </c>
      <c r="Z49" s="51">
        <v>2.4</v>
      </c>
      <c r="AA49" s="51">
        <v>1.1299999999999999</v>
      </c>
      <c r="AB49" s="51">
        <v>610.9</v>
      </c>
      <c r="AC49" s="51">
        <v>2.7</v>
      </c>
      <c r="AD49" s="51">
        <v>3.02</v>
      </c>
      <c r="AE49" s="51">
        <v>0.65</v>
      </c>
      <c r="AF49" s="51">
        <v>4.2</v>
      </c>
      <c r="AG49" s="51">
        <v>3.64</v>
      </c>
      <c r="AH49" s="51">
        <v>174</v>
      </c>
      <c r="AI49" s="51">
        <v>23</v>
      </c>
      <c r="AJ49" s="51">
        <v>18</v>
      </c>
      <c r="AK49" s="51">
        <v>13.3</v>
      </c>
      <c r="AL49" s="51">
        <v>4.2300000000000004</v>
      </c>
      <c r="AM49" s="51">
        <v>7.17</v>
      </c>
      <c r="AN49" s="51">
        <v>13.3</v>
      </c>
      <c r="AO49" s="51">
        <v>9.35</v>
      </c>
      <c r="AP49" s="51">
        <v>0.09</v>
      </c>
      <c r="AQ49" s="51">
        <v>65.22</v>
      </c>
      <c r="AR49" s="51">
        <v>11.92</v>
      </c>
      <c r="AS49" s="51">
        <v>0.82</v>
      </c>
      <c r="AT49" s="51">
        <v>2.06</v>
      </c>
      <c r="AU49" s="51">
        <v>0.06</v>
      </c>
      <c r="AV49" s="51">
        <v>59.76</v>
      </c>
      <c r="AW49" s="51">
        <v>9.2200000000000006</v>
      </c>
      <c r="AX49" s="51">
        <v>0.85</v>
      </c>
      <c r="AY49" s="51">
        <v>2.0299999999999998</v>
      </c>
    </row>
    <row r="50" spans="1:51" ht="15" x14ac:dyDescent="0.25">
      <c r="A50" s="51">
        <v>625709</v>
      </c>
      <c r="B50" s="51" t="s">
        <v>2008</v>
      </c>
      <c r="C50" s="51" t="s">
        <v>2009</v>
      </c>
      <c r="D50" s="51">
        <v>2</v>
      </c>
      <c r="E50" s="51">
        <v>47</v>
      </c>
      <c r="F50" s="51">
        <v>155</v>
      </c>
      <c r="G50" s="51">
        <f t="shared" si="0"/>
        <v>1.55</v>
      </c>
      <c r="H50" s="51">
        <v>46.3</v>
      </c>
      <c r="I50" s="58">
        <f t="shared" si="1"/>
        <v>19.271592091571275</v>
      </c>
      <c r="J50" s="51">
        <v>132</v>
      </c>
      <c r="K50" s="51">
        <v>90</v>
      </c>
      <c r="L50" s="51">
        <v>16</v>
      </c>
      <c r="M50" s="51">
        <v>130</v>
      </c>
      <c r="N50" s="51">
        <v>3</v>
      </c>
      <c r="O50" s="51">
        <v>64.900000000000006</v>
      </c>
      <c r="P50" s="51">
        <v>5.08</v>
      </c>
      <c r="Q50" s="51">
        <v>97.74</v>
      </c>
      <c r="R50" s="51">
        <v>40.799999999999997</v>
      </c>
      <c r="S50" s="51">
        <v>3.72</v>
      </c>
      <c r="T50" s="51">
        <v>0.83</v>
      </c>
      <c r="U50" s="51">
        <v>5.35</v>
      </c>
      <c r="V50" s="51">
        <v>4.3499999999999996</v>
      </c>
      <c r="W50" s="59">
        <f t="shared" si="7"/>
        <v>1.0343333333333331</v>
      </c>
      <c r="X50" s="51">
        <v>45.92</v>
      </c>
      <c r="Y50" s="51">
        <v>25.9</v>
      </c>
      <c r="Z50" s="51">
        <v>2.31</v>
      </c>
      <c r="AA50" s="51">
        <v>1.85</v>
      </c>
      <c r="AB50" s="51">
        <v>276.3</v>
      </c>
      <c r="AC50" s="51">
        <v>0.34</v>
      </c>
      <c r="AD50" s="51">
        <v>2.02</v>
      </c>
      <c r="AE50" s="51">
        <v>1.08</v>
      </c>
      <c r="AF50" s="51">
        <v>3.4</v>
      </c>
      <c r="AG50" s="51">
        <v>4.09</v>
      </c>
      <c r="AH50" s="51">
        <v>143</v>
      </c>
      <c r="AI50" s="51">
        <v>25</v>
      </c>
      <c r="AJ50" s="51">
        <v>29</v>
      </c>
      <c r="AK50" s="51">
        <v>5.78</v>
      </c>
      <c r="AL50" s="51" t="s">
        <v>2010</v>
      </c>
      <c r="AM50" s="51" t="s">
        <v>2011</v>
      </c>
      <c r="AN50" s="51" t="s">
        <v>2010</v>
      </c>
      <c r="AO50" s="51" t="s">
        <v>2011</v>
      </c>
      <c r="AP50" s="51"/>
      <c r="AQ50" s="51"/>
      <c r="AR50" s="51"/>
      <c r="AS50" s="51"/>
      <c r="AT50" s="51"/>
      <c r="AU50" s="51"/>
      <c r="AV50" s="51"/>
      <c r="AW50" s="51"/>
      <c r="AX50" s="51"/>
      <c r="AY50" s="51"/>
    </row>
    <row r="51" spans="1:51" ht="15" x14ac:dyDescent="0.25">
      <c r="A51" s="51">
        <v>625626</v>
      </c>
      <c r="B51" s="51" t="s">
        <v>2012</v>
      </c>
      <c r="C51" s="51" t="s">
        <v>1983</v>
      </c>
      <c r="D51" s="51">
        <v>2</v>
      </c>
      <c r="E51" s="51">
        <v>83</v>
      </c>
      <c r="F51" s="51">
        <v>155</v>
      </c>
      <c r="G51" s="51">
        <f t="shared" si="0"/>
        <v>1.55</v>
      </c>
      <c r="H51" s="51">
        <v>46.7</v>
      </c>
      <c r="I51" s="58">
        <f t="shared" si="1"/>
        <v>19.438085327783558</v>
      </c>
      <c r="J51" s="51">
        <v>150</v>
      </c>
      <c r="K51" s="51">
        <v>72</v>
      </c>
      <c r="L51" s="51">
        <v>2</v>
      </c>
      <c r="M51" s="51">
        <v>109</v>
      </c>
      <c r="N51" s="51">
        <v>2</v>
      </c>
      <c r="O51" s="51">
        <v>121.4</v>
      </c>
      <c r="P51" s="51">
        <v>8.5299999999999994</v>
      </c>
      <c r="Q51" s="51">
        <v>35.6</v>
      </c>
      <c r="R51" s="51">
        <v>37.6</v>
      </c>
      <c r="S51" s="51">
        <v>4.8899999999999997</v>
      </c>
      <c r="T51" s="51">
        <v>0.94</v>
      </c>
      <c r="U51" s="51">
        <v>6.73</v>
      </c>
      <c r="V51" s="51">
        <v>4.32</v>
      </c>
      <c r="W51" s="59">
        <f t="shared" si="7"/>
        <v>1.2921600000000002</v>
      </c>
      <c r="X51" s="51">
        <v>90.5</v>
      </c>
      <c r="Y51" s="51">
        <v>26.9</v>
      </c>
      <c r="Z51" s="51">
        <v>2.35</v>
      </c>
      <c r="AA51" s="51">
        <v>0.99</v>
      </c>
      <c r="AB51" s="51">
        <v>382.6</v>
      </c>
      <c r="AC51" s="51">
        <v>0.2</v>
      </c>
      <c r="AD51" s="51">
        <v>2.64</v>
      </c>
      <c r="AE51" s="51">
        <v>1.68</v>
      </c>
      <c r="AF51" s="51">
        <v>10.7</v>
      </c>
      <c r="AG51" s="51">
        <v>3.36</v>
      </c>
      <c r="AH51" s="51">
        <v>190</v>
      </c>
      <c r="AI51" s="51">
        <v>14</v>
      </c>
      <c r="AJ51" s="51">
        <v>17</v>
      </c>
      <c r="AK51" s="51">
        <v>6.89</v>
      </c>
      <c r="AL51" s="51">
        <v>10.85</v>
      </c>
      <c r="AM51" s="51"/>
      <c r="AN51" s="51"/>
      <c r="AO51" s="51"/>
      <c r="AP51" s="51">
        <v>9.9000000000000005E-2</v>
      </c>
      <c r="AQ51" s="51">
        <v>103.53</v>
      </c>
      <c r="AR51" s="51">
        <v>21.96</v>
      </c>
      <c r="AS51" s="51">
        <v>0.79</v>
      </c>
      <c r="AT51" s="51"/>
      <c r="AU51" s="51">
        <v>0.06</v>
      </c>
      <c r="AV51" s="51">
        <v>146</v>
      </c>
      <c r="AW51" s="51">
        <v>27.91</v>
      </c>
      <c r="AX51" s="51">
        <v>0.81</v>
      </c>
      <c r="AY51" s="51"/>
    </row>
    <row r="52" spans="1:51" ht="15" x14ac:dyDescent="0.25">
      <c r="A52" s="51">
        <v>623821</v>
      </c>
      <c r="B52" s="51" t="s">
        <v>1239</v>
      </c>
      <c r="C52" s="51" t="s">
        <v>1983</v>
      </c>
      <c r="D52" s="51">
        <v>1</v>
      </c>
      <c r="E52" s="51">
        <v>57</v>
      </c>
      <c r="F52" s="51">
        <v>172</v>
      </c>
      <c r="G52" s="51">
        <f t="shared" si="0"/>
        <v>1.72</v>
      </c>
      <c r="H52" s="51">
        <v>71.2</v>
      </c>
      <c r="I52" s="58">
        <f t="shared" si="1"/>
        <v>24.067063277447271</v>
      </c>
      <c r="J52" s="51">
        <v>151</v>
      </c>
      <c r="K52" s="51">
        <v>101</v>
      </c>
      <c r="L52" s="51" t="s">
        <v>1884</v>
      </c>
      <c r="M52" s="51">
        <v>104</v>
      </c>
      <c r="N52" s="51">
        <v>10</v>
      </c>
      <c r="O52" s="51">
        <v>208.9</v>
      </c>
      <c r="P52" s="51">
        <v>11.93</v>
      </c>
      <c r="Q52" s="51">
        <v>29.41</v>
      </c>
      <c r="R52" s="51">
        <v>32.6</v>
      </c>
      <c r="S52" s="51">
        <v>14</v>
      </c>
      <c r="T52" s="51">
        <v>2.1800000000000002</v>
      </c>
      <c r="U52" s="51">
        <v>4.03</v>
      </c>
      <c r="V52" s="51">
        <v>4.68</v>
      </c>
      <c r="W52" s="59">
        <f t="shared" si="7"/>
        <v>0.83823999999999999</v>
      </c>
      <c r="X52" s="51">
        <v>22.41</v>
      </c>
      <c r="Y52" s="51">
        <v>77.8</v>
      </c>
      <c r="Z52" s="51">
        <v>2.04</v>
      </c>
      <c r="AA52" s="51">
        <v>1.19</v>
      </c>
      <c r="AB52" s="51">
        <v>488.6</v>
      </c>
      <c r="AC52" s="51">
        <v>2.65</v>
      </c>
      <c r="AD52" s="51">
        <v>1.87</v>
      </c>
      <c r="AE52" s="51">
        <v>0.72</v>
      </c>
      <c r="AF52" s="51">
        <v>4.7</v>
      </c>
      <c r="AG52" s="51">
        <v>3.4</v>
      </c>
      <c r="AH52" s="51">
        <v>208</v>
      </c>
      <c r="AI52" s="51">
        <v>25</v>
      </c>
      <c r="AJ52" s="51">
        <v>20</v>
      </c>
      <c r="AK52" s="51">
        <v>5.66</v>
      </c>
      <c r="AL52" s="51">
        <v>4.84</v>
      </c>
      <c r="AM52" s="51">
        <v>4.22</v>
      </c>
      <c r="AN52" s="51">
        <v>5.66</v>
      </c>
      <c r="AO52" s="51">
        <v>5.05</v>
      </c>
      <c r="AP52" s="51">
        <v>5.6000000000000001E-2</v>
      </c>
      <c r="AQ52" s="51">
        <v>65.040000000000006</v>
      </c>
      <c r="AR52" s="51">
        <v>34.229999999999997</v>
      </c>
      <c r="AS52" s="51">
        <v>0.47</v>
      </c>
      <c r="AT52" s="51"/>
      <c r="AU52" s="51">
        <v>6.2E-2</v>
      </c>
      <c r="AV52" s="51">
        <v>61.46</v>
      </c>
      <c r="AW52" s="51">
        <v>26.38</v>
      </c>
      <c r="AX52" s="51">
        <v>0.56999999999999995</v>
      </c>
      <c r="AY52" s="51"/>
    </row>
    <row r="53" spans="1:51" ht="15" x14ac:dyDescent="0.25">
      <c r="A53" s="51">
        <v>625261</v>
      </c>
      <c r="B53" s="51" t="s">
        <v>1296</v>
      </c>
      <c r="C53" s="51" t="s">
        <v>1983</v>
      </c>
      <c r="D53" s="51">
        <v>2</v>
      </c>
      <c r="E53" s="51">
        <v>53</v>
      </c>
      <c r="F53" s="51">
        <v>156</v>
      </c>
      <c r="G53" s="51">
        <f t="shared" si="0"/>
        <v>1.56</v>
      </c>
      <c r="H53" s="51">
        <v>54</v>
      </c>
      <c r="I53" s="58">
        <f t="shared" si="1"/>
        <v>22.189349112426033</v>
      </c>
      <c r="J53" s="51">
        <v>126</v>
      </c>
      <c r="K53" s="51">
        <v>85</v>
      </c>
      <c r="L53" s="51">
        <v>8</v>
      </c>
      <c r="M53" s="51">
        <v>89</v>
      </c>
      <c r="N53" s="51">
        <v>1</v>
      </c>
      <c r="O53" s="51">
        <v>223</v>
      </c>
      <c r="P53" s="51">
        <v>8.3000000000000007</v>
      </c>
      <c r="Q53" s="51">
        <v>21.07</v>
      </c>
      <c r="R53" s="51">
        <v>30</v>
      </c>
      <c r="S53" s="51">
        <v>4.18</v>
      </c>
      <c r="T53" s="51">
        <v>3.8</v>
      </c>
      <c r="U53" s="51">
        <v>6</v>
      </c>
      <c r="V53" s="51">
        <v>5.58</v>
      </c>
      <c r="W53" s="59">
        <f t="shared" si="7"/>
        <v>1.4880000000000002</v>
      </c>
      <c r="X53" s="51">
        <v>24.49</v>
      </c>
      <c r="Y53" s="51">
        <v>113.3</v>
      </c>
      <c r="Z53" s="51">
        <v>2.0299999999999998</v>
      </c>
      <c r="AA53" s="51">
        <v>1.41</v>
      </c>
      <c r="AB53" s="51">
        <v>596</v>
      </c>
      <c r="AC53" s="51">
        <v>1.6</v>
      </c>
      <c r="AD53" s="51">
        <v>1.8</v>
      </c>
      <c r="AE53" s="51">
        <v>0.84</v>
      </c>
      <c r="AF53" s="51">
        <v>4.0999999999999996</v>
      </c>
      <c r="AG53" s="51">
        <v>3</v>
      </c>
      <c r="AH53" s="51">
        <v>125</v>
      </c>
      <c r="AI53" s="51">
        <v>17</v>
      </c>
      <c r="AJ53" s="51">
        <v>20</v>
      </c>
      <c r="AK53" s="51">
        <v>11.91</v>
      </c>
      <c r="AL53" s="51">
        <v>7.78</v>
      </c>
      <c r="AM53" s="51">
        <v>6.56</v>
      </c>
      <c r="AN53" s="51">
        <v>11.91</v>
      </c>
      <c r="AO53" s="51">
        <v>10.44</v>
      </c>
      <c r="AP53" s="51">
        <v>0.05</v>
      </c>
      <c r="AQ53" s="51">
        <v>68.23</v>
      </c>
      <c r="AR53" s="51">
        <v>27.7</v>
      </c>
      <c r="AS53" s="51">
        <v>0.59</v>
      </c>
      <c r="AT53" s="51"/>
      <c r="AU53" s="51">
        <v>0.05</v>
      </c>
      <c r="AV53" s="51">
        <v>74.06</v>
      </c>
      <c r="AW53" s="51">
        <v>31.93</v>
      </c>
      <c r="AX53" s="51">
        <v>0.56999999999999995</v>
      </c>
      <c r="AY53" s="51"/>
    </row>
    <row r="54" spans="1:51" ht="15" x14ac:dyDescent="0.25">
      <c r="A54" s="51">
        <v>619958</v>
      </c>
      <c r="B54" s="51" t="s">
        <v>1098</v>
      </c>
      <c r="C54" s="51" t="s">
        <v>1978</v>
      </c>
      <c r="D54" s="51">
        <v>2</v>
      </c>
      <c r="E54" s="51">
        <v>48</v>
      </c>
      <c r="F54" s="51">
        <v>155</v>
      </c>
      <c r="G54" s="51">
        <f t="shared" si="0"/>
        <v>1.55</v>
      </c>
      <c r="H54" s="51">
        <v>55</v>
      </c>
      <c r="I54" s="58">
        <f t="shared" si="1"/>
        <v>22.892819979188342</v>
      </c>
      <c r="J54" s="51">
        <v>156</v>
      </c>
      <c r="K54" s="51">
        <v>100</v>
      </c>
      <c r="L54" s="51" t="s">
        <v>389</v>
      </c>
      <c r="M54" s="51">
        <v>109</v>
      </c>
      <c r="N54" s="51">
        <v>8</v>
      </c>
      <c r="O54" s="51">
        <v>133</v>
      </c>
      <c r="P54" s="51">
        <v>13.54</v>
      </c>
      <c r="Q54" s="51">
        <v>40.76</v>
      </c>
      <c r="R54" s="51">
        <v>29.9</v>
      </c>
      <c r="S54" s="51">
        <v>5.17</v>
      </c>
      <c r="T54" s="51">
        <v>2.2999999999999998</v>
      </c>
      <c r="U54" s="51">
        <v>11.23</v>
      </c>
      <c r="V54" s="51">
        <v>6.87</v>
      </c>
      <c r="W54" s="59">
        <f t="shared" si="7"/>
        <v>3.4288933333333338</v>
      </c>
      <c r="X54" s="51">
        <v>27.66</v>
      </c>
      <c r="Y54" s="51">
        <v>39.4</v>
      </c>
      <c r="Z54" s="51">
        <v>2.04</v>
      </c>
      <c r="AA54" s="51">
        <v>1.25</v>
      </c>
      <c r="AB54" s="51">
        <v>268</v>
      </c>
      <c r="AC54" s="51">
        <v>2.4</v>
      </c>
      <c r="AD54" s="51">
        <v>2.88</v>
      </c>
      <c r="AE54" s="51">
        <v>1.19</v>
      </c>
      <c r="AF54" s="51">
        <v>11.9</v>
      </c>
      <c r="AG54" s="51">
        <v>3.22</v>
      </c>
      <c r="AH54" s="51">
        <v>233</v>
      </c>
      <c r="AI54" s="51">
        <v>12</v>
      </c>
      <c r="AJ54" s="51">
        <v>9</v>
      </c>
      <c r="AK54" s="51">
        <v>10.47</v>
      </c>
      <c r="AL54" s="51">
        <v>9.6999999999999993</v>
      </c>
      <c r="AM54" s="51">
        <v>5.46</v>
      </c>
      <c r="AN54" s="51">
        <v>10.47</v>
      </c>
      <c r="AO54" s="51">
        <v>9.5</v>
      </c>
      <c r="AP54" s="51">
        <v>4.5999999999999999E-2</v>
      </c>
      <c r="AQ54" s="51">
        <v>90.36</v>
      </c>
      <c r="AR54" s="51">
        <v>25.46</v>
      </c>
      <c r="AS54" s="51">
        <v>0.72</v>
      </c>
      <c r="AT54" s="51">
        <v>1.65</v>
      </c>
      <c r="AU54" s="51">
        <v>4.3999999999999997E-2</v>
      </c>
      <c r="AV54" s="51">
        <v>71.05</v>
      </c>
      <c r="AW54" s="51">
        <v>21.26</v>
      </c>
      <c r="AX54" s="51">
        <v>0.7</v>
      </c>
      <c r="AY54" s="51">
        <v>1.56</v>
      </c>
    </row>
    <row r="55" spans="1:51" ht="15" x14ac:dyDescent="0.25">
      <c r="A55" s="51">
        <v>620885</v>
      </c>
      <c r="B55" s="51" t="s">
        <v>1130</v>
      </c>
      <c r="C55" s="51" t="s">
        <v>2013</v>
      </c>
      <c r="D55" s="51">
        <v>2</v>
      </c>
      <c r="E55" s="51">
        <v>51</v>
      </c>
      <c r="F55" s="51">
        <v>150</v>
      </c>
      <c r="G55" s="51">
        <f t="shared" si="0"/>
        <v>1.5</v>
      </c>
      <c r="H55" s="51">
        <v>62</v>
      </c>
      <c r="I55" s="58">
        <f t="shared" si="1"/>
        <v>27.555555555555557</v>
      </c>
      <c r="J55" s="51">
        <v>125</v>
      </c>
      <c r="K55" s="51">
        <v>74</v>
      </c>
      <c r="L55" s="51">
        <v>3</v>
      </c>
      <c r="M55" s="51">
        <v>113</v>
      </c>
      <c r="N55" s="51">
        <v>6</v>
      </c>
      <c r="O55" s="51">
        <v>70.2</v>
      </c>
      <c r="P55" s="51">
        <v>6.58</v>
      </c>
      <c r="Q55" s="51">
        <v>86.43</v>
      </c>
      <c r="R55" s="51">
        <v>32.799999999999997</v>
      </c>
      <c r="S55" s="51">
        <v>5.85</v>
      </c>
      <c r="T55" s="51">
        <v>7.43</v>
      </c>
      <c r="U55" s="51">
        <v>15.04</v>
      </c>
      <c r="V55" s="51">
        <v>5.0999999999999996</v>
      </c>
      <c r="W55" s="59">
        <f t="shared" si="7"/>
        <v>3.4090666666666665</v>
      </c>
      <c r="X55" s="51">
        <v>11.93</v>
      </c>
      <c r="Y55" s="51">
        <v>12.7</v>
      </c>
      <c r="Z55" s="51">
        <v>2.37</v>
      </c>
      <c r="AA55" s="51">
        <v>1.22</v>
      </c>
      <c r="AB55" s="51">
        <v>484.3</v>
      </c>
      <c r="AC55" s="51">
        <v>1.69</v>
      </c>
      <c r="AD55" s="51">
        <v>2.14</v>
      </c>
      <c r="AE55" s="51">
        <v>0.93</v>
      </c>
      <c r="AF55" s="51">
        <v>3.4</v>
      </c>
      <c r="AG55" s="51">
        <v>3.77</v>
      </c>
      <c r="AH55" s="51">
        <v>156</v>
      </c>
      <c r="AI55" s="51">
        <v>15</v>
      </c>
      <c r="AJ55" s="51">
        <v>21</v>
      </c>
      <c r="AK55" s="51">
        <v>8.65</v>
      </c>
      <c r="AL55" s="51">
        <v>6.64</v>
      </c>
      <c r="AM55" s="51">
        <v>4.03</v>
      </c>
      <c r="AN55" s="51">
        <v>7.81</v>
      </c>
      <c r="AO55" s="51">
        <v>8.65</v>
      </c>
      <c r="AP55" s="51">
        <v>0.05</v>
      </c>
      <c r="AQ55" s="51">
        <v>63.98</v>
      </c>
      <c r="AR55" s="51">
        <v>17.670000000000002</v>
      </c>
      <c r="AS55" s="51">
        <v>0.72</v>
      </c>
      <c r="AT55" s="51">
        <v>1.3</v>
      </c>
      <c r="AU55" s="51">
        <v>4.5999999999999999E-2</v>
      </c>
      <c r="AV55" s="51">
        <v>60.48</v>
      </c>
      <c r="AW55" s="51">
        <v>17.63</v>
      </c>
      <c r="AX55" s="51">
        <v>0.71</v>
      </c>
      <c r="AY55" s="51">
        <v>1.52</v>
      </c>
    </row>
    <row r="56" spans="1:51" ht="15" x14ac:dyDescent="0.25">
      <c r="A56" s="51">
        <v>618064</v>
      </c>
      <c r="B56" s="55" t="s">
        <v>1204</v>
      </c>
      <c r="C56" s="51" t="s">
        <v>1983</v>
      </c>
      <c r="D56" s="51">
        <v>1</v>
      </c>
      <c r="E56" s="51">
        <v>44</v>
      </c>
      <c r="F56" s="51">
        <v>175</v>
      </c>
      <c r="G56" s="51">
        <f t="shared" si="0"/>
        <v>1.75</v>
      </c>
      <c r="H56" s="51">
        <v>50.5</v>
      </c>
      <c r="I56" s="58">
        <f t="shared" si="1"/>
        <v>16.489795918367346</v>
      </c>
      <c r="J56" s="51">
        <v>158</v>
      </c>
      <c r="K56" s="51">
        <v>80</v>
      </c>
      <c r="L56" s="51">
        <v>5</v>
      </c>
      <c r="M56" s="51">
        <v>67</v>
      </c>
      <c r="N56" s="51">
        <v>9</v>
      </c>
      <c r="O56" s="51">
        <v>708</v>
      </c>
      <c r="P56" s="51">
        <v>41.2</v>
      </c>
      <c r="Q56" s="51">
        <v>7.37</v>
      </c>
      <c r="R56" s="51">
        <v>40</v>
      </c>
      <c r="S56" s="51">
        <v>2.36</v>
      </c>
      <c r="T56" s="51">
        <v>0.63</v>
      </c>
      <c r="U56" s="51">
        <v>4.46</v>
      </c>
      <c r="V56" s="51">
        <v>5.2</v>
      </c>
      <c r="W56" s="59">
        <f t="shared" si="7"/>
        <v>1.0307555555555556</v>
      </c>
      <c r="X56" s="51">
        <v>60.44</v>
      </c>
      <c r="Y56" s="51">
        <v>529.70000000000005</v>
      </c>
      <c r="Z56" s="51">
        <v>2.0299999999999998</v>
      </c>
      <c r="AA56" s="51">
        <v>2.4900000000000002</v>
      </c>
      <c r="AB56" s="51">
        <v>492</v>
      </c>
      <c r="AC56" s="51">
        <v>1.1599999999999999</v>
      </c>
      <c r="AD56" s="51">
        <v>1.19</v>
      </c>
      <c r="AE56" s="51">
        <v>0.97</v>
      </c>
      <c r="AF56" s="51">
        <v>6.3</v>
      </c>
      <c r="AG56" s="51">
        <v>1.97</v>
      </c>
      <c r="AH56" s="51">
        <v>329</v>
      </c>
      <c r="AI56" s="51">
        <v>43</v>
      </c>
      <c r="AJ56" s="51">
        <v>21</v>
      </c>
      <c r="AK56" s="51">
        <v>8.16</v>
      </c>
      <c r="AL56" s="51">
        <v>7.68</v>
      </c>
      <c r="AM56" s="51">
        <v>3.42</v>
      </c>
      <c r="AN56" s="51">
        <v>8.16</v>
      </c>
      <c r="AO56" s="51">
        <v>5.83</v>
      </c>
      <c r="AP56" s="51">
        <v>5.1999999999999998E-2</v>
      </c>
      <c r="AQ56" s="51">
        <v>83.52</v>
      </c>
      <c r="AR56" s="51">
        <v>28.08</v>
      </c>
      <c r="AS56" s="51">
        <v>0.66</v>
      </c>
      <c r="AT56" s="51">
        <v>1.25</v>
      </c>
      <c r="AU56" s="51">
        <v>4.5999999999999999E-2</v>
      </c>
      <c r="AV56" s="51">
        <v>63.26</v>
      </c>
      <c r="AW56" s="51">
        <v>18.23</v>
      </c>
      <c r="AX56" s="51">
        <v>0.71</v>
      </c>
      <c r="AY56" s="51">
        <v>1.39</v>
      </c>
    </row>
    <row r="57" spans="1:51" ht="15" x14ac:dyDescent="0.25">
      <c r="A57" s="51">
        <v>617161</v>
      </c>
      <c r="B57" s="51" t="s">
        <v>1207</v>
      </c>
      <c r="C57" s="51" t="s">
        <v>1983</v>
      </c>
      <c r="D57" s="51">
        <v>1</v>
      </c>
      <c r="E57" s="51">
        <v>72</v>
      </c>
      <c r="F57" s="51">
        <v>175</v>
      </c>
      <c r="G57" s="51">
        <f t="shared" si="0"/>
        <v>1.75</v>
      </c>
      <c r="H57" s="51">
        <v>80</v>
      </c>
      <c r="I57" s="58">
        <f t="shared" si="1"/>
        <v>26.122448979591837</v>
      </c>
      <c r="J57" s="51">
        <v>168</v>
      </c>
      <c r="K57" s="51">
        <v>84</v>
      </c>
      <c r="L57" s="51">
        <v>20</v>
      </c>
      <c r="M57" s="51">
        <v>93</v>
      </c>
      <c r="N57" s="51">
        <v>5</v>
      </c>
      <c r="O57" s="51">
        <v>373.6</v>
      </c>
      <c r="P57" s="51">
        <v>13.32</v>
      </c>
      <c r="Q57" s="51">
        <v>13.11</v>
      </c>
      <c r="R57" s="51">
        <v>25.7</v>
      </c>
      <c r="S57" s="51">
        <v>3.16</v>
      </c>
      <c r="T57" s="51">
        <v>1.35</v>
      </c>
      <c r="U57" s="51">
        <v>11.92</v>
      </c>
      <c r="V57" s="51">
        <v>8.1199999999999992</v>
      </c>
      <c r="W57" s="59">
        <f t="shared" si="7"/>
        <v>4.3017955555555556</v>
      </c>
      <c r="X57" s="51">
        <v>5.6</v>
      </c>
      <c r="Y57" s="51">
        <v>50.3</v>
      </c>
      <c r="Z57" s="51">
        <v>2.02</v>
      </c>
      <c r="AA57" s="51">
        <v>1.05</v>
      </c>
      <c r="AB57" s="51">
        <v>476</v>
      </c>
      <c r="AC57" s="51">
        <v>2.4500000000000002</v>
      </c>
      <c r="AD57" s="51">
        <v>1.84</v>
      </c>
      <c r="AE57" s="51">
        <v>1.04</v>
      </c>
      <c r="AF57" s="51">
        <v>7.6</v>
      </c>
      <c r="AG57" s="51">
        <v>2.58</v>
      </c>
      <c r="AH57" s="51">
        <v>197</v>
      </c>
      <c r="AI57" s="51">
        <v>15</v>
      </c>
      <c r="AJ57" s="51">
        <v>23</v>
      </c>
      <c r="AK57" s="51">
        <v>13.09</v>
      </c>
      <c r="AL57" s="51">
        <v>9.0500000000000007</v>
      </c>
      <c r="AM57" s="51">
        <v>6.28</v>
      </c>
      <c r="AN57" s="51">
        <v>12.94</v>
      </c>
      <c r="AO57" s="51">
        <v>13.09</v>
      </c>
      <c r="AP57" s="51">
        <v>8.5999999999999993E-2</v>
      </c>
      <c r="AQ57" s="51">
        <v>68.540000000000006</v>
      </c>
      <c r="AR57" s="51">
        <v>17.34</v>
      </c>
      <c r="AS57" s="51">
        <v>0.75</v>
      </c>
      <c r="AT57" s="51">
        <v>1.39</v>
      </c>
      <c r="AU57" s="51">
        <v>6.4000000000000001E-2</v>
      </c>
      <c r="AV57" s="51">
        <v>69.38</v>
      </c>
      <c r="AW57" s="51">
        <v>18.18</v>
      </c>
      <c r="AX57" s="51">
        <v>0.74</v>
      </c>
      <c r="AY57" s="51">
        <v>1.29</v>
      </c>
    </row>
    <row r="58" spans="1:51" ht="15" x14ac:dyDescent="0.25">
      <c r="A58" s="51">
        <v>619258</v>
      </c>
      <c r="B58" s="51" t="s">
        <v>2014</v>
      </c>
      <c r="C58" s="51" t="s">
        <v>2015</v>
      </c>
      <c r="D58" s="51">
        <v>2</v>
      </c>
      <c r="E58" s="51">
        <v>56</v>
      </c>
      <c r="F58" s="51">
        <v>160</v>
      </c>
      <c r="G58" s="51">
        <f t="shared" si="0"/>
        <v>1.6</v>
      </c>
      <c r="H58" s="51">
        <v>54</v>
      </c>
      <c r="I58" s="58">
        <f t="shared" si="1"/>
        <v>21.093749999999996</v>
      </c>
      <c r="J58" s="51">
        <v>100</v>
      </c>
      <c r="K58" s="51">
        <v>60</v>
      </c>
      <c r="L58" s="51">
        <v>2</v>
      </c>
      <c r="M58" s="51">
        <v>113</v>
      </c>
      <c r="N58" s="51">
        <v>5</v>
      </c>
      <c r="O58" s="51">
        <v>57</v>
      </c>
      <c r="P58" s="51">
        <v>6.33</v>
      </c>
      <c r="Q58" s="51">
        <v>107.34</v>
      </c>
      <c r="R58" s="51">
        <v>16</v>
      </c>
      <c r="S58" s="51">
        <v>8.99</v>
      </c>
      <c r="T58" s="51">
        <v>2.3199999999999998</v>
      </c>
      <c r="U58" s="51">
        <v>3.62</v>
      </c>
      <c r="V58" s="51">
        <v>3.85</v>
      </c>
      <c r="W58" s="59">
        <f t="shared" si="7"/>
        <v>0.61942222222222232</v>
      </c>
      <c r="X58" s="51">
        <v>6.3</v>
      </c>
      <c r="Y58" s="51">
        <v>35.4</v>
      </c>
      <c r="Z58" s="51">
        <v>1.95</v>
      </c>
      <c r="AA58" s="51">
        <v>1.22</v>
      </c>
      <c r="AB58" s="51">
        <v>272.8</v>
      </c>
      <c r="AC58" s="51">
        <v>10</v>
      </c>
      <c r="AD58" s="51">
        <v>5.78</v>
      </c>
      <c r="AE58" s="51">
        <v>2.2400000000000002</v>
      </c>
      <c r="AF58" s="51">
        <v>8.9</v>
      </c>
      <c r="AG58" s="51">
        <v>3.53</v>
      </c>
      <c r="AH58" s="51">
        <v>253</v>
      </c>
      <c r="AI58" s="51">
        <v>20</v>
      </c>
      <c r="AJ58" s="51">
        <v>20</v>
      </c>
      <c r="AK58" s="51">
        <v>10.71</v>
      </c>
      <c r="AL58" s="51">
        <v>7.78</v>
      </c>
      <c r="AM58" s="51">
        <v>5.92</v>
      </c>
      <c r="AN58" s="51">
        <v>9.24</v>
      </c>
      <c r="AO58" s="51">
        <v>10.71</v>
      </c>
      <c r="AP58" s="51">
        <v>0.05</v>
      </c>
      <c r="AQ58" s="51">
        <v>81.12</v>
      </c>
      <c r="AR58" s="51">
        <v>32.17</v>
      </c>
      <c r="AS58" s="51">
        <v>0.6</v>
      </c>
      <c r="AT58" s="51">
        <v>1</v>
      </c>
      <c r="AU58" s="51">
        <v>4.7E-2</v>
      </c>
      <c r="AV58" s="51">
        <v>83.92</v>
      </c>
      <c r="AW58" s="51">
        <v>32.450000000000003</v>
      </c>
      <c r="AX58" s="51">
        <v>0.61</v>
      </c>
      <c r="AY58" s="51">
        <v>1.04</v>
      </c>
    </row>
    <row r="59" spans="1:51" ht="15" x14ac:dyDescent="0.25">
      <c r="A59" s="51">
        <v>619132</v>
      </c>
      <c r="B59" s="51" t="s">
        <v>1076</v>
      </c>
      <c r="C59" s="51" t="s">
        <v>1980</v>
      </c>
      <c r="D59" s="51">
        <v>1</v>
      </c>
      <c r="E59" s="51">
        <v>61</v>
      </c>
      <c r="F59" s="51">
        <v>174</v>
      </c>
      <c r="G59" s="51">
        <f t="shared" si="0"/>
        <v>1.74</v>
      </c>
      <c r="H59" s="51">
        <v>85</v>
      </c>
      <c r="I59" s="58">
        <f t="shared" si="1"/>
        <v>28.075042938300964</v>
      </c>
      <c r="J59" s="51">
        <v>140</v>
      </c>
      <c r="K59" s="51">
        <v>90</v>
      </c>
      <c r="L59" s="51">
        <v>1</v>
      </c>
      <c r="M59" s="51">
        <v>117</v>
      </c>
      <c r="N59" s="51">
        <v>5</v>
      </c>
      <c r="O59" s="51">
        <v>86.6</v>
      </c>
      <c r="P59" s="51">
        <v>11.39</v>
      </c>
      <c r="Q59" s="51">
        <v>82.93</v>
      </c>
      <c r="R59" s="51">
        <v>19.8</v>
      </c>
      <c r="S59" s="51">
        <v>7.8</v>
      </c>
      <c r="T59" s="51">
        <v>2.83</v>
      </c>
      <c r="U59" s="51"/>
      <c r="V59" s="51">
        <v>4.41</v>
      </c>
      <c r="W59" s="59">
        <v>2.13</v>
      </c>
      <c r="X59" s="51">
        <v>15.67</v>
      </c>
      <c r="Y59" s="51">
        <v>73.900000000000006</v>
      </c>
      <c r="Z59" s="51">
        <v>2.04</v>
      </c>
      <c r="AA59" s="51">
        <v>0.86</v>
      </c>
      <c r="AB59" s="51">
        <v>420.7</v>
      </c>
      <c r="AC59" s="51">
        <v>6.5</v>
      </c>
      <c r="AD59" s="51">
        <v>3.07</v>
      </c>
      <c r="AE59" s="51">
        <v>2.0299999999999998</v>
      </c>
      <c r="AF59" s="51">
        <v>12</v>
      </c>
      <c r="AG59" s="51">
        <v>4.2300000000000004</v>
      </c>
      <c r="AH59" s="51">
        <v>283</v>
      </c>
      <c r="AI59" s="51">
        <v>48</v>
      </c>
      <c r="AJ59" s="51">
        <v>26</v>
      </c>
      <c r="AK59" s="51">
        <v>10.44</v>
      </c>
      <c r="AL59" s="51">
        <v>3.82</v>
      </c>
      <c r="AM59" s="51">
        <v>7.36</v>
      </c>
      <c r="AN59" s="51">
        <v>10.44</v>
      </c>
      <c r="AO59" s="51">
        <v>9.4</v>
      </c>
      <c r="AP59" s="51">
        <v>5.6000000000000001E-2</v>
      </c>
      <c r="AQ59" s="51">
        <v>90.08</v>
      </c>
      <c r="AR59" s="51">
        <v>19.86</v>
      </c>
      <c r="AS59" s="51">
        <v>0.78</v>
      </c>
      <c r="AT59" s="51">
        <v>1.84</v>
      </c>
      <c r="AU59" s="51">
        <v>5.5E-2</v>
      </c>
      <c r="AV59" s="51">
        <v>64.05</v>
      </c>
      <c r="AW59" s="51">
        <v>12.87</v>
      </c>
      <c r="AX59" s="51">
        <v>0.8</v>
      </c>
      <c r="AY59" s="51">
        <v>1.78</v>
      </c>
    </row>
    <row r="60" spans="1:51" ht="15" x14ac:dyDescent="0.25">
      <c r="A60" s="51">
        <v>619342</v>
      </c>
      <c r="B60" s="51" t="s">
        <v>1214</v>
      </c>
      <c r="C60" s="51" t="s">
        <v>1978</v>
      </c>
      <c r="D60" s="51">
        <v>2</v>
      </c>
      <c r="E60" s="51">
        <v>45</v>
      </c>
      <c r="F60" s="51">
        <v>160</v>
      </c>
      <c r="G60" s="51">
        <f t="shared" si="0"/>
        <v>1.6</v>
      </c>
      <c r="H60" s="51">
        <v>50</v>
      </c>
      <c r="I60" s="58">
        <f t="shared" si="1"/>
        <v>19.531249999999996</v>
      </c>
      <c r="J60" s="51">
        <v>110</v>
      </c>
      <c r="K60" s="51">
        <v>76</v>
      </c>
      <c r="L60" s="51">
        <v>1</v>
      </c>
      <c r="M60" s="51">
        <v>129</v>
      </c>
      <c r="N60" s="51">
        <v>1</v>
      </c>
      <c r="O60" s="51">
        <v>69.2</v>
      </c>
      <c r="P60" s="51">
        <v>5.46</v>
      </c>
      <c r="Q60" s="51">
        <v>91.72</v>
      </c>
      <c r="R60" s="51">
        <v>44.1</v>
      </c>
      <c r="S60" s="51">
        <v>3.88</v>
      </c>
      <c r="T60" s="51">
        <v>0.86</v>
      </c>
      <c r="U60" s="51">
        <v>4.3099999999999996</v>
      </c>
      <c r="V60" s="51">
        <v>5.21</v>
      </c>
      <c r="W60" s="59">
        <f t="shared" ref="W60:W68" si="8">U60*V60/22.5</f>
        <v>0.99800444444444436</v>
      </c>
      <c r="X60" s="51">
        <v>31.76</v>
      </c>
      <c r="Y60" s="51">
        <v>34.6</v>
      </c>
      <c r="Z60" s="51">
        <v>2.29</v>
      </c>
      <c r="AA60" s="51">
        <v>1.25</v>
      </c>
      <c r="AB60" s="51">
        <v>186.8</v>
      </c>
      <c r="AC60" s="51">
        <v>0.05</v>
      </c>
      <c r="AD60" s="51">
        <v>2.09</v>
      </c>
      <c r="AE60" s="51">
        <v>1.25</v>
      </c>
      <c r="AF60" s="51">
        <v>4.9000000000000004</v>
      </c>
      <c r="AG60" s="51">
        <v>4.13</v>
      </c>
      <c r="AH60" s="51">
        <v>202</v>
      </c>
      <c r="AI60" s="51">
        <v>16</v>
      </c>
      <c r="AJ60" s="51">
        <v>16</v>
      </c>
      <c r="AK60" s="51">
        <v>4.67</v>
      </c>
      <c r="AL60" s="51" t="s">
        <v>2016</v>
      </c>
      <c r="AM60" s="51"/>
      <c r="AN60" s="51"/>
      <c r="AO60" s="51"/>
      <c r="AP60" s="51">
        <v>5.8000000000000003E-2</v>
      </c>
      <c r="AQ60" s="51">
        <v>62.66</v>
      </c>
      <c r="AR60" s="51">
        <v>25.74</v>
      </c>
      <c r="AS60" s="51">
        <v>0.59</v>
      </c>
      <c r="AT60" s="51">
        <v>0.94</v>
      </c>
      <c r="AU60" s="51">
        <v>4.9000000000000002E-2</v>
      </c>
      <c r="AV60" s="51">
        <v>66.58</v>
      </c>
      <c r="AW60" s="51">
        <v>25.74</v>
      </c>
      <c r="AX60" s="51">
        <v>0.61</v>
      </c>
      <c r="AY60" s="51">
        <v>0.99</v>
      </c>
    </row>
    <row r="61" spans="1:51" ht="15" x14ac:dyDescent="0.25">
      <c r="A61" s="51">
        <v>618978</v>
      </c>
      <c r="B61" s="51" t="s">
        <v>802</v>
      </c>
      <c r="C61" s="51" t="s">
        <v>1983</v>
      </c>
      <c r="D61" s="51">
        <v>1</v>
      </c>
      <c r="E61" s="51">
        <v>52</v>
      </c>
      <c r="F61" s="51">
        <v>176</v>
      </c>
      <c r="G61" s="51">
        <f t="shared" si="0"/>
        <v>1.76</v>
      </c>
      <c r="H61" s="51">
        <v>70</v>
      </c>
      <c r="I61" s="58">
        <f t="shared" si="1"/>
        <v>22.598140495867771</v>
      </c>
      <c r="J61" s="51">
        <v>180</v>
      </c>
      <c r="K61" s="51">
        <v>107</v>
      </c>
      <c r="L61" s="51">
        <v>7</v>
      </c>
      <c r="M61" s="51">
        <v>142</v>
      </c>
      <c r="N61" s="51">
        <v>4</v>
      </c>
      <c r="O61" s="51">
        <v>238.4</v>
      </c>
      <c r="P61" s="51">
        <v>14</v>
      </c>
      <c r="Q61" s="51">
        <v>25.97</v>
      </c>
      <c r="R61" s="51">
        <v>39.1</v>
      </c>
      <c r="S61" s="51">
        <v>3.39</v>
      </c>
      <c r="T61" s="51">
        <v>1.04</v>
      </c>
      <c r="U61" s="51">
        <v>3.9</v>
      </c>
      <c r="V61" s="51">
        <v>4.33</v>
      </c>
      <c r="W61" s="59">
        <f t="shared" si="8"/>
        <v>0.75053333333333339</v>
      </c>
      <c r="X61" s="51">
        <v>46.02</v>
      </c>
      <c r="Y61" s="51">
        <v>74.8</v>
      </c>
      <c r="Z61" s="51">
        <v>2.16</v>
      </c>
      <c r="AA61" s="51">
        <v>1.1000000000000001</v>
      </c>
      <c r="AB61" s="51">
        <v>568.5</v>
      </c>
      <c r="AC61" s="51">
        <v>0.66900000000000004</v>
      </c>
      <c r="AD61" s="51">
        <v>2.11</v>
      </c>
      <c r="AE61" s="51">
        <v>0.86</v>
      </c>
      <c r="AF61" s="51">
        <v>9.4</v>
      </c>
      <c r="AG61" s="51">
        <v>4.6900000000000004</v>
      </c>
      <c r="AH61" s="51">
        <v>221</v>
      </c>
      <c r="AI61" s="51">
        <v>13</v>
      </c>
      <c r="AJ61" s="51">
        <v>16</v>
      </c>
      <c r="AK61" s="51">
        <v>10.97</v>
      </c>
      <c r="AL61" s="51">
        <v>8.69</v>
      </c>
      <c r="AM61" s="51">
        <v>3.5</v>
      </c>
      <c r="AN61" s="51">
        <v>10.97</v>
      </c>
      <c r="AO61" s="51">
        <v>9.75</v>
      </c>
      <c r="AP61" s="51">
        <v>6.8000000000000005E-2</v>
      </c>
      <c r="AQ61" s="51">
        <v>115.81</v>
      </c>
      <c r="AR61" s="51">
        <v>35.25</v>
      </c>
      <c r="AS61" s="51">
        <v>0.7</v>
      </c>
      <c r="AT61" s="51">
        <v>1.33</v>
      </c>
      <c r="AU61" s="51">
        <v>4.3999999999999997E-2</v>
      </c>
      <c r="AV61" s="51">
        <v>107.59</v>
      </c>
      <c r="AW61" s="51">
        <v>25.39</v>
      </c>
      <c r="AX61" s="51">
        <v>0.76</v>
      </c>
      <c r="AY61" s="51">
        <v>1.83</v>
      </c>
    </row>
    <row r="62" spans="1:51" ht="15" x14ac:dyDescent="0.25">
      <c r="A62" s="51">
        <v>616802</v>
      </c>
      <c r="B62" s="51" t="s">
        <v>1196</v>
      </c>
      <c r="C62" s="51" t="s">
        <v>1983</v>
      </c>
      <c r="D62" s="51">
        <v>1</v>
      </c>
      <c r="E62" s="51">
        <v>74</v>
      </c>
      <c r="F62" s="51">
        <v>172</v>
      </c>
      <c r="G62" s="51">
        <f t="shared" si="0"/>
        <v>1.72</v>
      </c>
      <c r="H62" s="51">
        <v>62</v>
      </c>
      <c r="I62" s="58">
        <f t="shared" si="1"/>
        <v>20.957274202271499</v>
      </c>
      <c r="J62" s="51">
        <v>135</v>
      </c>
      <c r="K62" s="51">
        <v>59</v>
      </c>
      <c r="L62" s="51">
        <v>2</v>
      </c>
      <c r="M62" s="51">
        <v>49</v>
      </c>
      <c r="N62" s="51">
        <v>4</v>
      </c>
      <c r="O62" s="51">
        <v>592</v>
      </c>
      <c r="P62" s="51">
        <v>21.7</v>
      </c>
      <c r="Q62" s="51">
        <v>7.41</v>
      </c>
      <c r="R62" s="51">
        <v>35.1</v>
      </c>
      <c r="S62" s="51">
        <v>3.35</v>
      </c>
      <c r="T62" s="51">
        <v>0.69</v>
      </c>
      <c r="U62" s="51">
        <v>1.27</v>
      </c>
      <c r="V62" s="51">
        <v>4.8499999999999996</v>
      </c>
      <c r="W62" s="59">
        <f t="shared" si="8"/>
        <v>0.27375555555555553</v>
      </c>
      <c r="X62" s="51">
        <v>64.22</v>
      </c>
      <c r="Y62" s="51">
        <v>412</v>
      </c>
      <c r="Z62" s="51">
        <v>1.86</v>
      </c>
      <c r="AA62" s="51">
        <v>1.37</v>
      </c>
      <c r="AB62" s="51">
        <v>419</v>
      </c>
      <c r="AC62" s="51">
        <v>0.5</v>
      </c>
      <c r="AD62" s="51">
        <v>1.85</v>
      </c>
      <c r="AE62" s="51">
        <v>1.04</v>
      </c>
      <c r="AF62" s="51">
        <v>3.7</v>
      </c>
      <c r="AG62" s="51">
        <v>2.12</v>
      </c>
      <c r="AH62" s="51">
        <v>77</v>
      </c>
      <c r="AI62" s="51">
        <v>6</v>
      </c>
      <c r="AJ62" s="51">
        <v>10</v>
      </c>
      <c r="AK62" s="51">
        <v>9.75</v>
      </c>
      <c r="AL62" s="51">
        <v>6.08</v>
      </c>
      <c r="AM62" s="51"/>
      <c r="AN62" s="51">
        <v>9.75</v>
      </c>
      <c r="AO62" s="51">
        <v>6.84</v>
      </c>
      <c r="AP62" s="51">
        <v>5.8000000000000003E-2</v>
      </c>
      <c r="AQ62" s="51">
        <v>102.38</v>
      </c>
      <c r="AR62" s="51">
        <v>31.05</v>
      </c>
      <c r="AS62" s="51">
        <v>0.7</v>
      </c>
      <c r="AT62" s="51">
        <v>1.37</v>
      </c>
      <c r="AU62" s="51">
        <v>6.2E-2</v>
      </c>
      <c r="AV62" s="51">
        <v>110.43</v>
      </c>
      <c r="AW62" s="51">
        <v>24.47</v>
      </c>
      <c r="AX62" s="51">
        <v>0.78</v>
      </c>
      <c r="AY62" s="51">
        <v>1.74</v>
      </c>
    </row>
    <row r="63" spans="1:51" ht="15" x14ac:dyDescent="0.25">
      <c r="A63" s="51">
        <v>619219</v>
      </c>
      <c r="B63" s="51" t="s">
        <v>1089</v>
      </c>
      <c r="C63" s="51" t="s">
        <v>2017</v>
      </c>
      <c r="D63" s="51">
        <v>2</v>
      </c>
      <c r="E63" s="51">
        <v>70</v>
      </c>
      <c r="F63" s="51">
        <v>160</v>
      </c>
      <c r="G63" s="51">
        <f t="shared" si="0"/>
        <v>1.6</v>
      </c>
      <c r="H63" s="51">
        <v>98</v>
      </c>
      <c r="I63" s="58">
        <f t="shared" si="1"/>
        <v>38.281249999999993</v>
      </c>
      <c r="J63" s="51">
        <v>150</v>
      </c>
      <c r="K63" s="51">
        <v>80</v>
      </c>
      <c r="L63" s="51">
        <v>1</v>
      </c>
      <c r="M63" s="51">
        <v>159</v>
      </c>
      <c r="N63" s="51">
        <v>5</v>
      </c>
      <c r="O63" s="51">
        <v>82.3</v>
      </c>
      <c r="P63" s="51">
        <v>6.71</v>
      </c>
      <c r="Q63" s="51">
        <v>62.4</v>
      </c>
      <c r="R63" s="51">
        <v>42</v>
      </c>
      <c r="S63" s="51">
        <v>6.49</v>
      </c>
      <c r="T63" s="51">
        <v>1.39</v>
      </c>
      <c r="U63" s="51">
        <v>19.86</v>
      </c>
      <c r="V63" s="51">
        <v>8.0399999999999991</v>
      </c>
      <c r="W63" s="59">
        <f t="shared" si="8"/>
        <v>7.0966399999999998</v>
      </c>
      <c r="X63" s="51">
        <v>25.86</v>
      </c>
      <c r="Y63" s="51">
        <v>170.6</v>
      </c>
      <c r="Z63" s="51">
        <v>2.2799999999999998</v>
      </c>
      <c r="AA63" s="51">
        <v>0.89</v>
      </c>
      <c r="AB63" s="51">
        <v>329</v>
      </c>
      <c r="AC63" s="51">
        <v>3.8</v>
      </c>
      <c r="AD63" s="51">
        <v>4.3600000000000003</v>
      </c>
      <c r="AE63" s="51">
        <v>1.23</v>
      </c>
      <c r="AF63" s="51">
        <v>6.1</v>
      </c>
      <c r="AG63" s="51">
        <v>4.93</v>
      </c>
      <c r="AH63" s="51">
        <v>163</v>
      </c>
      <c r="AI63" s="51">
        <v>26</v>
      </c>
      <c r="AJ63" s="51">
        <v>26</v>
      </c>
      <c r="AK63" s="51">
        <v>11.23</v>
      </c>
      <c r="AL63" s="51">
        <v>8.7200000000000006</v>
      </c>
      <c r="AM63" s="51">
        <v>6.34</v>
      </c>
      <c r="AN63" s="51">
        <v>11.23</v>
      </c>
      <c r="AO63" s="51">
        <v>9.0500000000000007</v>
      </c>
      <c r="AP63" s="51">
        <v>0.107</v>
      </c>
      <c r="AQ63" s="51">
        <v>51.19</v>
      </c>
      <c r="AR63" s="51">
        <v>14.27</v>
      </c>
      <c r="AS63" s="51">
        <v>0.72</v>
      </c>
      <c r="AT63" s="51">
        <v>1.5</v>
      </c>
      <c r="AU63" s="51">
        <v>6.6000000000000003E-2</v>
      </c>
      <c r="AV63" s="51">
        <v>54.55</v>
      </c>
      <c r="AW63" s="51">
        <v>14.83</v>
      </c>
      <c r="AX63" s="51">
        <v>0.73</v>
      </c>
      <c r="AY63" s="51">
        <v>1.49</v>
      </c>
    </row>
    <row r="64" spans="1:51" ht="15" x14ac:dyDescent="0.25">
      <c r="A64" s="51">
        <v>618200</v>
      </c>
      <c r="B64" s="51" t="s">
        <v>869</v>
      </c>
      <c r="C64" s="51" t="s">
        <v>1983</v>
      </c>
      <c r="D64" s="51">
        <v>1</v>
      </c>
      <c r="E64" s="51">
        <v>64</v>
      </c>
      <c r="F64" s="51">
        <v>169</v>
      </c>
      <c r="G64" s="51">
        <f t="shared" si="0"/>
        <v>1.69</v>
      </c>
      <c r="H64" s="51">
        <v>68</v>
      </c>
      <c r="I64" s="58">
        <f t="shared" si="1"/>
        <v>23.808690171912751</v>
      </c>
      <c r="J64" s="51">
        <v>130</v>
      </c>
      <c r="K64" s="51">
        <v>80</v>
      </c>
      <c r="L64" s="51" t="s">
        <v>2018</v>
      </c>
      <c r="M64" s="51">
        <v>119</v>
      </c>
      <c r="N64" s="51">
        <v>5</v>
      </c>
      <c r="O64" s="51">
        <v>131</v>
      </c>
      <c r="P64" s="51">
        <v>8.42</v>
      </c>
      <c r="Q64" s="51">
        <v>49.23</v>
      </c>
      <c r="R64" s="51">
        <v>41.4</v>
      </c>
      <c r="S64" s="51">
        <v>3.41</v>
      </c>
      <c r="T64" s="51">
        <v>1.91</v>
      </c>
      <c r="U64" s="51">
        <v>4.99</v>
      </c>
      <c r="V64" s="51">
        <v>7.69</v>
      </c>
      <c r="W64" s="59">
        <f t="shared" si="8"/>
        <v>1.7054711111111112</v>
      </c>
      <c r="X64" s="51">
        <v>22.83</v>
      </c>
      <c r="Y64" s="51">
        <v>54.1</v>
      </c>
      <c r="Z64" s="51">
        <v>2.2000000000000002</v>
      </c>
      <c r="AA64" s="51">
        <v>1.1299999999999999</v>
      </c>
      <c r="AB64" s="51">
        <v>371.3</v>
      </c>
      <c r="AC64" s="51">
        <v>4.7</v>
      </c>
      <c r="AD64" s="51">
        <v>2.04</v>
      </c>
      <c r="AE64" s="51">
        <v>1</v>
      </c>
      <c r="AF64" s="51">
        <v>7.9</v>
      </c>
      <c r="AG64" s="51">
        <v>3.98</v>
      </c>
      <c r="AH64" s="51">
        <v>318</v>
      </c>
      <c r="AI64" s="51">
        <v>23</v>
      </c>
      <c r="AJ64" s="51">
        <v>19</v>
      </c>
      <c r="AK64" s="51">
        <v>9.56</v>
      </c>
      <c r="AL64" s="51">
        <v>4.37</v>
      </c>
      <c r="AM64" s="51">
        <v>5.16</v>
      </c>
      <c r="AN64" s="51">
        <v>9.56</v>
      </c>
      <c r="AO64" s="51">
        <v>6.54</v>
      </c>
      <c r="AP64" s="51">
        <v>6.0999999999999999E-2</v>
      </c>
      <c r="AQ64" s="51">
        <v>73.569999999999993</v>
      </c>
      <c r="AR64" s="51">
        <v>17.059999999999999</v>
      </c>
      <c r="AS64" s="51">
        <v>0.77</v>
      </c>
      <c r="AT64" s="51">
        <v>1.72</v>
      </c>
      <c r="AU64" s="51">
        <v>5.6000000000000001E-2</v>
      </c>
      <c r="AV64" s="51">
        <v>85.6</v>
      </c>
      <c r="AW64" s="51">
        <v>19.3</v>
      </c>
      <c r="AX64" s="51">
        <v>0.77</v>
      </c>
      <c r="AY64" s="51">
        <v>1.98</v>
      </c>
    </row>
    <row r="65" spans="1:51" ht="15" x14ac:dyDescent="0.25">
      <c r="A65" s="51">
        <v>618948</v>
      </c>
      <c r="B65" s="51" t="s">
        <v>1084</v>
      </c>
      <c r="C65" s="51" t="s">
        <v>2019</v>
      </c>
      <c r="D65" s="51">
        <v>2</v>
      </c>
      <c r="E65" s="51">
        <v>72</v>
      </c>
      <c r="F65" s="51">
        <v>160</v>
      </c>
      <c r="G65" s="51">
        <f t="shared" si="0"/>
        <v>1.6</v>
      </c>
      <c r="H65" s="51">
        <v>60</v>
      </c>
      <c r="I65" s="58">
        <f t="shared" si="1"/>
        <v>23.437499999999996</v>
      </c>
      <c r="J65" s="51">
        <v>145</v>
      </c>
      <c r="K65" s="51">
        <v>72</v>
      </c>
      <c r="L65" s="51">
        <v>10</v>
      </c>
      <c r="M65" s="51">
        <v>96</v>
      </c>
      <c r="N65" s="51">
        <v>4</v>
      </c>
      <c r="O65" s="51">
        <v>1279</v>
      </c>
      <c r="P65" s="51">
        <v>20</v>
      </c>
      <c r="Q65" s="51">
        <v>2.23</v>
      </c>
      <c r="R65" s="51">
        <v>39.6</v>
      </c>
      <c r="S65" s="51">
        <v>4.95</v>
      </c>
      <c r="T65" s="51">
        <v>1.7</v>
      </c>
      <c r="U65" s="51">
        <v>8.75</v>
      </c>
      <c r="V65" s="51">
        <v>4.97</v>
      </c>
      <c r="W65" s="59">
        <f t="shared" si="8"/>
        <v>1.9327777777777777</v>
      </c>
      <c r="X65" s="51">
        <v>39.26</v>
      </c>
      <c r="Y65" s="51">
        <v>391</v>
      </c>
      <c r="Z65" s="51">
        <v>2.37</v>
      </c>
      <c r="AA65" s="51">
        <v>2.14</v>
      </c>
      <c r="AB65" s="51">
        <v>484.6</v>
      </c>
      <c r="AC65" s="51">
        <v>2.1</v>
      </c>
      <c r="AD65" s="51">
        <v>2.91</v>
      </c>
      <c r="AE65" s="51">
        <v>1.19</v>
      </c>
      <c r="AF65" s="51">
        <v>9.5</v>
      </c>
      <c r="AG65" s="51">
        <v>3.44</v>
      </c>
      <c r="AH65" s="51">
        <v>277</v>
      </c>
      <c r="AI65" s="51">
        <v>6</v>
      </c>
      <c r="AJ65" s="51">
        <v>8</v>
      </c>
      <c r="AK65" s="51">
        <v>9.16</v>
      </c>
      <c r="AL65" s="51">
        <v>4</v>
      </c>
      <c r="AM65" s="51">
        <v>4.96</v>
      </c>
      <c r="AN65" s="51">
        <v>9.16</v>
      </c>
      <c r="AO65" s="51">
        <v>8.83</v>
      </c>
      <c r="AP65" s="51">
        <v>5.7000000000000002E-2</v>
      </c>
      <c r="AQ65" s="51">
        <v>67.25</v>
      </c>
      <c r="AR65" s="51">
        <v>16.36</v>
      </c>
      <c r="AS65" s="51">
        <v>0.76</v>
      </c>
      <c r="AT65" s="51">
        <v>1.54</v>
      </c>
      <c r="AU65" s="51">
        <v>6.0999999999999999E-2</v>
      </c>
      <c r="AV65" s="51">
        <v>42.03</v>
      </c>
      <c r="AW65" s="51">
        <v>7.5</v>
      </c>
      <c r="AX65" s="51">
        <v>0.82</v>
      </c>
      <c r="AY65" s="51">
        <v>1.8</v>
      </c>
    </row>
    <row r="66" spans="1:51" ht="15" x14ac:dyDescent="0.25">
      <c r="A66" s="51">
        <v>616584</v>
      </c>
      <c r="B66" s="51" t="s">
        <v>2020</v>
      </c>
      <c r="C66" s="51" t="s">
        <v>2021</v>
      </c>
      <c r="D66" s="51">
        <v>2</v>
      </c>
      <c r="E66" s="51">
        <v>71</v>
      </c>
      <c r="F66" s="51">
        <v>155</v>
      </c>
      <c r="G66" s="51">
        <f t="shared" ref="G66:G70" si="9">F66/100</f>
        <v>1.55</v>
      </c>
      <c r="H66" s="51">
        <v>52.7</v>
      </c>
      <c r="I66" s="58">
        <f t="shared" ref="I66:I70" si="10">H66/(G66*G66)</f>
        <v>21.93548387096774</v>
      </c>
      <c r="J66" s="51">
        <v>100</v>
      </c>
      <c r="K66" s="51">
        <v>64</v>
      </c>
      <c r="L66" s="51">
        <v>2</v>
      </c>
      <c r="M66" s="51">
        <v>136</v>
      </c>
      <c r="N66" s="51">
        <v>5</v>
      </c>
      <c r="O66" s="51">
        <v>61.4</v>
      </c>
      <c r="P66" s="51">
        <v>5.9</v>
      </c>
      <c r="Q66" s="51">
        <v>88.3</v>
      </c>
      <c r="R66" s="51">
        <v>21.5</v>
      </c>
      <c r="S66" s="51">
        <v>5.25</v>
      </c>
      <c r="T66" s="51">
        <v>0.8</v>
      </c>
      <c r="U66" s="51">
        <v>6.67</v>
      </c>
      <c r="V66" s="51">
        <v>5.16</v>
      </c>
      <c r="W66" s="59">
        <f t="shared" si="8"/>
        <v>1.5296533333333333</v>
      </c>
      <c r="X66" s="51">
        <v>17.71</v>
      </c>
      <c r="Y66" s="51">
        <v>43.3</v>
      </c>
      <c r="Z66" s="51">
        <v>2.2799999999999998</v>
      </c>
      <c r="AA66" s="51">
        <v>1.24</v>
      </c>
      <c r="AB66" s="51">
        <v>251.4</v>
      </c>
      <c r="AC66" s="51">
        <v>0.05</v>
      </c>
      <c r="AD66" s="51">
        <v>3.5</v>
      </c>
      <c r="AE66" s="51">
        <v>1.22</v>
      </c>
      <c r="AF66" s="51">
        <v>8.4</v>
      </c>
      <c r="AG66" s="51">
        <v>4.3</v>
      </c>
      <c r="AH66" s="51">
        <v>187</v>
      </c>
      <c r="AI66" s="51">
        <v>12</v>
      </c>
      <c r="AJ66" s="51">
        <v>19</v>
      </c>
      <c r="AK66" s="51">
        <v>7.64</v>
      </c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</row>
    <row r="67" spans="1:51" ht="15" x14ac:dyDescent="0.25">
      <c r="A67" s="51">
        <v>615541</v>
      </c>
      <c r="B67" s="51" t="s">
        <v>1190</v>
      </c>
      <c r="C67" s="51" t="s">
        <v>1980</v>
      </c>
      <c r="D67" s="51">
        <v>2</v>
      </c>
      <c r="E67" s="51">
        <v>51</v>
      </c>
      <c r="F67" s="51">
        <v>160</v>
      </c>
      <c r="G67" s="51">
        <f t="shared" si="9"/>
        <v>1.6</v>
      </c>
      <c r="H67" s="51">
        <v>74.5</v>
      </c>
      <c r="I67" s="58">
        <f t="shared" si="10"/>
        <v>29.101562499999993</v>
      </c>
      <c r="J67" s="51">
        <v>120</v>
      </c>
      <c r="K67" s="51">
        <v>80</v>
      </c>
      <c r="L67" s="51">
        <v>4</v>
      </c>
      <c r="M67" s="51">
        <v>108</v>
      </c>
      <c r="N67" s="51">
        <v>4</v>
      </c>
      <c r="O67" s="51">
        <v>89</v>
      </c>
      <c r="P67" s="51">
        <v>9.6300000000000008</v>
      </c>
      <c r="Q67" s="51">
        <v>64.87</v>
      </c>
      <c r="R67" s="51">
        <v>32.1</v>
      </c>
      <c r="S67" s="51">
        <v>8.64</v>
      </c>
      <c r="T67" s="51">
        <v>8.19</v>
      </c>
      <c r="U67" s="51">
        <v>23.49</v>
      </c>
      <c r="V67" s="51">
        <v>7.5</v>
      </c>
      <c r="W67" s="59">
        <f t="shared" si="8"/>
        <v>7.8299999999999992</v>
      </c>
      <c r="X67" s="51">
        <v>7.8</v>
      </c>
      <c r="Y67" s="51">
        <v>19.2</v>
      </c>
      <c r="Z67" s="51">
        <v>2.4</v>
      </c>
      <c r="AA67" s="51">
        <v>1.34</v>
      </c>
      <c r="AB67" s="51">
        <v>425.5</v>
      </c>
      <c r="AC67" s="51">
        <v>3.1</v>
      </c>
      <c r="AD67" s="51">
        <v>3.31</v>
      </c>
      <c r="AE67" s="51">
        <v>1.45</v>
      </c>
      <c r="AF67" s="51">
        <v>4.9000000000000004</v>
      </c>
      <c r="AG67" s="51">
        <v>3.49</v>
      </c>
      <c r="AH67" s="51">
        <v>185</v>
      </c>
      <c r="AI67" s="51">
        <v>73</v>
      </c>
      <c r="AJ67" s="51">
        <v>87</v>
      </c>
      <c r="AK67" s="51">
        <v>8.1300000000000008</v>
      </c>
      <c r="AL67" s="51">
        <v>5.81</v>
      </c>
      <c r="AM67" s="51">
        <v>3.98</v>
      </c>
      <c r="AN67" s="51">
        <v>8.1300000000000008</v>
      </c>
      <c r="AO67" s="51">
        <v>6.69</v>
      </c>
      <c r="AP67" s="51">
        <v>4.7E-2</v>
      </c>
      <c r="AQ67" s="51">
        <v>82.62</v>
      </c>
      <c r="AR67" s="51"/>
      <c r="AS67" s="51"/>
      <c r="AT67" s="51"/>
      <c r="AU67" s="51">
        <v>4.8000000000000001E-2</v>
      </c>
      <c r="AV67" s="51">
        <v>83.59</v>
      </c>
      <c r="AW67" s="51">
        <v>19.64</v>
      </c>
      <c r="AX67" s="51">
        <v>0.77</v>
      </c>
      <c r="AY67" s="51">
        <v>1.65</v>
      </c>
    </row>
    <row r="68" spans="1:51" ht="15" x14ac:dyDescent="0.25">
      <c r="A68" s="51">
        <v>617203</v>
      </c>
      <c r="B68" s="51" t="s">
        <v>2022</v>
      </c>
      <c r="C68" s="51" t="s">
        <v>2023</v>
      </c>
      <c r="D68" s="51">
        <v>1</v>
      </c>
      <c r="E68" s="51">
        <v>61</v>
      </c>
      <c r="F68" s="51">
        <v>172</v>
      </c>
      <c r="G68" s="51">
        <f t="shared" si="9"/>
        <v>1.72</v>
      </c>
      <c r="H68" s="51">
        <v>70.599999999999994</v>
      </c>
      <c r="I68" s="58">
        <f t="shared" si="10"/>
        <v>23.864250946457545</v>
      </c>
      <c r="J68" s="51">
        <v>130</v>
      </c>
      <c r="K68" s="51">
        <v>70</v>
      </c>
      <c r="L68" s="51">
        <v>3</v>
      </c>
      <c r="M68" s="51">
        <v>112</v>
      </c>
      <c r="N68" s="51">
        <v>7</v>
      </c>
      <c r="O68" s="51">
        <v>97.1</v>
      </c>
      <c r="P68" s="51">
        <v>8.4</v>
      </c>
      <c r="Q68" s="51">
        <v>72.209999999999994</v>
      </c>
      <c r="R68" s="51">
        <v>21.7</v>
      </c>
      <c r="S68" s="51">
        <v>6.11</v>
      </c>
      <c r="T68" s="51">
        <v>1.26</v>
      </c>
      <c r="U68" s="51">
        <v>2.2400000000000002</v>
      </c>
      <c r="V68" s="51">
        <v>6.35</v>
      </c>
      <c r="W68" s="59">
        <f t="shared" si="8"/>
        <v>0.63217777777777784</v>
      </c>
      <c r="X68" s="51">
        <v>32.869999999999997</v>
      </c>
      <c r="Y68" s="51">
        <v>39.4</v>
      </c>
      <c r="Z68" s="51">
        <v>2.02</v>
      </c>
      <c r="AA68" s="51">
        <v>1.04</v>
      </c>
      <c r="AB68" s="51">
        <v>243</v>
      </c>
      <c r="AC68" s="51">
        <v>0.72</v>
      </c>
      <c r="AD68" s="51">
        <v>3.38</v>
      </c>
      <c r="AE68" s="51">
        <v>1.55</v>
      </c>
      <c r="AF68" s="51">
        <v>6.19</v>
      </c>
      <c r="AG68" s="51">
        <v>4.1399999999999997</v>
      </c>
      <c r="AH68" s="51">
        <v>149</v>
      </c>
      <c r="AI68" s="51">
        <v>22</v>
      </c>
      <c r="AJ68" s="51">
        <v>16</v>
      </c>
      <c r="AK68" s="51">
        <v>5.23</v>
      </c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</row>
    <row r="69" spans="1:51" ht="15" x14ac:dyDescent="0.25">
      <c r="A69" s="51">
        <v>806002</v>
      </c>
      <c r="B69" s="55" t="s">
        <v>1653</v>
      </c>
      <c r="C69" s="54" t="s">
        <v>2006</v>
      </c>
      <c r="D69" s="51">
        <v>1</v>
      </c>
      <c r="E69" s="51">
        <v>48</v>
      </c>
      <c r="F69" s="51">
        <v>170</v>
      </c>
      <c r="G69" s="51">
        <f t="shared" si="9"/>
        <v>1.7</v>
      </c>
      <c r="H69" s="51">
        <v>65.400000000000006</v>
      </c>
      <c r="I69" s="58">
        <f t="shared" si="10"/>
        <v>22.629757785467131</v>
      </c>
      <c r="J69" s="51">
        <v>122</v>
      </c>
      <c r="K69" s="51">
        <v>80</v>
      </c>
      <c r="L69" s="51" t="s">
        <v>1989</v>
      </c>
      <c r="M69" s="51">
        <v>138</v>
      </c>
      <c r="N69" s="51">
        <v>13</v>
      </c>
      <c r="O69" s="51">
        <v>66.599999999999994</v>
      </c>
      <c r="P69" s="51">
        <v>4.5599999999999996</v>
      </c>
      <c r="Q69" s="51">
        <v>124.81</v>
      </c>
      <c r="R69" s="51">
        <v>45.1</v>
      </c>
      <c r="S69" s="51">
        <v>5.25</v>
      </c>
      <c r="T69" s="51">
        <v>0.99</v>
      </c>
      <c r="U69" s="51"/>
      <c r="V69" s="51"/>
      <c r="W69" s="59">
        <v>2.12</v>
      </c>
      <c r="X69" s="51">
        <v>30.85</v>
      </c>
      <c r="Y69" s="51">
        <v>46.8</v>
      </c>
      <c r="Z69" s="51">
        <v>2.34</v>
      </c>
      <c r="AA69" s="51">
        <v>0.98</v>
      </c>
      <c r="AB69" s="51">
        <v>306.89999999999998</v>
      </c>
      <c r="AC69" s="51">
        <v>1.35</v>
      </c>
      <c r="AD69" s="51">
        <v>2.17</v>
      </c>
      <c r="AE69" s="51">
        <v>0.92</v>
      </c>
      <c r="AF69" s="51">
        <v>4.2</v>
      </c>
      <c r="AG69" s="51">
        <v>2.85</v>
      </c>
      <c r="AH69" s="51">
        <v>237</v>
      </c>
      <c r="AI69" s="51">
        <v>16</v>
      </c>
      <c r="AJ69" s="51">
        <v>21</v>
      </c>
      <c r="AK69" s="51">
        <v>7.57</v>
      </c>
      <c r="AL69" s="51">
        <v>5.38</v>
      </c>
      <c r="AM69" s="51">
        <v>4.32</v>
      </c>
      <c r="AN69" s="51">
        <v>7.46</v>
      </c>
      <c r="AO69" s="51">
        <v>7.57</v>
      </c>
      <c r="AP69" s="51">
        <v>4.2999999999999997E-2</v>
      </c>
      <c r="AQ69" s="51">
        <v>79.180000000000007</v>
      </c>
      <c r="AR69" s="51">
        <v>25.34</v>
      </c>
      <c r="AS69" s="51">
        <v>0.68</v>
      </c>
      <c r="AT69" s="51">
        <v>1.27</v>
      </c>
      <c r="AU69" s="51">
        <v>5.0999999999999997E-2</v>
      </c>
      <c r="AV69" s="51">
        <v>88.12</v>
      </c>
      <c r="AW69" s="51">
        <v>27.69</v>
      </c>
      <c r="AX69" s="51">
        <v>0.69</v>
      </c>
      <c r="AY69" s="51">
        <v>1.4</v>
      </c>
    </row>
    <row r="70" spans="1:51" ht="15" x14ac:dyDescent="0.25">
      <c r="A70" s="51">
        <v>810398</v>
      </c>
      <c r="B70" s="51" t="s">
        <v>1669</v>
      </c>
      <c r="C70" s="54" t="s">
        <v>2023</v>
      </c>
      <c r="D70" s="51">
        <v>1</v>
      </c>
      <c r="E70" s="51">
        <v>60</v>
      </c>
      <c r="F70" s="51">
        <v>176</v>
      </c>
      <c r="G70" s="51">
        <f t="shared" si="9"/>
        <v>1.76</v>
      </c>
      <c r="H70" s="51">
        <v>70</v>
      </c>
      <c r="I70" s="58">
        <f t="shared" si="10"/>
        <v>22.598140495867771</v>
      </c>
      <c r="J70" s="51">
        <v>150</v>
      </c>
      <c r="K70" s="51">
        <v>80</v>
      </c>
      <c r="L70" s="51">
        <v>2</v>
      </c>
      <c r="M70" s="51">
        <v>91</v>
      </c>
      <c r="N70" s="51">
        <v>9</v>
      </c>
      <c r="O70" s="51">
        <v>154.69999999999999</v>
      </c>
      <c r="P70" s="51">
        <v>9.5</v>
      </c>
      <c r="Q70" s="51">
        <v>41.41</v>
      </c>
      <c r="R70" s="51">
        <v>34</v>
      </c>
      <c r="S70" s="51">
        <v>5.15</v>
      </c>
      <c r="T70" s="51">
        <v>3.13</v>
      </c>
      <c r="U70" s="51"/>
      <c r="V70" s="51">
        <v>8.1999999999999993</v>
      </c>
      <c r="W70" s="59">
        <v>1.56</v>
      </c>
      <c r="X70" s="51">
        <v>32.770000000000003</v>
      </c>
      <c r="Y70" s="51">
        <v>25.4</v>
      </c>
      <c r="Z70" s="51">
        <v>2.4900000000000002</v>
      </c>
      <c r="AA70" s="51">
        <v>1.86</v>
      </c>
      <c r="AB70" s="51">
        <v>425</v>
      </c>
      <c r="AC70" s="51">
        <v>3.8</v>
      </c>
      <c r="AD70" s="51">
        <v>3.03</v>
      </c>
      <c r="AE70" s="51">
        <v>0.95</v>
      </c>
      <c r="AF70" s="51">
        <v>5.36</v>
      </c>
      <c r="AG70" s="51">
        <v>3.12</v>
      </c>
      <c r="AH70" s="51">
        <v>171</v>
      </c>
      <c r="AI70" s="51">
        <v>33</v>
      </c>
      <c r="AJ70" s="51">
        <v>44</v>
      </c>
      <c r="AK70" s="51">
        <v>8.8000000000000007</v>
      </c>
      <c r="AL70" s="51">
        <v>4.88</v>
      </c>
      <c r="AM70" s="51">
        <v>8.8000000000000007</v>
      </c>
      <c r="AN70" s="51">
        <v>8.3800000000000008</v>
      </c>
      <c r="AO70" s="51">
        <v>8.8000000000000007</v>
      </c>
      <c r="AP70" s="51">
        <v>5.0999999999999997E-2</v>
      </c>
      <c r="AQ70" s="51">
        <v>57.03</v>
      </c>
      <c r="AR70" s="51">
        <v>20.010000000000002</v>
      </c>
      <c r="AS70" s="51">
        <v>0.65</v>
      </c>
      <c r="AT70" s="51">
        <v>1.21</v>
      </c>
      <c r="AU70" s="51">
        <v>5.0999999999999997E-2</v>
      </c>
      <c r="AV70" s="51">
        <v>55.03</v>
      </c>
      <c r="AW70" s="51">
        <v>20.76</v>
      </c>
      <c r="AX70" s="51">
        <v>0.62</v>
      </c>
      <c r="AY70" s="51">
        <v>1.18</v>
      </c>
    </row>
  </sheetData>
  <phoneticPr fontId="2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8D33-0246-459C-88D6-ECFE9787D383}">
  <dimension ref="A1"/>
  <sheetViews>
    <sheetView workbookViewId="0"/>
  </sheetViews>
  <sheetFormatPr defaultRowHeight="14" x14ac:dyDescent="0.25"/>
  <sheetData/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03"/>
  <sheetViews>
    <sheetView topLeftCell="AB1" workbookViewId="0">
      <pane ySplit="1" topLeftCell="A2" activePane="bottomLeft" state="frozen"/>
      <selection pane="bottomLeft" sqref="A1:XFD1048576"/>
    </sheetView>
  </sheetViews>
  <sheetFormatPr defaultColWidth="9" defaultRowHeight="14" x14ac:dyDescent="0.25"/>
  <sheetData>
    <row r="1" spans="1:45" ht="28" x14ac:dyDescent="0.25">
      <c r="A1" s="1" t="s">
        <v>1392</v>
      </c>
      <c r="B1" s="2" t="s">
        <v>1</v>
      </c>
      <c r="C1" s="2" t="s">
        <v>2</v>
      </c>
      <c r="D1" s="2" t="s">
        <v>3</v>
      </c>
      <c r="E1" s="2" t="s">
        <v>76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102</v>
      </c>
      <c r="K1" s="2" t="s">
        <v>101</v>
      </c>
      <c r="L1" s="2" t="s">
        <v>89</v>
      </c>
      <c r="M1" s="2" t="s">
        <v>90</v>
      </c>
      <c r="N1" s="2" t="s">
        <v>91</v>
      </c>
      <c r="O1" s="2" t="s">
        <v>94</v>
      </c>
      <c r="P1" s="2" t="s">
        <v>92</v>
      </c>
      <c r="Q1" s="2" t="s">
        <v>93</v>
      </c>
      <c r="R1" s="2" t="s">
        <v>1393</v>
      </c>
      <c r="S1" s="2" t="s">
        <v>1394</v>
      </c>
      <c r="T1" s="2" t="s">
        <v>1395</v>
      </c>
      <c r="U1" s="2" t="s">
        <v>125</v>
      </c>
      <c r="V1" s="2" t="s">
        <v>1396</v>
      </c>
      <c r="W1" s="2" t="s">
        <v>130</v>
      </c>
      <c r="X1" s="2" t="s">
        <v>1397</v>
      </c>
      <c r="Y1" s="2" t="s">
        <v>140</v>
      </c>
      <c r="Z1" s="2" t="s">
        <v>1398</v>
      </c>
      <c r="AA1" s="2" t="s">
        <v>145</v>
      </c>
      <c r="AB1" s="2" t="s">
        <v>8</v>
      </c>
      <c r="AC1" s="2" t="s">
        <v>9</v>
      </c>
      <c r="AD1" s="2" t="s">
        <v>153</v>
      </c>
      <c r="AE1" s="2" t="s">
        <v>154</v>
      </c>
      <c r="AF1" s="2" t="s">
        <v>155</v>
      </c>
      <c r="AG1" s="2" t="s">
        <v>156</v>
      </c>
      <c r="AH1" s="15" t="s">
        <v>1066</v>
      </c>
      <c r="AI1" s="15" t="s">
        <v>86</v>
      </c>
      <c r="AJ1" s="15" t="s">
        <v>82</v>
      </c>
      <c r="AK1" s="15" t="s">
        <v>83</v>
      </c>
      <c r="AL1" s="15" t="s">
        <v>1399</v>
      </c>
      <c r="AM1" s="15" t="s">
        <v>95</v>
      </c>
      <c r="AN1" s="16" t="s">
        <v>96</v>
      </c>
      <c r="AO1" s="18" t="s">
        <v>97</v>
      </c>
      <c r="AP1" s="18" t="s">
        <v>98</v>
      </c>
      <c r="AQ1" s="19" t="s">
        <v>99</v>
      </c>
      <c r="AR1" s="19" t="s">
        <v>100</v>
      </c>
      <c r="AS1" s="17"/>
    </row>
    <row r="2" spans="1:45" ht="15" x14ac:dyDescent="0.25">
      <c r="A2" s="3"/>
      <c r="B2" s="3" t="s">
        <v>1400</v>
      </c>
      <c r="C2" s="3" t="s">
        <v>1401</v>
      </c>
      <c r="D2" s="3">
        <v>33</v>
      </c>
      <c r="E2" s="4"/>
      <c r="F2" s="3">
        <v>160</v>
      </c>
      <c r="G2" s="3">
        <v>50</v>
      </c>
      <c r="H2" s="4"/>
      <c r="I2" s="4"/>
      <c r="J2" s="3">
        <v>2.48</v>
      </c>
      <c r="K2" s="3">
        <v>2.0499999999999998</v>
      </c>
      <c r="L2" s="3">
        <v>0.28999999999999998</v>
      </c>
      <c r="M2" s="3">
        <v>5.0199999999999996</v>
      </c>
      <c r="N2" s="3">
        <v>5.13</v>
      </c>
      <c r="O2" s="3">
        <v>169.4</v>
      </c>
      <c r="P2" s="3">
        <v>48.9</v>
      </c>
      <c r="Q2" s="3">
        <v>6.86</v>
      </c>
      <c r="R2" s="3">
        <v>105</v>
      </c>
      <c r="S2" s="3">
        <v>70</v>
      </c>
      <c r="T2" s="3"/>
      <c r="U2" s="3"/>
      <c r="V2" s="3"/>
      <c r="W2" s="3"/>
      <c r="X2" s="3"/>
      <c r="Y2" s="3"/>
      <c r="Z2" s="3"/>
      <c r="AA2" s="3"/>
      <c r="AB2" s="3">
        <v>4.3999999999999997E-2</v>
      </c>
      <c r="AC2" s="3">
        <v>4.2999999999999997E-2</v>
      </c>
      <c r="AD2" s="3">
        <v>4.17</v>
      </c>
      <c r="AE2" s="3">
        <v>4</v>
      </c>
      <c r="AF2" s="3">
        <v>6.23</v>
      </c>
      <c r="AG2" s="3">
        <v>4.45</v>
      </c>
      <c r="AH2" s="4"/>
      <c r="AI2" s="4"/>
      <c r="AJ2" s="4"/>
      <c r="AK2" s="4"/>
      <c r="AL2" s="4"/>
      <c r="AM2" s="4">
        <v>126</v>
      </c>
      <c r="AN2" s="13">
        <v>4.7</v>
      </c>
      <c r="AO2" s="13">
        <v>4.13</v>
      </c>
      <c r="AP2" s="13">
        <v>225</v>
      </c>
      <c r="AQ2" s="13">
        <v>17</v>
      </c>
      <c r="AR2" s="13">
        <v>12</v>
      </c>
      <c r="AS2" s="17"/>
    </row>
    <row r="3" spans="1:45" ht="15" x14ac:dyDescent="0.25">
      <c r="A3" s="3"/>
      <c r="B3" s="3" t="s">
        <v>1402</v>
      </c>
      <c r="C3" s="3" t="s">
        <v>1401</v>
      </c>
      <c r="D3" s="3">
        <v>31</v>
      </c>
      <c r="E3" s="4"/>
      <c r="F3" s="3">
        <v>158</v>
      </c>
      <c r="G3" s="3">
        <v>49</v>
      </c>
      <c r="H3" s="4"/>
      <c r="I3" s="4"/>
      <c r="J3" s="3">
        <v>1.88</v>
      </c>
      <c r="K3" s="3">
        <v>1.8</v>
      </c>
      <c r="L3" s="3">
        <v>0.23</v>
      </c>
      <c r="M3" s="3">
        <v>4.12</v>
      </c>
      <c r="N3" s="3">
        <v>4.74</v>
      </c>
      <c r="O3" s="3">
        <v>213.1</v>
      </c>
      <c r="P3" s="3">
        <v>55.2</v>
      </c>
      <c r="Q3" s="3">
        <v>5.15</v>
      </c>
      <c r="R3" s="3">
        <v>105</v>
      </c>
      <c r="S3" s="3">
        <v>67</v>
      </c>
      <c r="T3" s="3"/>
      <c r="U3" s="3"/>
      <c r="V3" s="3"/>
      <c r="W3" s="3"/>
      <c r="X3" s="3"/>
      <c r="Y3" s="3"/>
      <c r="Z3" s="3"/>
      <c r="AA3" s="3"/>
      <c r="AB3" s="3">
        <v>4.2999999999999997E-2</v>
      </c>
      <c r="AC3" s="3">
        <v>4.2999999999999997E-2</v>
      </c>
      <c r="AD3" s="3">
        <v>4.5</v>
      </c>
      <c r="AE3" s="3">
        <v>5</v>
      </c>
      <c r="AF3" s="3">
        <v>4.6100000000000003</v>
      </c>
      <c r="AG3" s="3">
        <v>5.27</v>
      </c>
      <c r="AH3" s="4"/>
      <c r="AI3" s="4"/>
      <c r="AJ3" s="4"/>
      <c r="AK3" s="4"/>
      <c r="AL3" s="4"/>
      <c r="AM3" s="4">
        <v>128</v>
      </c>
      <c r="AN3" s="13">
        <v>6.1</v>
      </c>
      <c r="AO3" s="13">
        <v>128</v>
      </c>
      <c r="AP3" s="13">
        <v>208</v>
      </c>
      <c r="AQ3" s="13">
        <v>23</v>
      </c>
      <c r="AR3" s="13">
        <v>15</v>
      </c>
      <c r="AS3" s="17"/>
    </row>
    <row r="4" spans="1:45" ht="15" x14ac:dyDescent="0.25">
      <c r="A4" s="5"/>
      <c r="B4" s="6" t="s">
        <v>18</v>
      </c>
      <c r="C4" s="6" t="s">
        <v>19</v>
      </c>
      <c r="D4" s="6">
        <v>31</v>
      </c>
      <c r="E4" s="5"/>
      <c r="F4" s="6">
        <v>186</v>
      </c>
      <c r="G4" s="6">
        <v>93</v>
      </c>
      <c r="H4" s="5"/>
      <c r="I4" s="5"/>
      <c r="J4" s="6">
        <v>2.48</v>
      </c>
      <c r="K4" s="6">
        <v>0.97</v>
      </c>
      <c r="L4" s="6">
        <v>2.12</v>
      </c>
      <c r="M4" s="6">
        <v>4.16</v>
      </c>
      <c r="N4" s="6">
        <v>5.12</v>
      </c>
      <c r="O4" s="6">
        <v>420.3</v>
      </c>
      <c r="P4" s="6">
        <v>71.099999999999994</v>
      </c>
      <c r="Q4" s="6">
        <v>5.12</v>
      </c>
      <c r="R4" s="6">
        <v>118</v>
      </c>
      <c r="S4" s="6">
        <v>74</v>
      </c>
      <c r="T4" s="5"/>
      <c r="U4" s="5"/>
      <c r="V4" s="5"/>
      <c r="W4" s="5"/>
      <c r="X4" s="5"/>
      <c r="Y4" s="5"/>
      <c r="Z4" s="5"/>
      <c r="AA4" s="5"/>
      <c r="AB4" s="6">
        <v>4.3999999999999997E-2</v>
      </c>
      <c r="AC4" s="6">
        <v>4.5999999999999999E-2</v>
      </c>
      <c r="AD4" s="6">
        <v>5.6</v>
      </c>
      <c r="AE4" s="6">
        <v>5.51</v>
      </c>
      <c r="AF4" s="6">
        <v>4.59</v>
      </c>
      <c r="AG4" s="6">
        <v>4.76</v>
      </c>
      <c r="AH4" s="5"/>
      <c r="AI4" s="5"/>
      <c r="AJ4" s="5"/>
      <c r="AK4" s="5"/>
      <c r="AL4" s="5"/>
      <c r="AM4" s="5">
        <v>152</v>
      </c>
      <c r="AN4" s="13">
        <v>5.4</v>
      </c>
      <c r="AO4" s="13">
        <v>5.38</v>
      </c>
      <c r="AP4" s="13">
        <v>193</v>
      </c>
      <c r="AQ4" s="13">
        <v>15</v>
      </c>
      <c r="AR4" s="13">
        <v>22</v>
      </c>
      <c r="AS4" s="17"/>
    </row>
    <row r="5" spans="1:45" ht="15" x14ac:dyDescent="0.25">
      <c r="A5" s="3"/>
      <c r="B5" s="3" t="s">
        <v>1403</v>
      </c>
      <c r="C5" s="3" t="s">
        <v>1401</v>
      </c>
      <c r="D5" s="3">
        <v>37</v>
      </c>
      <c r="E5" s="4"/>
      <c r="F5" s="3">
        <v>167</v>
      </c>
      <c r="G5" s="3">
        <v>60</v>
      </c>
      <c r="H5" s="4"/>
      <c r="I5" s="4"/>
      <c r="J5" s="3">
        <v>1.97</v>
      </c>
      <c r="K5" s="3">
        <v>1.54</v>
      </c>
      <c r="L5" s="3">
        <v>0.54</v>
      </c>
      <c r="M5" s="3">
        <v>3.9</v>
      </c>
      <c r="N5" s="3">
        <v>5.12</v>
      </c>
      <c r="O5" s="3">
        <v>212.1</v>
      </c>
      <c r="P5" s="3">
        <v>54.6</v>
      </c>
      <c r="Q5" s="3">
        <v>4.26</v>
      </c>
      <c r="R5" s="3">
        <v>115</v>
      </c>
      <c r="S5" s="3">
        <v>75</v>
      </c>
      <c r="T5" s="3"/>
      <c r="U5" s="3"/>
      <c r="V5" s="3"/>
      <c r="W5" s="3"/>
      <c r="X5" s="3"/>
      <c r="Y5" s="3"/>
      <c r="Z5" s="3"/>
      <c r="AA5" s="3"/>
      <c r="AB5" s="3">
        <v>0.05</v>
      </c>
      <c r="AC5" s="3">
        <v>4.2999999999999997E-2</v>
      </c>
      <c r="AD5" s="3">
        <v>5.54</v>
      </c>
      <c r="AE5" s="3">
        <v>5.04</v>
      </c>
      <c r="AF5" s="3">
        <v>5.71</v>
      </c>
      <c r="AG5" s="3">
        <v>5.72</v>
      </c>
      <c r="AH5" s="4"/>
      <c r="AI5" s="4"/>
      <c r="AJ5" s="4"/>
      <c r="AK5" s="4"/>
      <c r="AL5" s="4"/>
      <c r="AM5" s="4">
        <v>131</v>
      </c>
      <c r="AN5" s="13">
        <v>6.7</v>
      </c>
      <c r="AO5" s="13">
        <v>4.5</v>
      </c>
      <c r="AP5" s="13">
        <v>268</v>
      </c>
      <c r="AQ5" s="13">
        <v>17</v>
      </c>
      <c r="AR5" s="13">
        <v>15</v>
      </c>
      <c r="AS5" s="17"/>
    </row>
    <row r="6" spans="1:45" ht="15" x14ac:dyDescent="0.25">
      <c r="A6" s="3"/>
      <c r="B6" s="3" t="s">
        <v>1404</v>
      </c>
      <c r="C6" s="3" t="s">
        <v>1401</v>
      </c>
      <c r="D6" s="3">
        <v>28</v>
      </c>
      <c r="E6" s="4"/>
      <c r="F6" s="3">
        <v>167</v>
      </c>
      <c r="G6" s="3">
        <v>55</v>
      </c>
      <c r="H6" s="4"/>
      <c r="I6" s="4"/>
      <c r="J6" s="3">
        <v>1.55</v>
      </c>
      <c r="K6" s="3">
        <v>2.14</v>
      </c>
      <c r="L6" s="3">
        <v>0.75</v>
      </c>
      <c r="M6" s="3">
        <v>4.1399999999999997</v>
      </c>
      <c r="N6" s="3">
        <v>4.66</v>
      </c>
      <c r="O6" s="3">
        <v>233.8</v>
      </c>
      <c r="P6" s="3">
        <v>60.1</v>
      </c>
      <c r="Q6" s="3">
        <v>4.3499999999999996</v>
      </c>
      <c r="R6" s="3">
        <v>110</v>
      </c>
      <c r="S6" s="3">
        <v>68</v>
      </c>
      <c r="T6" s="3"/>
      <c r="U6" s="3"/>
      <c r="V6" s="3"/>
      <c r="W6" s="3"/>
      <c r="X6" s="3"/>
      <c r="Y6" s="3"/>
      <c r="Z6" s="3"/>
      <c r="AA6" s="3"/>
      <c r="AB6" s="3">
        <v>4.2999999999999997E-2</v>
      </c>
      <c r="AC6" s="3">
        <v>4.3999999999999997E-2</v>
      </c>
      <c r="AD6" s="3">
        <v>6.89</v>
      </c>
      <c r="AE6" s="3">
        <v>5.98</v>
      </c>
      <c r="AF6" s="3">
        <v>6.04</v>
      </c>
      <c r="AG6" s="3">
        <v>6.64</v>
      </c>
      <c r="AH6" s="4"/>
      <c r="AI6" s="4"/>
      <c r="AJ6" s="4"/>
      <c r="AK6" s="4"/>
      <c r="AL6" s="4"/>
      <c r="AM6" s="4">
        <v>134</v>
      </c>
      <c r="AN6" s="13">
        <v>6</v>
      </c>
      <c r="AO6" s="13">
        <v>4.41</v>
      </c>
      <c r="AP6" s="13">
        <v>251</v>
      </c>
      <c r="AQ6" s="13">
        <v>16</v>
      </c>
      <c r="AR6" s="13">
        <v>11</v>
      </c>
      <c r="AS6" s="17"/>
    </row>
    <row r="7" spans="1:45" ht="15" x14ac:dyDescent="0.25">
      <c r="A7" s="5"/>
      <c r="B7" s="6" t="s">
        <v>30</v>
      </c>
      <c r="C7" s="6" t="s">
        <v>16</v>
      </c>
      <c r="D7" s="6">
        <v>30</v>
      </c>
      <c r="E7" s="5"/>
      <c r="F7" s="6">
        <v>159</v>
      </c>
      <c r="G7" s="6">
        <v>48</v>
      </c>
      <c r="H7" s="7"/>
      <c r="I7" s="5"/>
      <c r="J7" s="6">
        <v>1.81</v>
      </c>
      <c r="K7" s="6">
        <v>2</v>
      </c>
      <c r="L7" s="6">
        <v>0.46</v>
      </c>
      <c r="M7" s="6">
        <v>4.3899999999999997</v>
      </c>
      <c r="N7" s="6">
        <v>4.62</v>
      </c>
      <c r="O7" s="6">
        <v>311.5</v>
      </c>
      <c r="P7" s="6">
        <v>62.3</v>
      </c>
      <c r="Q7" s="6">
        <v>9.93</v>
      </c>
      <c r="R7" s="5">
        <v>116</v>
      </c>
      <c r="S7" s="5">
        <v>72</v>
      </c>
      <c r="T7" s="5"/>
      <c r="U7" s="5"/>
      <c r="V7" s="5"/>
      <c r="W7" s="5"/>
      <c r="X7" s="5"/>
      <c r="Y7" s="5"/>
      <c r="Z7" s="5"/>
      <c r="AA7" s="5"/>
      <c r="AB7" s="6">
        <v>4.2999999999999997E-2</v>
      </c>
      <c r="AC7" s="6">
        <v>4.3999999999999997E-2</v>
      </c>
      <c r="AD7" s="6">
        <v>4.67</v>
      </c>
      <c r="AE7" s="6">
        <v>4.97</v>
      </c>
      <c r="AF7" s="6">
        <v>3.87</v>
      </c>
      <c r="AG7" s="6">
        <v>4.13</v>
      </c>
      <c r="AH7" s="5"/>
      <c r="AI7" s="5"/>
      <c r="AJ7" s="5"/>
      <c r="AK7" s="5"/>
      <c r="AL7" s="5"/>
      <c r="AM7" s="5">
        <v>126</v>
      </c>
      <c r="AN7" s="13">
        <v>6.1</v>
      </c>
      <c r="AO7" s="13">
        <v>4.34</v>
      </c>
      <c r="AP7" s="13">
        <v>217</v>
      </c>
      <c r="AQ7" s="13">
        <v>18</v>
      </c>
      <c r="AR7" s="13">
        <v>11</v>
      </c>
      <c r="AS7" s="17"/>
    </row>
    <row r="8" spans="1:45" ht="15" x14ac:dyDescent="0.25">
      <c r="A8" s="5"/>
      <c r="B8" s="6" t="s">
        <v>31</v>
      </c>
      <c r="C8" s="6" t="s">
        <v>19</v>
      </c>
      <c r="D8" s="6">
        <v>40</v>
      </c>
      <c r="E8" s="7"/>
      <c r="F8" s="6">
        <v>175</v>
      </c>
      <c r="G8" s="6">
        <v>65</v>
      </c>
      <c r="H8" s="5"/>
      <c r="I8" s="5"/>
      <c r="J8" s="6">
        <v>3.21</v>
      </c>
      <c r="K8" s="6">
        <v>3.23</v>
      </c>
      <c r="L8" s="6">
        <v>1.07</v>
      </c>
      <c r="M8" s="6">
        <v>6.37</v>
      </c>
      <c r="N8" s="6">
        <v>5.19</v>
      </c>
      <c r="O8" s="6">
        <v>315.3</v>
      </c>
      <c r="P8" s="6">
        <v>74.400000000000006</v>
      </c>
      <c r="Q8" s="6">
        <v>5.08</v>
      </c>
      <c r="R8" s="6">
        <v>124</v>
      </c>
      <c r="S8" s="6">
        <v>65</v>
      </c>
      <c r="T8" s="5"/>
      <c r="U8" s="5"/>
      <c r="V8" s="5"/>
      <c r="W8" s="5"/>
      <c r="X8" s="5"/>
      <c r="Y8" s="5"/>
      <c r="Z8" s="5"/>
      <c r="AA8" s="5"/>
      <c r="AB8" s="6">
        <v>4.7E-2</v>
      </c>
      <c r="AC8" s="6">
        <v>4.2999999999999997E-2</v>
      </c>
      <c r="AD8" s="6">
        <v>5.25</v>
      </c>
      <c r="AE8" s="6">
        <v>5.32</v>
      </c>
      <c r="AF8" s="6">
        <v>5.08</v>
      </c>
      <c r="AG8" s="6">
        <v>5.35</v>
      </c>
      <c r="AH8" s="5"/>
      <c r="AI8" s="5"/>
      <c r="AJ8" s="5"/>
      <c r="AK8" s="5"/>
      <c r="AL8" s="5"/>
      <c r="AM8" s="5">
        <v>142</v>
      </c>
      <c r="AN8" s="13">
        <v>5.7</v>
      </c>
      <c r="AO8" s="13">
        <v>4.7</v>
      </c>
      <c r="AP8" s="13">
        <v>242</v>
      </c>
      <c r="AQ8" s="13">
        <v>19</v>
      </c>
      <c r="AR8" s="13">
        <v>15</v>
      </c>
      <c r="AS8" s="17"/>
    </row>
    <row r="9" spans="1:45" ht="15" x14ac:dyDescent="0.25">
      <c r="A9" s="5"/>
      <c r="B9" s="6" t="s">
        <v>7</v>
      </c>
      <c r="C9" s="6" t="s">
        <v>19</v>
      </c>
      <c r="D9" s="6">
        <v>36</v>
      </c>
      <c r="E9" s="5"/>
      <c r="F9" s="6">
        <v>180</v>
      </c>
      <c r="G9" s="6">
        <v>77</v>
      </c>
      <c r="H9" s="5"/>
      <c r="I9" s="5"/>
      <c r="J9" s="6">
        <v>4.5999999999999996</v>
      </c>
      <c r="K9" s="6">
        <v>1.03</v>
      </c>
      <c r="L9" s="6">
        <v>2.34</v>
      </c>
      <c r="M9" s="6">
        <v>7.31</v>
      </c>
      <c r="N9" s="6">
        <v>4.8600000000000003</v>
      </c>
      <c r="O9" s="6">
        <v>484.3</v>
      </c>
      <c r="P9" s="6">
        <v>85.5</v>
      </c>
      <c r="Q9" s="6">
        <v>5.15</v>
      </c>
      <c r="R9" s="6">
        <v>134</v>
      </c>
      <c r="S9" s="6">
        <v>86</v>
      </c>
      <c r="T9" s="5"/>
      <c r="U9" s="5"/>
      <c r="V9" s="5"/>
      <c r="W9" s="5"/>
      <c r="X9" s="5"/>
      <c r="Y9" s="5"/>
      <c r="Z9" s="5"/>
      <c r="AA9" s="5"/>
      <c r="AB9" s="6">
        <v>4.2999999999999997E-2</v>
      </c>
      <c r="AC9" s="6">
        <v>4.2999999999999997E-2</v>
      </c>
      <c r="AD9" s="6">
        <v>5.56</v>
      </c>
      <c r="AE9" s="6">
        <v>5.05</v>
      </c>
      <c r="AF9" s="6">
        <v>4.8600000000000003</v>
      </c>
      <c r="AG9" s="6">
        <v>6.22</v>
      </c>
      <c r="AH9" s="5"/>
      <c r="AI9" s="5"/>
      <c r="AJ9" s="5"/>
      <c r="AK9" s="5"/>
      <c r="AL9" s="5"/>
      <c r="AM9" s="5">
        <v>152</v>
      </c>
      <c r="AN9" s="13">
        <v>7.8</v>
      </c>
      <c r="AO9" s="13">
        <v>5.0999999999999996</v>
      </c>
      <c r="AP9" s="13">
        <v>272</v>
      </c>
      <c r="AQ9" s="13">
        <v>18</v>
      </c>
      <c r="AR9" s="13">
        <v>18</v>
      </c>
      <c r="AS9" s="17"/>
    </row>
    <row r="10" spans="1:45" ht="15" x14ac:dyDescent="0.25">
      <c r="A10" s="3"/>
      <c r="B10" s="3" t="s">
        <v>1405</v>
      </c>
      <c r="C10" s="3" t="s">
        <v>1401</v>
      </c>
      <c r="D10" s="3">
        <v>37</v>
      </c>
      <c r="E10" s="4"/>
      <c r="F10" s="3">
        <v>164</v>
      </c>
      <c r="G10" s="3">
        <v>64</v>
      </c>
      <c r="H10" s="4"/>
      <c r="I10" s="4"/>
      <c r="J10" s="3">
        <v>2.62</v>
      </c>
      <c r="K10" s="3">
        <v>1.67</v>
      </c>
      <c r="L10" s="3">
        <v>0.79</v>
      </c>
      <c r="M10" s="3">
        <v>4.87</v>
      </c>
      <c r="N10" s="3">
        <v>4.74</v>
      </c>
      <c r="O10" s="3">
        <v>209.1</v>
      </c>
      <c r="P10" s="3">
        <v>54.6</v>
      </c>
      <c r="Q10" s="3">
        <v>6.02</v>
      </c>
      <c r="R10" s="3">
        <v>125</v>
      </c>
      <c r="S10" s="3">
        <v>70</v>
      </c>
      <c r="T10" s="3"/>
      <c r="U10" s="3"/>
      <c r="V10" s="3"/>
      <c r="W10" s="3"/>
      <c r="X10" s="3"/>
      <c r="Y10" s="3"/>
      <c r="Z10" s="3"/>
      <c r="AA10" s="3"/>
      <c r="AB10" s="3">
        <v>4.4999999999999998E-2</v>
      </c>
      <c r="AC10" s="3">
        <v>4.3999999999999997E-2</v>
      </c>
      <c r="AD10" s="3">
        <v>7.76</v>
      </c>
      <c r="AE10" s="3">
        <v>7.76</v>
      </c>
      <c r="AF10" s="3">
        <v>4.26</v>
      </c>
      <c r="AG10" s="3">
        <v>7.26</v>
      </c>
      <c r="AH10" s="4"/>
      <c r="AI10" s="4"/>
      <c r="AJ10" s="4"/>
      <c r="AK10" s="4"/>
      <c r="AL10" s="4"/>
      <c r="AM10" s="4">
        <v>127</v>
      </c>
      <c r="AN10" s="13">
        <v>7.4</v>
      </c>
      <c r="AO10" s="13">
        <v>4.41</v>
      </c>
      <c r="AP10" s="13">
        <v>316</v>
      </c>
      <c r="AQ10" s="13">
        <v>13</v>
      </c>
      <c r="AR10" s="13">
        <v>13</v>
      </c>
      <c r="AS10" s="17"/>
    </row>
    <row r="11" spans="1:45" ht="15" x14ac:dyDescent="0.25">
      <c r="A11" s="3"/>
      <c r="B11" s="3" t="s">
        <v>1406</v>
      </c>
      <c r="C11" s="3" t="s">
        <v>1401</v>
      </c>
      <c r="D11" s="3">
        <v>35</v>
      </c>
      <c r="E11" s="4"/>
      <c r="F11" s="3">
        <v>160</v>
      </c>
      <c r="G11" s="3">
        <v>53</v>
      </c>
      <c r="H11" s="4"/>
      <c r="I11" s="4"/>
      <c r="J11" s="3">
        <v>1.68</v>
      </c>
      <c r="K11" s="3">
        <v>2.0699999999999998</v>
      </c>
      <c r="L11" s="3">
        <v>0.37</v>
      </c>
      <c r="M11" s="3">
        <v>4.0999999999999996</v>
      </c>
      <c r="N11" s="3">
        <v>4.6399999999999997</v>
      </c>
      <c r="O11" s="3">
        <v>162</v>
      </c>
      <c r="P11" s="3">
        <v>62.9</v>
      </c>
      <c r="Q11" s="3">
        <v>5.49</v>
      </c>
      <c r="R11" s="3">
        <v>120</v>
      </c>
      <c r="S11" s="3">
        <v>61</v>
      </c>
      <c r="T11" s="3"/>
      <c r="U11" s="3"/>
      <c r="V11" s="3"/>
      <c r="W11" s="3"/>
      <c r="X11" s="3"/>
      <c r="Y11" s="3"/>
      <c r="Z11" s="3"/>
      <c r="AA11" s="3"/>
      <c r="AB11" s="3">
        <v>4.2999999999999997E-2</v>
      </c>
      <c r="AC11" s="3">
        <v>4.2999999999999997E-2</v>
      </c>
      <c r="AD11" s="3">
        <v>7.51</v>
      </c>
      <c r="AE11" s="3">
        <v>5.17</v>
      </c>
      <c r="AF11" s="3">
        <v>7.43</v>
      </c>
      <c r="AG11" s="3">
        <v>5.13</v>
      </c>
      <c r="AH11" s="4"/>
      <c r="AI11" s="4"/>
      <c r="AJ11" s="4"/>
      <c r="AK11" s="4"/>
      <c r="AL11" s="4"/>
      <c r="AM11" s="4">
        <v>136</v>
      </c>
      <c r="AN11" s="13">
        <v>4.7</v>
      </c>
      <c r="AO11" s="13">
        <v>4.47</v>
      </c>
      <c r="AP11" s="13">
        <v>221</v>
      </c>
      <c r="AQ11" s="13">
        <v>20</v>
      </c>
      <c r="AR11" s="13">
        <v>12</v>
      </c>
      <c r="AS11" s="17"/>
    </row>
    <row r="12" spans="1:45" ht="15" x14ac:dyDescent="0.25">
      <c r="A12" s="3"/>
      <c r="B12" s="3" t="s">
        <v>1407</v>
      </c>
      <c r="C12" s="3" t="s">
        <v>1408</v>
      </c>
      <c r="D12" s="3">
        <v>37</v>
      </c>
      <c r="E12" s="4"/>
      <c r="F12" s="3">
        <v>175</v>
      </c>
      <c r="G12" s="3">
        <v>68</v>
      </c>
      <c r="H12" s="4"/>
      <c r="I12" s="4"/>
      <c r="J12" s="3">
        <v>2.25</v>
      </c>
      <c r="K12" s="3">
        <v>1.43</v>
      </c>
      <c r="L12" s="3">
        <v>1.3</v>
      </c>
      <c r="M12" s="3">
        <v>4.32</v>
      </c>
      <c r="N12" s="3">
        <v>5.24</v>
      </c>
      <c r="O12" s="3">
        <v>317.5</v>
      </c>
      <c r="P12" s="3">
        <v>75.7</v>
      </c>
      <c r="Q12" s="3">
        <v>4.63</v>
      </c>
      <c r="R12" s="3">
        <v>111</v>
      </c>
      <c r="S12" s="3">
        <v>69</v>
      </c>
      <c r="T12" s="3"/>
      <c r="U12" s="3"/>
      <c r="V12" s="3"/>
      <c r="W12" s="3"/>
      <c r="X12" s="3"/>
      <c r="Y12" s="3"/>
      <c r="Z12" s="3"/>
      <c r="AA12" s="3"/>
      <c r="AB12" s="3">
        <v>4.2999999999999997E-2</v>
      </c>
      <c r="AC12" s="3">
        <v>4.4999999999999998E-2</v>
      </c>
      <c r="AD12" s="3">
        <v>6.51</v>
      </c>
      <c r="AE12" s="3">
        <v>7.06</v>
      </c>
      <c r="AF12" s="3">
        <v>5.13</v>
      </c>
      <c r="AG12" s="3">
        <v>6.57</v>
      </c>
      <c r="AH12" s="4"/>
      <c r="AI12" s="4"/>
      <c r="AJ12" s="4"/>
      <c r="AK12" s="4"/>
      <c r="AL12" s="4"/>
      <c r="AM12" s="4">
        <v>154</v>
      </c>
      <c r="AN12" s="13">
        <v>7.3</v>
      </c>
      <c r="AO12" s="13">
        <v>4.78</v>
      </c>
      <c r="AP12" s="13">
        <v>181</v>
      </c>
      <c r="AQ12" s="13">
        <v>17</v>
      </c>
      <c r="AR12" s="13">
        <v>18</v>
      </c>
      <c r="AS12" s="17"/>
    </row>
    <row r="13" spans="1:45" ht="15" x14ac:dyDescent="0.25">
      <c r="A13" s="5"/>
      <c r="B13" s="6" t="s">
        <v>38</v>
      </c>
      <c r="C13" s="6" t="s">
        <v>16</v>
      </c>
      <c r="D13" s="6">
        <v>51</v>
      </c>
      <c r="E13" s="5"/>
      <c r="F13" s="6">
        <v>157</v>
      </c>
      <c r="G13" s="6">
        <v>65</v>
      </c>
      <c r="H13" s="5"/>
      <c r="I13" s="5"/>
      <c r="J13" s="6">
        <v>2.58</v>
      </c>
      <c r="K13" s="6">
        <v>1.78</v>
      </c>
      <c r="L13" s="6">
        <v>1.51</v>
      </c>
      <c r="M13" s="6">
        <v>5.35</v>
      </c>
      <c r="N13" s="6">
        <v>6.61</v>
      </c>
      <c r="O13" s="6">
        <v>181.6</v>
      </c>
      <c r="P13" s="6">
        <v>48.3</v>
      </c>
      <c r="Q13" s="6">
        <v>6.46</v>
      </c>
      <c r="R13" s="6">
        <v>144</v>
      </c>
      <c r="S13" s="6">
        <v>94</v>
      </c>
      <c r="T13" s="5"/>
      <c r="U13" s="5"/>
      <c r="V13" s="5"/>
      <c r="W13" s="5"/>
      <c r="X13" s="5"/>
      <c r="Y13" s="5"/>
      <c r="Z13" s="5"/>
      <c r="AA13" s="5"/>
      <c r="AB13" s="6">
        <v>5.0999999999999997E-2</v>
      </c>
      <c r="AC13" s="6">
        <v>5.0999999999999997E-2</v>
      </c>
      <c r="AD13" s="6">
        <v>6.67</v>
      </c>
      <c r="AE13" s="6">
        <v>10.52</v>
      </c>
      <c r="AF13" s="6">
        <v>8.25</v>
      </c>
      <c r="AG13" s="6">
        <v>11.59</v>
      </c>
      <c r="AH13" s="5"/>
      <c r="AI13" s="5"/>
      <c r="AJ13" s="5"/>
      <c r="AK13" s="5"/>
      <c r="AL13" s="5"/>
      <c r="AM13" s="5">
        <v>122</v>
      </c>
      <c r="AN13" s="13">
        <v>6</v>
      </c>
      <c r="AO13" s="13">
        <v>4.32</v>
      </c>
      <c r="AP13" s="13">
        <v>241</v>
      </c>
      <c r="AQ13" s="13">
        <v>29</v>
      </c>
      <c r="AR13" s="13">
        <v>39</v>
      </c>
      <c r="AS13" s="17"/>
    </row>
    <row r="14" spans="1:45" ht="15" x14ac:dyDescent="0.25">
      <c r="A14" s="3"/>
      <c r="B14" s="3" t="s">
        <v>1409</v>
      </c>
      <c r="C14" s="3" t="s">
        <v>1401</v>
      </c>
      <c r="D14" s="3">
        <v>28</v>
      </c>
      <c r="E14" s="4"/>
      <c r="F14" s="3">
        <v>160</v>
      </c>
      <c r="G14" s="3">
        <v>50</v>
      </c>
      <c r="H14" s="4"/>
      <c r="I14" s="4"/>
      <c r="J14" s="3">
        <v>2.5499999999999998</v>
      </c>
      <c r="K14" s="3">
        <v>1.95</v>
      </c>
      <c r="L14" s="3">
        <v>0.71</v>
      </c>
      <c r="M14" s="3">
        <v>5.13</v>
      </c>
      <c r="N14" s="3">
        <v>4.6500000000000004</v>
      </c>
      <c r="O14" s="3">
        <v>210.6</v>
      </c>
      <c r="P14" s="3">
        <v>56.3</v>
      </c>
      <c r="Q14" s="3">
        <v>3.82</v>
      </c>
      <c r="R14" s="3">
        <v>115</v>
      </c>
      <c r="S14" s="3">
        <v>72</v>
      </c>
      <c r="T14" s="3"/>
      <c r="U14" s="3"/>
      <c r="V14" s="3"/>
      <c r="W14" s="3"/>
      <c r="X14" s="3"/>
      <c r="Y14" s="3"/>
      <c r="Z14" s="3"/>
      <c r="AA14" s="3"/>
      <c r="AB14" s="3">
        <v>4.4999999999999998E-2</v>
      </c>
      <c r="AC14" s="3">
        <v>4.3999999999999997E-2</v>
      </c>
      <c r="AD14" s="3">
        <v>5.4</v>
      </c>
      <c r="AE14" s="3">
        <v>5.09</v>
      </c>
      <c r="AF14" s="3">
        <v>5.87</v>
      </c>
      <c r="AG14" s="3">
        <v>4.7</v>
      </c>
      <c r="AH14" s="4"/>
      <c r="AI14" s="4"/>
      <c r="AJ14" s="4"/>
      <c r="AK14" s="4"/>
      <c r="AL14" s="4"/>
      <c r="AM14" s="4">
        <v>134</v>
      </c>
      <c r="AN14" s="13">
        <v>7</v>
      </c>
      <c r="AO14" s="13">
        <v>4.6399999999999997</v>
      </c>
      <c r="AP14" s="13">
        <v>193</v>
      </c>
      <c r="AQ14" s="13">
        <v>23</v>
      </c>
      <c r="AR14" s="13">
        <v>21</v>
      </c>
      <c r="AS14" s="17"/>
    </row>
    <row r="15" spans="1:45" ht="15" x14ac:dyDescent="0.25">
      <c r="A15" s="3"/>
      <c r="B15" s="3" t="s">
        <v>1410</v>
      </c>
      <c r="C15" s="3" t="s">
        <v>1401</v>
      </c>
      <c r="D15" s="3">
        <v>24</v>
      </c>
      <c r="E15" s="4"/>
      <c r="F15" s="3">
        <v>167</v>
      </c>
      <c r="G15" s="3">
        <v>54</v>
      </c>
      <c r="H15" s="4"/>
      <c r="I15" s="4"/>
      <c r="J15" s="3">
        <v>2.68</v>
      </c>
      <c r="K15" s="3">
        <v>1.44</v>
      </c>
      <c r="L15" s="3">
        <v>1.2</v>
      </c>
      <c r="M15" s="3">
        <v>4.66</v>
      </c>
      <c r="N15" s="3">
        <v>5.29</v>
      </c>
      <c r="O15" s="3">
        <v>247.7</v>
      </c>
      <c r="P15" s="3">
        <v>63.8</v>
      </c>
      <c r="Q15" s="3">
        <v>4.95</v>
      </c>
      <c r="R15" s="3">
        <v>110</v>
      </c>
      <c r="S15" s="3">
        <v>68</v>
      </c>
      <c r="T15" s="3"/>
      <c r="U15" s="3"/>
      <c r="V15" s="3"/>
      <c r="W15" s="3"/>
      <c r="X15" s="3"/>
      <c r="Y15" s="3"/>
      <c r="Z15" s="3"/>
      <c r="AA15" s="3"/>
      <c r="AB15" s="3">
        <v>4.2999999999999997E-2</v>
      </c>
      <c r="AC15" s="3">
        <v>4.2999999999999997E-2</v>
      </c>
      <c r="AD15" s="3">
        <v>3.47</v>
      </c>
      <c r="AE15" s="3">
        <v>5.31</v>
      </c>
      <c r="AF15" s="3">
        <v>3.26</v>
      </c>
      <c r="AG15" s="3">
        <v>4.72</v>
      </c>
      <c r="AH15" s="4"/>
      <c r="AI15" s="4"/>
      <c r="AJ15" s="4"/>
      <c r="AK15" s="4"/>
      <c r="AL15" s="4"/>
      <c r="AM15" s="4">
        <v>130</v>
      </c>
      <c r="AN15" s="13">
        <v>7.4</v>
      </c>
      <c r="AO15" s="13">
        <v>4.68</v>
      </c>
      <c r="AP15" s="13">
        <v>317</v>
      </c>
      <c r="AQ15" s="13">
        <v>17</v>
      </c>
      <c r="AR15" s="13">
        <v>13</v>
      </c>
      <c r="AS15" s="17"/>
    </row>
    <row r="16" spans="1:45" ht="15" x14ac:dyDescent="0.25">
      <c r="A16" s="8">
        <v>3.22</v>
      </c>
      <c r="B16" s="8" t="s">
        <v>1411</v>
      </c>
      <c r="C16" s="8" t="s">
        <v>16</v>
      </c>
      <c r="D16" s="8">
        <v>53</v>
      </c>
      <c r="E16" s="9"/>
      <c r="F16" s="8">
        <v>169</v>
      </c>
      <c r="G16" s="8">
        <v>65</v>
      </c>
      <c r="H16" s="9"/>
      <c r="I16" s="9"/>
      <c r="J16" s="8">
        <v>3.36</v>
      </c>
      <c r="K16" s="8">
        <v>2.04</v>
      </c>
      <c r="L16" s="8">
        <v>0.81</v>
      </c>
      <c r="M16" s="8">
        <v>6.49</v>
      </c>
      <c r="N16" s="8">
        <v>5.54</v>
      </c>
      <c r="O16" s="8">
        <v>261.10000000000002</v>
      </c>
      <c r="P16" s="8">
        <v>76</v>
      </c>
      <c r="Q16" s="8">
        <v>5.55</v>
      </c>
      <c r="R16" s="8">
        <v>107</v>
      </c>
      <c r="S16" s="8">
        <v>63</v>
      </c>
      <c r="T16" s="8">
        <v>87.3</v>
      </c>
      <c r="U16" s="8">
        <v>0.72</v>
      </c>
      <c r="V16" s="8">
        <v>89.8</v>
      </c>
      <c r="W16" s="8">
        <v>0.54</v>
      </c>
      <c r="X16" s="8">
        <v>81.400000000000006</v>
      </c>
      <c r="Y16" s="8">
        <v>0.7</v>
      </c>
      <c r="Z16" s="8">
        <v>86.2</v>
      </c>
      <c r="AA16" s="8">
        <v>0.54</v>
      </c>
      <c r="AB16" s="8">
        <v>5.6000000000000001E-2</v>
      </c>
      <c r="AC16" s="8">
        <v>5.8000000000000003E-2</v>
      </c>
      <c r="AD16" s="8">
        <v>7.34</v>
      </c>
      <c r="AE16" s="8">
        <v>9.2799999999999994</v>
      </c>
      <c r="AF16" s="8">
        <v>6.62</v>
      </c>
      <c r="AG16" s="8">
        <v>7.71</v>
      </c>
      <c r="AH16" s="12"/>
      <c r="AI16" s="12"/>
      <c r="AJ16" s="12"/>
      <c r="AK16" s="12"/>
      <c r="AL16" s="12"/>
      <c r="AM16" s="12">
        <v>137</v>
      </c>
      <c r="AN16" s="13">
        <v>6.1</v>
      </c>
      <c r="AO16" s="13">
        <v>4.17</v>
      </c>
      <c r="AP16" s="13">
        <v>137</v>
      </c>
      <c r="AQ16" s="13">
        <v>23</v>
      </c>
      <c r="AR16" s="13">
        <v>24</v>
      </c>
      <c r="AS16" s="17"/>
    </row>
    <row r="17" spans="1:45" ht="15" x14ac:dyDescent="0.25">
      <c r="A17" s="3">
        <v>3.22</v>
      </c>
      <c r="B17" s="3" t="s">
        <v>1412</v>
      </c>
      <c r="C17" s="3" t="s">
        <v>16</v>
      </c>
      <c r="D17" s="3">
        <v>43</v>
      </c>
      <c r="E17" s="4"/>
      <c r="F17" s="3">
        <v>162</v>
      </c>
      <c r="G17" s="3">
        <v>54</v>
      </c>
      <c r="H17" s="4"/>
      <c r="I17" s="4"/>
      <c r="J17" s="3">
        <v>2.59</v>
      </c>
      <c r="K17" s="3">
        <v>1.28</v>
      </c>
      <c r="L17" s="3">
        <v>0.81</v>
      </c>
      <c r="M17" s="3">
        <v>4.59</v>
      </c>
      <c r="N17" s="3">
        <v>4.41</v>
      </c>
      <c r="O17" s="3">
        <v>347.2</v>
      </c>
      <c r="P17" s="3">
        <v>58.6</v>
      </c>
      <c r="Q17" s="3">
        <v>3.89</v>
      </c>
      <c r="R17" s="3">
        <v>101</v>
      </c>
      <c r="S17" s="3">
        <v>63</v>
      </c>
      <c r="T17" s="3">
        <v>102.1</v>
      </c>
      <c r="U17" s="3">
        <v>0.68</v>
      </c>
      <c r="V17" s="3">
        <v>90.6</v>
      </c>
      <c r="W17" s="3">
        <v>0.6</v>
      </c>
      <c r="X17" s="3">
        <v>70.5</v>
      </c>
      <c r="Y17" s="3">
        <v>0.74</v>
      </c>
      <c r="Z17" s="3">
        <v>108.5</v>
      </c>
      <c r="AA17" s="3">
        <v>0.62</v>
      </c>
      <c r="AB17" s="3">
        <v>4.7E-2</v>
      </c>
      <c r="AC17" s="3">
        <v>4.2999999999999997E-2</v>
      </c>
      <c r="AD17" s="3">
        <v>6.64</v>
      </c>
      <c r="AE17" s="3">
        <v>6.51</v>
      </c>
      <c r="AF17" s="3">
        <v>5.27</v>
      </c>
      <c r="AG17" s="3">
        <v>7.66</v>
      </c>
      <c r="AH17" s="4"/>
      <c r="AI17" s="4"/>
      <c r="AJ17" s="4"/>
      <c r="AK17" s="4"/>
      <c r="AL17" s="4"/>
      <c r="AM17" s="4">
        <v>126</v>
      </c>
      <c r="AN17" s="17">
        <v>6.3</v>
      </c>
      <c r="AO17" s="17">
        <v>3.99</v>
      </c>
      <c r="AP17" s="17">
        <v>158</v>
      </c>
      <c r="AQ17" s="17">
        <v>13</v>
      </c>
      <c r="AR17" s="17">
        <v>17</v>
      </c>
      <c r="AS17" s="17"/>
    </row>
    <row r="18" spans="1:45" ht="15" x14ac:dyDescent="0.25">
      <c r="A18" s="3">
        <v>3.22</v>
      </c>
      <c r="B18" s="3" t="s">
        <v>1413</v>
      </c>
      <c r="C18" s="3" t="s">
        <v>16</v>
      </c>
      <c r="D18" s="3">
        <v>46</v>
      </c>
      <c r="E18" s="4"/>
      <c r="F18" s="3">
        <v>165</v>
      </c>
      <c r="G18" s="3">
        <v>63</v>
      </c>
      <c r="H18" s="4"/>
      <c r="I18" s="4"/>
      <c r="J18" s="3">
        <v>2.91</v>
      </c>
      <c r="K18" s="3">
        <v>2.0299999999999998</v>
      </c>
      <c r="L18" s="3">
        <v>1.1100000000000001</v>
      </c>
      <c r="M18" s="3">
        <v>5.25</v>
      </c>
      <c r="N18" s="3">
        <v>4.9400000000000004</v>
      </c>
      <c r="O18" s="3">
        <v>264.7</v>
      </c>
      <c r="P18" s="3">
        <v>61</v>
      </c>
      <c r="Q18" s="3">
        <v>3.61</v>
      </c>
      <c r="R18" s="3">
        <v>144</v>
      </c>
      <c r="S18" s="3">
        <v>83</v>
      </c>
      <c r="T18" s="3">
        <v>69.099999999999994</v>
      </c>
      <c r="U18" s="3">
        <v>0.66</v>
      </c>
      <c r="V18" s="3">
        <v>87</v>
      </c>
      <c r="W18" s="3">
        <v>0.52</v>
      </c>
      <c r="X18" s="3">
        <v>92</v>
      </c>
      <c r="Y18" s="3">
        <v>0.7</v>
      </c>
      <c r="Z18" s="3">
        <v>74.099999999999994</v>
      </c>
      <c r="AA18" s="3">
        <v>0.63</v>
      </c>
      <c r="AB18" s="3">
        <v>5.0999999999999997E-2</v>
      </c>
      <c r="AC18" s="3">
        <v>4.7E-2</v>
      </c>
      <c r="AD18" s="3">
        <v>3.73</v>
      </c>
      <c r="AE18" s="3">
        <v>7.1</v>
      </c>
      <c r="AF18" s="3">
        <v>5.51</v>
      </c>
      <c r="AG18" s="3">
        <v>6.01</v>
      </c>
      <c r="AH18" s="4"/>
      <c r="AI18" s="4"/>
      <c r="AJ18" s="4"/>
      <c r="AK18" s="4"/>
      <c r="AL18" s="4"/>
      <c r="AM18" s="4">
        <v>118</v>
      </c>
      <c r="AN18" s="17">
        <v>5.7</v>
      </c>
      <c r="AO18" s="17">
        <v>4.78</v>
      </c>
      <c r="AP18" s="17">
        <v>210</v>
      </c>
      <c r="AQ18" s="17">
        <v>32</v>
      </c>
      <c r="AR18" s="17">
        <v>23</v>
      </c>
      <c r="AS18" s="17"/>
    </row>
    <row r="19" spans="1:45" ht="15" x14ac:dyDescent="0.25">
      <c r="A19" s="3">
        <v>3.28</v>
      </c>
      <c r="B19" s="3" t="s">
        <v>1414</v>
      </c>
      <c r="C19" s="3" t="s">
        <v>16</v>
      </c>
      <c r="D19" s="3">
        <v>54</v>
      </c>
      <c r="E19" s="4"/>
      <c r="F19" s="3">
        <v>162</v>
      </c>
      <c r="G19" s="3">
        <v>63</v>
      </c>
      <c r="H19" s="4"/>
      <c r="I19" s="4"/>
      <c r="J19" s="3">
        <v>2.65</v>
      </c>
      <c r="K19" s="3">
        <v>1.62</v>
      </c>
      <c r="L19" s="3">
        <v>0.71</v>
      </c>
      <c r="M19" s="3">
        <v>5.0199999999999996</v>
      </c>
      <c r="N19" s="3">
        <v>4.67</v>
      </c>
      <c r="O19" s="3">
        <v>174.2</v>
      </c>
      <c r="P19" s="3">
        <v>57</v>
      </c>
      <c r="Q19" s="3">
        <v>4.1399999999999997</v>
      </c>
      <c r="R19" s="3">
        <v>114</v>
      </c>
      <c r="S19" s="3">
        <v>78</v>
      </c>
      <c r="T19" s="3">
        <v>57.1</v>
      </c>
      <c r="U19" s="3">
        <v>0.52</v>
      </c>
      <c r="V19" s="4"/>
      <c r="W19" s="4"/>
      <c r="X19" s="3">
        <v>76.099999999999994</v>
      </c>
      <c r="Y19" s="3">
        <v>0.51</v>
      </c>
      <c r="Z19" s="4"/>
      <c r="AA19" s="4"/>
      <c r="AB19" s="3">
        <v>5.0999999999999997E-2</v>
      </c>
      <c r="AC19" s="3">
        <v>5.8000000000000003E-2</v>
      </c>
      <c r="AD19" s="3">
        <v>4.28</v>
      </c>
      <c r="AE19" s="3">
        <v>6.28</v>
      </c>
      <c r="AF19" s="3">
        <v>5.61</v>
      </c>
      <c r="AG19" s="3">
        <v>6.72</v>
      </c>
      <c r="AH19" s="4"/>
      <c r="AI19" s="4"/>
      <c r="AJ19" s="4"/>
      <c r="AK19" s="4"/>
      <c r="AL19" s="4"/>
      <c r="AM19" s="4">
        <v>137</v>
      </c>
      <c r="AN19" s="17">
        <v>5.7</v>
      </c>
      <c r="AO19" s="17">
        <v>4.46</v>
      </c>
      <c r="AP19" s="17">
        <v>193</v>
      </c>
      <c r="AQ19" s="17">
        <v>23</v>
      </c>
      <c r="AR19" s="17">
        <v>22</v>
      </c>
      <c r="AS19" s="17"/>
    </row>
    <row r="20" spans="1:45" ht="15" x14ac:dyDescent="0.25">
      <c r="A20" s="3">
        <v>3.28</v>
      </c>
      <c r="B20" s="3" t="s">
        <v>1415</v>
      </c>
      <c r="C20" s="3" t="s">
        <v>16</v>
      </c>
      <c r="D20" s="3">
        <v>41</v>
      </c>
      <c r="E20" s="4"/>
      <c r="F20" s="3">
        <v>162</v>
      </c>
      <c r="G20" s="3">
        <v>63</v>
      </c>
      <c r="H20" s="4"/>
      <c r="I20" s="4"/>
      <c r="J20" s="3">
        <v>2.3199999999999998</v>
      </c>
      <c r="K20" s="3">
        <v>1.23</v>
      </c>
      <c r="L20" s="3">
        <v>0.64</v>
      </c>
      <c r="M20" s="3">
        <v>4.03</v>
      </c>
      <c r="N20" s="3">
        <v>5.28</v>
      </c>
      <c r="O20" s="3">
        <v>183.6</v>
      </c>
      <c r="P20" s="3">
        <v>49.9</v>
      </c>
      <c r="Q20" s="3">
        <v>3.51</v>
      </c>
      <c r="R20" s="3">
        <v>125</v>
      </c>
      <c r="S20" s="3">
        <v>53</v>
      </c>
      <c r="T20" s="3">
        <v>120</v>
      </c>
      <c r="U20" s="3">
        <v>0.69</v>
      </c>
      <c r="V20" s="4"/>
      <c r="W20" s="4"/>
      <c r="X20" s="3">
        <v>106</v>
      </c>
      <c r="Y20" s="3">
        <v>0.56999999999999995</v>
      </c>
      <c r="Z20" s="4"/>
      <c r="AA20" s="4"/>
      <c r="AB20" s="3">
        <v>4.5999999999999999E-2</v>
      </c>
      <c r="AC20" s="3">
        <v>4.8000000000000001E-2</v>
      </c>
      <c r="AD20" s="3">
        <v>5.48</v>
      </c>
      <c r="AE20" s="3">
        <v>6.39</v>
      </c>
      <c r="AF20" s="3">
        <v>6.67</v>
      </c>
      <c r="AG20" s="3">
        <v>7.49</v>
      </c>
      <c r="AH20" s="4"/>
      <c r="AI20" s="4"/>
      <c r="AJ20" s="4"/>
      <c r="AK20" s="4"/>
      <c r="AL20" s="4"/>
      <c r="AM20" s="4">
        <v>104</v>
      </c>
      <c r="AN20" s="17">
        <v>7.6</v>
      </c>
      <c r="AO20" s="17">
        <v>4.5999999999999996</v>
      </c>
      <c r="AP20" s="17">
        <v>342</v>
      </c>
      <c r="AQ20" s="17">
        <v>80</v>
      </c>
      <c r="AR20" s="17">
        <v>48</v>
      </c>
      <c r="AS20" s="17"/>
    </row>
    <row r="21" spans="1:45" ht="15" x14ac:dyDescent="0.25">
      <c r="A21" s="3">
        <v>3.24</v>
      </c>
      <c r="B21" s="3" t="s">
        <v>1416</v>
      </c>
      <c r="C21" s="3" t="s">
        <v>16</v>
      </c>
      <c r="D21" s="3">
        <v>53</v>
      </c>
      <c r="E21" s="4"/>
      <c r="F21" s="3">
        <v>161</v>
      </c>
      <c r="G21" s="3">
        <v>56</v>
      </c>
      <c r="H21" s="4"/>
      <c r="I21" s="4"/>
      <c r="J21" s="3">
        <v>2.85</v>
      </c>
      <c r="K21" s="3">
        <v>2.0499999999999998</v>
      </c>
      <c r="L21" s="3">
        <v>1.01</v>
      </c>
      <c r="M21" s="3">
        <v>5.78</v>
      </c>
      <c r="N21" s="3">
        <v>4.78</v>
      </c>
      <c r="O21" s="3">
        <v>278.39999999999998</v>
      </c>
      <c r="P21" s="3">
        <v>53</v>
      </c>
      <c r="Q21" s="3">
        <v>4.3</v>
      </c>
      <c r="R21" s="3">
        <v>114</v>
      </c>
      <c r="S21" s="3">
        <v>65</v>
      </c>
      <c r="T21" s="3">
        <v>118.3</v>
      </c>
      <c r="U21" s="3">
        <v>0.71</v>
      </c>
      <c r="V21" s="3">
        <v>81.599999999999994</v>
      </c>
      <c r="W21" s="3">
        <v>0.57999999999999996</v>
      </c>
      <c r="X21" s="3">
        <v>106.8</v>
      </c>
      <c r="Y21" s="3">
        <v>0.65</v>
      </c>
      <c r="Z21" s="3">
        <v>112.1</v>
      </c>
      <c r="AA21" s="3">
        <v>0.62</v>
      </c>
      <c r="AB21" s="3">
        <v>4.2999999999999997E-2</v>
      </c>
      <c r="AC21" s="3">
        <v>0.05</v>
      </c>
      <c r="AD21" s="3">
        <v>6.1</v>
      </c>
      <c r="AE21" s="3">
        <v>8.7799999999999994</v>
      </c>
      <c r="AF21" s="3">
        <v>7.17</v>
      </c>
      <c r="AG21" s="3">
        <v>7.06</v>
      </c>
      <c r="AH21" s="4"/>
      <c r="AI21" s="4"/>
      <c r="AJ21" s="4"/>
      <c r="AK21" s="4"/>
      <c r="AL21" s="4"/>
      <c r="AM21" s="4">
        <v>145</v>
      </c>
      <c r="AN21" s="17">
        <v>4.7</v>
      </c>
      <c r="AO21" s="17">
        <v>4.93</v>
      </c>
      <c r="AP21" s="17">
        <v>209</v>
      </c>
      <c r="AQ21" s="17">
        <v>16</v>
      </c>
      <c r="AR21" s="17">
        <v>23</v>
      </c>
      <c r="AS21" s="17"/>
    </row>
    <row r="22" spans="1:45" ht="15" x14ac:dyDescent="0.25">
      <c r="A22" s="3">
        <v>3.24</v>
      </c>
      <c r="B22" s="3" t="s">
        <v>1417</v>
      </c>
      <c r="C22" s="3" t="s">
        <v>19</v>
      </c>
      <c r="D22" s="3">
        <v>59</v>
      </c>
      <c r="E22" s="4"/>
      <c r="F22" s="3">
        <v>175</v>
      </c>
      <c r="G22" s="3">
        <v>88</v>
      </c>
      <c r="H22" s="4"/>
      <c r="I22" s="4"/>
      <c r="J22" s="3">
        <v>2.08</v>
      </c>
      <c r="K22" s="3">
        <v>1.36</v>
      </c>
      <c r="L22" s="3">
        <v>0.99</v>
      </c>
      <c r="M22" s="3">
        <v>4</v>
      </c>
      <c r="N22" s="3">
        <v>5.58</v>
      </c>
      <c r="O22" s="3">
        <v>411.4</v>
      </c>
      <c r="P22" s="3">
        <v>74.400000000000006</v>
      </c>
      <c r="Q22" s="3">
        <v>5.0199999999999996</v>
      </c>
      <c r="R22" s="3">
        <v>118</v>
      </c>
      <c r="S22" s="3">
        <v>80</v>
      </c>
      <c r="T22" s="3">
        <v>110.7</v>
      </c>
      <c r="U22" s="3">
        <v>0.76</v>
      </c>
      <c r="V22" s="3">
        <v>73</v>
      </c>
      <c r="W22" s="3">
        <v>0.51</v>
      </c>
      <c r="X22" s="3">
        <v>106.8</v>
      </c>
      <c r="Y22" s="3">
        <v>0.63</v>
      </c>
      <c r="Z22" s="3">
        <v>104.9</v>
      </c>
      <c r="AA22" s="3">
        <v>0.79</v>
      </c>
      <c r="AB22" s="3">
        <v>7.0000000000000007E-2</v>
      </c>
      <c r="AC22" s="3">
        <v>5.8999999999999997E-2</v>
      </c>
      <c r="AD22" s="3">
        <v>6.51</v>
      </c>
      <c r="AE22" s="3">
        <v>4.49</v>
      </c>
      <c r="AF22" s="3">
        <v>7.61</v>
      </c>
      <c r="AG22" s="3">
        <v>8.07</v>
      </c>
      <c r="AH22" s="4"/>
      <c r="AI22" s="4"/>
      <c r="AJ22" s="4"/>
      <c r="AK22" s="4"/>
      <c r="AL22" s="4"/>
      <c r="AM22" s="4">
        <v>156</v>
      </c>
      <c r="AN22" s="17">
        <v>4.0999999999999996</v>
      </c>
      <c r="AO22" s="17">
        <v>5.16</v>
      </c>
      <c r="AP22" s="17">
        <v>136</v>
      </c>
      <c r="AQ22" s="17">
        <v>24</v>
      </c>
      <c r="AR22" s="17">
        <v>26</v>
      </c>
      <c r="AS22" s="17"/>
    </row>
    <row r="23" spans="1:45" ht="15" x14ac:dyDescent="0.25">
      <c r="A23" s="10">
        <v>3.24</v>
      </c>
      <c r="B23" s="10" t="s">
        <v>1418</v>
      </c>
      <c r="C23" s="10" t="s">
        <v>16</v>
      </c>
      <c r="D23" s="10">
        <v>51</v>
      </c>
      <c r="E23" s="11"/>
      <c r="F23" s="10">
        <v>169</v>
      </c>
      <c r="G23" s="10">
        <v>60</v>
      </c>
      <c r="H23" s="11"/>
      <c r="I23" s="11"/>
      <c r="J23" s="10">
        <v>2.4900000000000002</v>
      </c>
      <c r="K23" s="10">
        <v>2.62</v>
      </c>
      <c r="L23" s="10">
        <v>0.86</v>
      </c>
      <c r="M23" s="10">
        <v>6.02</v>
      </c>
      <c r="N23" s="10">
        <v>5.73</v>
      </c>
      <c r="O23" s="10">
        <v>237.4</v>
      </c>
      <c r="P23" s="10">
        <v>58.6</v>
      </c>
      <c r="Q23" s="10">
        <v>6.81</v>
      </c>
      <c r="R23" s="10">
        <v>113</v>
      </c>
      <c r="S23" s="10">
        <v>66</v>
      </c>
      <c r="T23" s="10">
        <v>126.9</v>
      </c>
      <c r="U23" s="10">
        <v>0.74</v>
      </c>
      <c r="V23" s="10">
        <v>81.8</v>
      </c>
      <c r="W23" s="10">
        <v>0.57999999999999996</v>
      </c>
      <c r="X23" s="10">
        <v>110.7</v>
      </c>
      <c r="Y23" s="10">
        <v>0.79</v>
      </c>
      <c r="Z23" s="10">
        <v>80</v>
      </c>
      <c r="AA23" s="10">
        <v>0.65</v>
      </c>
      <c r="AB23" s="10">
        <v>0.05</v>
      </c>
      <c r="AC23" s="10">
        <v>4.5999999999999999E-2</v>
      </c>
      <c r="AD23" s="10">
        <v>9.41</v>
      </c>
      <c r="AE23" s="10">
        <v>8.11</v>
      </c>
      <c r="AF23" s="10">
        <v>6.12</v>
      </c>
      <c r="AG23" s="10">
        <v>8.07</v>
      </c>
      <c r="AH23" s="11"/>
      <c r="AI23" s="11"/>
      <c r="AJ23" s="11"/>
      <c r="AK23" s="11"/>
      <c r="AL23" s="11"/>
      <c r="AM23" s="11">
        <v>127</v>
      </c>
      <c r="AN23" s="17">
        <v>6.8</v>
      </c>
      <c r="AO23" s="17">
        <v>4.38</v>
      </c>
      <c r="AP23" s="17">
        <v>216</v>
      </c>
      <c r="AQ23" s="17">
        <v>14</v>
      </c>
      <c r="AR23" s="17">
        <v>18</v>
      </c>
      <c r="AS23" s="17"/>
    </row>
    <row r="24" spans="1:45" ht="15" x14ac:dyDescent="0.25">
      <c r="A24" s="6">
        <v>3.25</v>
      </c>
      <c r="B24" s="6" t="s">
        <v>1419</v>
      </c>
      <c r="C24" s="6" t="s">
        <v>16</v>
      </c>
      <c r="D24" s="6">
        <v>44</v>
      </c>
      <c r="E24" s="5"/>
      <c r="F24" s="6">
        <v>160</v>
      </c>
      <c r="G24" s="6">
        <v>61</v>
      </c>
      <c r="H24" s="5"/>
      <c r="I24" s="5"/>
      <c r="J24" s="6">
        <v>3.01</v>
      </c>
      <c r="K24" s="6">
        <v>1.84</v>
      </c>
      <c r="L24" s="6">
        <v>1.56</v>
      </c>
      <c r="M24" s="6">
        <v>5.98</v>
      </c>
      <c r="N24" s="6">
        <v>5.21</v>
      </c>
      <c r="O24" s="6">
        <v>226.7</v>
      </c>
      <c r="P24" s="6">
        <v>53.3</v>
      </c>
      <c r="Q24" s="6">
        <v>4.67</v>
      </c>
      <c r="R24" s="6">
        <v>126</v>
      </c>
      <c r="S24" s="6">
        <v>75</v>
      </c>
      <c r="T24" s="6">
        <v>105.7</v>
      </c>
      <c r="U24" s="6">
        <v>0.54</v>
      </c>
      <c r="V24" s="5"/>
      <c r="W24" s="5"/>
      <c r="X24" s="6">
        <v>88.8</v>
      </c>
      <c r="Y24" s="6">
        <v>0.67</v>
      </c>
      <c r="Z24" s="5"/>
      <c r="AA24" s="5"/>
      <c r="AB24" s="6">
        <v>7.0000000000000007E-2</v>
      </c>
      <c r="AC24" s="6">
        <v>7.0000000000000007E-2</v>
      </c>
      <c r="AD24" s="6">
        <v>4.75</v>
      </c>
      <c r="AE24" s="6">
        <v>7.37</v>
      </c>
      <c r="AF24" s="6">
        <v>3.48</v>
      </c>
      <c r="AG24" s="6">
        <v>7.15</v>
      </c>
      <c r="AH24" s="5"/>
      <c r="AI24" s="5"/>
      <c r="AJ24" s="5"/>
      <c r="AK24" s="5"/>
      <c r="AL24" s="5"/>
      <c r="AM24" s="5">
        <v>112</v>
      </c>
      <c r="AN24" s="17">
        <v>6.7</v>
      </c>
      <c r="AO24" s="17">
        <v>3.85</v>
      </c>
      <c r="AP24" s="17">
        <v>218</v>
      </c>
      <c r="AQ24" s="17">
        <v>11</v>
      </c>
      <c r="AR24" s="17">
        <v>15</v>
      </c>
      <c r="AS24" s="17"/>
    </row>
    <row r="25" spans="1:45" ht="15" x14ac:dyDescent="0.25">
      <c r="A25" s="8">
        <v>3.26</v>
      </c>
      <c r="B25" s="8" t="s">
        <v>1420</v>
      </c>
      <c r="C25" s="8" t="s">
        <v>16</v>
      </c>
      <c r="D25" s="8">
        <v>50</v>
      </c>
      <c r="E25" s="12"/>
      <c r="F25" s="8">
        <v>154</v>
      </c>
      <c r="G25" s="8">
        <v>54</v>
      </c>
      <c r="H25" s="12"/>
      <c r="I25" s="12"/>
      <c r="J25" s="8">
        <v>3.48</v>
      </c>
      <c r="K25" s="8">
        <v>1.95</v>
      </c>
      <c r="L25" s="8">
        <v>0.54</v>
      </c>
      <c r="M25" s="8">
        <v>6.33</v>
      </c>
      <c r="N25" s="8">
        <v>4.2300000000000004</v>
      </c>
      <c r="O25" s="8">
        <v>221.7</v>
      </c>
      <c r="P25" s="8">
        <v>55.7</v>
      </c>
      <c r="Q25" s="8">
        <v>5.89</v>
      </c>
      <c r="R25" s="8">
        <v>126</v>
      </c>
      <c r="S25" s="8">
        <v>87</v>
      </c>
      <c r="T25" s="8">
        <v>77.599999999999994</v>
      </c>
      <c r="U25" s="8">
        <v>0.59</v>
      </c>
      <c r="V25" s="12"/>
      <c r="W25" s="12"/>
      <c r="X25" s="8">
        <v>74.7</v>
      </c>
      <c r="Y25" s="8">
        <v>0.52</v>
      </c>
      <c r="Z25" s="12"/>
      <c r="AA25" s="12"/>
      <c r="AB25" s="8">
        <v>7.0000000000000007E-2</v>
      </c>
      <c r="AC25" s="8">
        <v>7.0000000000000007E-2</v>
      </c>
      <c r="AD25" s="8">
        <v>6.04</v>
      </c>
      <c r="AE25" s="8">
        <v>8.7799999999999994</v>
      </c>
      <c r="AF25" s="8">
        <v>5.8</v>
      </c>
      <c r="AG25" s="8">
        <v>7.57</v>
      </c>
      <c r="AH25" s="12"/>
      <c r="AI25" s="12"/>
      <c r="AJ25" s="12"/>
      <c r="AK25" s="12"/>
      <c r="AL25" s="12"/>
      <c r="AM25" s="12">
        <v>140</v>
      </c>
      <c r="AN25" s="17">
        <v>6.9</v>
      </c>
      <c r="AO25" s="17">
        <v>4.71</v>
      </c>
      <c r="AP25" s="17">
        <v>209</v>
      </c>
      <c r="AQ25" s="17">
        <v>10</v>
      </c>
      <c r="AR25" s="17">
        <v>21</v>
      </c>
      <c r="AS25" s="17"/>
    </row>
    <row r="26" spans="1:45" ht="15" x14ac:dyDescent="0.25">
      <c r="A26" s="3">
        <v>3.28</v>
      </c>
      <c r="B26" s="3" t="s">
        <v>1421</v>
      </c>
      <c r="C26" s="3" t="s">
        <v>16</v>
      </c>
      <c r="D26" s="3">
        <v>40</v>
      </c>
      <c r="E26" s="4"/>
      <c r="F26" s="3">
        <v>168</v>
      </c>
      <c r="G26" s="3">
        <v>53</v>
      </c>
      <c r="H26" s="4"/>
      <c r="I26" s="4"/>
      <c r="J26" s="3">
        <v>1.33</v>
      </c>
      <c r="K26" s="3">
        <v>1.44</v>
      </c>
      <c r="L26" s="3">
        <v>1.33</v>
      </c>
      <c r="M26" s="3">
        <v>3.44</v>
      </c>
      <c r="N26" s="3">
        <v>4.37</v>
      </c>
      <c r="O26" s="3">
        <v>206.4</v>
      </c>
      <c r="P26" s="3">
        <v>60.4</v>
      </c>
      <c r="Q26" s="3">
        <v>4.3600000000000003</v>
      </c>
      <c r="R26" s="3">
        <v>114</v>
      </c>
      <c r="S26" s="3">
        <v>70</v>
      </c>
      <c r="T26" s="3">
        <v>126.2</v>
      </c>
      <c r="U26" s="3">
        <v>0.71</v>
      </c>
      <c r="V26" s="3">
        <v>118.1</v>
      </c>
      <c r="W26" s="3">
        <v>0.74</v>
      </c>
      <c r="X26" s="3">
        <v>115.8</v>
      </c>
      <c r="Y26" s="3">
        <v>0.79</v>
      </c>
      <c r="Z26" s="3">
        <v>150.19999999999999</v>
      </c>
      <c r="AA26" s="3">
        <v>0.7</v>
      </c>
      <c r="AB26" s="3">
        <v>4.2999999999999997E-2</v>
      </c>
      <c r="AC26" s="3">
        <v>4.8000000000000001E-2</v>
      </c>
      <c r="AD26" s="3">
        <v>5.05</v>
      </c>
      <c r="AE26" s="3">
        <v>5.31</v>
      </c>
      <c r="AF26" s="3">
        <v>5.14</v>
      </c>
      <c r="AG26" s="3">
        <v>5.18</v>
      </c>
      <c r="AH26" s="4"/>
      <c r="AI26" s="4"/>
      <c r="AJ26" s="4"/>
      <c r="AK26" s="4"/>
      <c r="AL26" s="4"/>
      <c r="AM26" s="4">
        <v>140</v>
      </c>
      <c r="AN26" s="17">
        <v>5.7</v>
      </c>
      <c r="AO26" s="17">
        <v>4.49</v>
      </c>
      <c r="AP26" s="17">
        <v>216</v>
      </c>
      <c r="AQ26" s="17">
        <v>14</v>
      </c>
      <c r="AR26" s="17">
        <v>17</v>
      </c>
      <c r="AS26" s="17"/>
    </row>
    <row r="27" spans="1:45" ht="15" x14ac:dyDescent="0.25">
      <c r="A27" s="13">
        <v>3.28</v>
      </c>
      <c r="B27" s="13" t="s">
        <v>1422</v>
      </c>
      <c r="C27" s="13" t="s">
        <v>19</v>
      </c>
      <c r="D27" s="13">
        <v>76</v>
      </c>
      <c r="E27" s="14"/>
      <c r="F27" s="13">
        <v>174</v>
      </c>
      <c r="G27" s="13">
        <v>75</v>
      </c>
      <c r="H27" s="14"/>
      <c r="I27" s="14"/>
      <c r="J27" s="13">
        <v>2.64</v>
      </c>
      <c r="K27" s="13">
        <v>0.97</v>
      </c>
      <c r="L27" s="13">
        <v>0.71</v>
      </c>
      <c r="M27" s="13">
        <v>4.3499999999999996</v>
      </c>
      <c r="N27" s="13">
        <v>5.49</v>
      </c>
      <c r="O27" s="13">
        <v>242.4</v>
      </c>
      <c r="P27" s="13">
        <v>80.599999999999994</v>
      </c>
      <c r="Q27" s="13">
        <v>5.57</v>
      </c>
      <c r="R27" s="13">
        <v>144</v>
      </c>
      <c r="S27" s="13">
        <v>84</v>
      </c>
      <c r="T27" s="13">
        <v>96</v>
      </c>
      <c r="U27" s="13">
        <v>0.7</v>
      </c>
      <c r="V27" s="13">
        <v>104.1</v>
      </c>
      <c r="W27" s="13">
        <v>0.62</v>
      </c>
      <c r="X27" s="13">
        <v>87</v>
      </c>
      <c r="Y27" s="13">
        <v>0.69</v>
      </c>
      <c r="Z27" s="13">
        <v>112.7</v>
      </c>
      <c r="AA27" s="13">
        <v>0.59</v>
      </c>
      <c r="AB27" s="13">
        <v>5.6000000000000001E-2</v>
      </c>
      <c r="AC27" s="13">
        <v>5.1999999999999998E-2</v>
      </c>
      <c r="AD27" s="13">
        <v>10.199999999999999</v>
      </c>
      <c r="AE27" s="13">
        <v>11.39</v>
      </c>
      <c r="AF27" s="13">
        <v>8.66</v>
      </c>
      <c r="AG27" s="13">
        <v>6.18</v>
      </c>
      <c r="AH27" s="14"/>
      <c r="AI27" s="14"/>
      <c r="AJ27" s="14"/>
      <c r="AK27" s="14"/>
      <c r="AL27" s="14"/>
      <c r="AM27" s="14">
        <v>153</v>
      </c>
      <c r="AN27" s="17">
        <v>8</v>
      </c>
      <c r="AO27" s="17">
        <v>4.68</v>
      </c>
      <c r="AP27" s="17">
        <v>167</v>
      </c>
      <c r="AQ27" s="17">
        <v>18</v>
      </c>
      <c r="AR27" s="17">
        <v>19</v>
      </c>
      <c r="AS27" s="17"/>
    </row>
    <row r="28" spans="1:45" ht="15" x14ac:dyDescent="0.25">
      <c r="A28" s="3">
        <v>3.25</v>
      </c>
      <c r="B28" s="3" t="s">
        <v>1423</v>
      </c>
      <c r="C28" s="3" t="s">
        <v>19</v>
      </c>
      <c r="D28" s="3">
        <v>40</v>
      </c>
      <c r="E28" s="4"/>
      <c r="F28" s="3">
        <v>172</v>
      </c>
      <c r="G28" s="3">
        <v>67</v>
      </c>
      <c r="H28" s="4"/>
      <c r="I28" s="4"/>
      <c r="J28" s="3">
        <v>2.8</v>
      </c>
      <c r="K28" s="3">
        <v>1.48</v>
      </c>
      <c r="L28" s="3">
        <v>1.88</v>
      </c>
      <c r="M28" s="3">
        <v>5.26</v>
      </c>
      <c r="N28" s="3">
        <v>5.34</v>
      </c>
      <c r="O28" s="3">
        <v>291</v>
      </c>
      <c r="P28" s="3">
        <v>89.6</v>
      </c>
      <c r="Q28" s="3">
        <v>6.14</v>
      </c>
      <c r="R28" s="3">
        <v>110</v>
      </c>
      <c r="S28" s="3">
        <v>55</v>
      </c>
      <c r="T28" s="3">
        <v>112.7</v>
      </c>
      <c r="U28" s="3">
        <v>0.68</v>
      </c>
      <c r="V28" s="3">
        <v>116.9</v>
      </c>
      <c r="W28" s="3">
        <v>0.63</v>
      </c>
      <c r="X28" s="3">
        <v>108.3</v>
      </c>
      <c r="Y28" s="3">
        <v>0.74</v>
      </c>
      <c r="Z28" s="3">
        <v>101.1</v>
      </c>
      <c r="AA28" s="3">
        <v>0.65</v>
      </c>
      <c r="AB28" s="3">
        <v>4.2999999999999997E-2</v>
      </c>
      <c r="AC28" s="3">
        <v>4.2999999999999997E-2</v>
      </c>
      <c r="AD28" s="3">
        <v>6.83</v>
      </c>
      <c r="AE28" s="3">
        <v>7.57</v>
      </c>
      <c r="AF28" s="3">
        <v>8.8000000000000007</v>
      </c>
      <c r="AG28" s="3">
        <v>7.26</v>
      </c>
      <c r="AH28" s="4"/>
      <c r="AI28" s="4"/>
      <c r="AJ28" s="4"/>
      <c r="AK28" s="4"/>
      <c r="AL28" s="4"/>
      <c r="AM28" s="4">
        <v>152</v>
      </c>
      <c r="AN28" s="17">
        <v>6</v>
      </c>
      <c r="AO28" s="17">
        <v>4.83</v>
      </c>
      <c r="AP28" s="17">
        <v>188</v>
      </c>
      <c r="AQ28" s="17">
        <v>16</v>
      </c>
      <c r="AR28" s="17">
        <v>21</v>
      </c>
      <c r="AS28" s="17"/>
    </row>
    <row r="29" spans="1:45" ht="15" x14ac:dyDescent="0.25">
      <c r="A29" s="3">
        <v>3.28</v>
      </c>
      <c r="B29" s="3" t="s">
        <v>1424</v>
      </c>
      <c r="C29" s="3" t="s">
        <v>16</v>
      </c>
      <c r="D29" s="3">
        <v>37</v>
      </c>
      <c r="E29" s="4"/>
      <c r="F29" s="3">
        <v>168</v>
      </c>
      <c r="G29" s="3">
        <v>58</v>
      </c>
      <c r="H29" s="4"/>
      <c r="I29" s="4"/>
      <c r="J29" s="3">
        <v>2.0299999999999998</v>
      </c>
      <c r="K29" s="3">
        <v>1.93</v>
      </c>
      <c r="L29" s="3">
        <v>0.4</v>
      </c>
      <c r="M29" s="3">
        <v>4.58</v>
      </c>
      <c r="N29" s="3">
        <v>5.09</v>
      </c>
      <c r="O29" s="3">
        <v>223.9</v>
      </c>
      <c r="P29" s="3">
        <v>62.5</v>
      </c>
      <c r="Q29" s="3">
        <v>5.08</v>
      </c>
      <c r="R29" s="3">
        <v>118</v>
      </c>
      <c r="S29" s="3">
        <v>71</v>
      </c>
      <c r="T29" s="3">
        <v>90.4</v>
      </c>
      <c r="U29" s="3">
        <v>0.68</v>
      </c>
      <c r="V29" s="3">
        <v>80.3</v>
      </c>
      <c r="W29" s="3">
        <v>0.55000000000000004</v>
      </c>
      <c r="X29" s="3">
        <v>89.24</v>
      </c>
      <c r="Y29" s="3">
        <v>0.72</v>
      </c>
      <c r="Z29" s="3">
        <v>85.3</v>
      </c>
      <c r="AA29" s="3">
        <v>0.45</v>
      </c>
      <c r="AB29" s="3">
        <v>4.7E-2</v>
      </c>
      <c r="AC29" s="3">
        <v>4.2999999999999997E-2</v>
      </c>
      <c r="AD29" s="3">
        <v>9.52</v>
      </c>
      <c r="AE29" s="3">
        <v>6.86</v>
      </c>
      <c r="AF29" s="3">
        <v>10.029999999999999</v>
      </c>
      <c r="AG29" s="3">
        <v>8.3800000000000008</v>
      </c>
      <c r="AH29" s="4"/>
      <c r="AI29" s="4"/>
      <c r="AJ29" s="4"/>
      <c r="AK29" s="4"/>
      <c r="AL29" s="4"/>
      <c r="AM29" s="4">
        <v>145</v>
      </c>
      <c r="AN29" s="17">
        <v>6.6</v>
      </c>
      <c r="AO29" s="17">
        <v>4.72</v>
      </c>
      <c r="AP29" s="17">
        <v>184</v>
      </c>
      <c r="AQ29" s="17">
        <v>44</v>
      </c>
      <c r="AR29" s="17">
        <v>55</v>
      </c>
      <c r="AS29" s="17"/>
    </row>
    <row r="30" spans="1:45" ht="15" x14ac:dyDescent="0.25">
      <c r="A30" s="3">
        <v>3.29</v>
      </c>
      <c r="B30" s="3" t="s">
        <v>1425</v>
      </c>
      <c r="C30" s="3" t="s">
        <v>16</v>
      </c>
      <c r="D30" s="3">
        <v>49</v>
      </c>
      <c r="E30" s="4"/>
      <c r="F30" s="3">
        <v>160</v>
      </c>
      <c r="G30" s="3">
        <v>54</v>
      </c>
      <c r="H30" s="4"/>
      <c r="I30" s="4"/>
      <c r="J30" s="3">
        <v>2.99</v>
      </c>
      <c r="K30" s="3">
        <v>1.55</v>
      </c>
      <c r="L30" s="3">
        <v>1.19</v>
      </c>
      <c r="M30" s="3">
        <v>5.47</v>
      </c>
      <c r="N30" s="3">
        <v>4.95</v>
      </c>
      <c r="O30" s="3">
        <v>223.3</v>
      </c>
      <c r="P30" s="3">
        <v>52.9</v>
      </c>
      <c r="Q30" s="3">
        <v>6.22</v>
      </c>
      <c r="R30" s="3">
        <v>122</v>
      </c>
      <c r="S30" s="3">
        <v>67</v>
      </c>
      <c r="T30" s="3">
        <v>84.6</v>
      </c>
      <c r="U30" s="3">
        <v>0.66</v>
      </c>
      <c r="V30" s="4"/>
      <c r="W30" s="4"/>
      <c r="X30" s="3">
        <v>84.7</v>
      </c>
      <c r="Y30" s="3">
        <v>0.62</v>
      </c>
      <c r="Z30" s="4"/>
      <c r="AA30" s="4"/>
      <c r="AB30" s="3">
        <v>4.2999999999999997E-2</v>
      </c>
      <c r="AC30" s="3">
        <v>4.2999999999999997E-2</v>
      </c>
      <c r="AD30" s="3">
        <v>5.26</v>
      </c>
      <c r="AE30" s="3">
        <v>7.43</v>
      </c>
      <c r="AF30" s="3">
        <v>6.68</v>
      </c>
      <c r="AG30" s="3">
        <v>7.03</v>
      </c>
      <c r="AH30" s="4"/>
      <c r="AI30" s="4"/>
      <c r="AJ30" s="4"/>
      <c r="AK30" s="4"/>
      <c r="AL30" s="4"/>
      <c r="AM30" s="4">
        <v>118</v>
      </c>
      <c r="AN30" s="17">
        <v>5.4</v>
      </c>
      <c r="AO30" s="17">
        <v>3.64</v>
      </c>
      <c r="AP30" s="17">
        <v>244</v>
      </c>
      <c r="AQ30" s="17">
        <v>12</v>
      </c>
      <c r="AR30" s="17">
        <v>16</v>
      </c>
      <c r="AS30" s="17"/>
    </row>
    <row r="31" spans="1:45" ht="15" x14ac:dyDescent="0.25">
      <c r="A31" s="13">
        <v>3.31</v>
      </c>
      <c r="B31" s="13" t="s">
        <v>1426</v>
      </c>
      <c r="C31" s="13" t="s">
        <v>16</v>
      </c>
      <c r="D31" s="13">
        <v>42</v>
      </c>
      <c r="E31" s="14"/>
      <c r="F31" s="13">
        <v>170</v>
      </c>
      <c r="G31" s="13">
        <v>61</v>
      </c>
      <c r="H31" s="14"/>
      <c r="I31" s="14"/>
      <c r="J31" s="13">
        <v>2.84</v>
      </c>
      <c r="K31" s="13">
        <v>2.61</v>
      </c>
      <c r="L31" s="13">
        <v>0.33</v>
      </c>
      <c r="M31" s="13">
        <v>6.59</v>
      </c>
      <c r="N31" s="13">
        <v>4.03</v>
      </c>
      <c r="O31" s="13">
        <v>278</v>
      </c>
      <c r="P31" s="13">
        <v>75.900000000000006</v>
      </c>
      <c r="Q31" s="13">
        <v>6.58</v>
      </c>
      <c r="R31" s="13">
        <v>97</v>
      </c>
      <c r="S31" s="13">
        <v>58</v>
      </c>
      <c r="T31" s="13">
        <v>118.6</v>
      </c>
      <c r="U31" s="13">
        <v>0.74</v>
      </c>
      <c r="V31" s="13">
        <v>115.3</v>
      </c>
      <c r="W31" s="13">
        <v>0.6</v>
      </c>
      <c r="X31" s="13">
        <v>99.9</v>
      </c>
      <c r="Y31" s="13">
        <v>0.69</v>
      </c>
      <c r="Z31" s="13">
        <v>122</v>
      </c>
      <c r="AA31" s="13">
        <v>0.61</v>
      </c>
      <c r="AB31" s="13">
        <v>5.1999999999999998E-2</v>
      </c>
      <c r="AC31" s="13">
        <v>4.4999999999999998E-2</v>
      </c>
      <c r="AD31" s="13">
        <v>8.6</v>
      </c>
      <c r="AE31" s="13">
        <v>6.4</v>
      </c>
      <c r="AF31" s="13">
        <v>5.96</v>
      </c>
      <c r="AG31" s="13">
        <v>4.05</v>
      </c>
      <c r="AH31" s="14"/>
      <c r="AI31" s="14"/>
      <c r="AJ31" s="14"/>
      <c r="AK31" s="14"/>
      <c r="AL31" s="14"/>
      <c r="AM31" s="14">
        <v>122</v>
      </c>
      <c r="AN31" s="17">
        <v>3.9</v>
      </c>
      <c r="AO31" s="17">
        <v>3.83</v>
      </c>
      <c r="AP31" s="17">
        <v>227</v>
      </c>
      <c r="AQ31" s="17">
        <v>24</v>
      </c>
      <c r="AR31" s="17">
        <v>26</v>
      </c>
      <c r="AS31" s="17"/>
    </row>
    <row r="32" spans="1:45" ht="15" x14ac:dyDescent="0.25">
      <c r="A32" s="3">
        <v>4.0999999999999996</v>
      </c>
      <c r="B32" s="3" t="s">
        <v>1427</v>
      </c>
      <c r="C32" s="3" t="s">
        <v>19</v>
      </c>
      <c r="D32" s="3">
        <v>51</v>
      </c>
      <c r="E32" s="4"/>
      <c r="F32" s="3">
        <v>173</v>
      </c>
      <c r="G32" s="3">
        <v>66</v>
      </c>
      <c r="H32" s="4"/>
      <c r="I32" s="4"/>
      <c r="J32" s="3">
        <v>3.14</v>
      </c>
      <c r="K32" s="3">
        <v>1.29</v>
      </c>
      <c r="L32" s="3">
        <v>0.83</v>
      </c>
      <c r="M32" s="3">
        <v>5.46</v>
      </c>
      <c r="N32" s="3">
        <v>5.16</v>
      </c>
      <c r="O32" s="3">
        <v>302.89999999999998</v>
      </c>
      <c r="P32" s="3">
        <v>75.8</v>
      </c>
      <c r="Q32" s="3">
        <v>5.78</v>
      </c>
      <c r="R32" s="3">
        <v>110</v>
      </c>
      <c r="S32" s="3">
        <v>63</v>
      </c>
      <c r="T32" s="4"/>
      <c r="U32" s="4"/>
      <c r="V32" s="4"/>
      <c r="W32" s="4"/>
      <c r="X32" s="4"/>
      <c r="Y32" s="4"/>
      <c r="Z32" s="4"/>
      <c r="AA32" s="4"/>
      <c r="AB32" s="3">
        <v>4.2999999999999997E-2</v>
      </c>
      <c r="AC32" s="3">
        <v>5.8999999999999997E-2</v>
      </c>
      <c r="AD32" s="3">
        <v>6.24</v>
      </c>
      <c r="AE32" s="3">
        <v>7.21</v>
      </c>
      <c r="AF32" s="3">
        <v>4.49</v>
      </c>
      <c r="AG32" s="3">
        <v>7.01</v>
      </c>
      <c r="AH32" s="4"/>
      <c r="AI32" s="4"/>
      <c r="AJ32" s="4"/>
      <c r="AK32" s="4"/>
      <c r="AL32" s="4"/>
      <c r="AM32" s="4">
        <v>150</v>
      </c>
      <c r="AN32" s="17">
        <v>6.2</v>
      </c>
      <c r="AO32" s="17">
        <v>4.97</v>
      </c>
      <c r="AP32" s="17">
        <v>221</v>
      </c>
      <c r="AQ32" s="17">
        <v>26</v>
      </c>
      <c r="AR32" s="17">
        <v>19</v>
      </c>
      <c r="AS32" s="17"/>
    </row>
    <row r="33" spans="1:45" ht="15" x14ac:dyDescent="0.25">
      <c r="A33" s="13">
        <v>4.0999999999999996</v>
      </c>
      <c r="B33" s="13" t="s">
        <v>1428</v>
      </c>
      <c r="C33" s="13" t="s">
        <v>16</v>
      </c>
      <c r="D33" s="13">
        <v>34</v>
      </c>
      <c r="E33" s="14"/>
      <c r="F33" s="13">
        <v>156</v>
      </c>
      <c r="G33" s="13">
        <v>56</v>
      </c>
      <c r="H33" s="14"/>
      <c r="I33" s="14"/>
      <c r="J33" s="13">
        <v>2.5499999999999998</v>
      </c>
      <c r="K33" s="13">
        <v>2.17</v>
      </c>
      <c r="L33" s="13">
        <v>1</v>
      </c>
      <c r="M33" s="13">
        <v>5.77</v>
      </c>
      <c r="N33" s="13">
        <v>4.49</v>
      </c>
      <c r="O33" s="13">
        <v>273</v>
      </c>
      <c r="P33" s="13">
        <v>53.6</v>
      </c>
      <c r="Q33" s="13">
        <v>4.66</v>
      </c>
      <c r="R33" s="13">
        <v>118</v>
      </c>
      <c r="S33" s="13">
        <v>81</v>
      </c>
      <c r="T33" s="13">
        <v>106.6</v>
      </c>
      <c r="U33" s="13">
        <v>0.7</v>
      </c>
      <c r="V33" s="13">
        <v>96.1</v>
      </c>
      <c r="W33" s="13">
        <v>0.69</v>
      </c>
      <c r="X33" s="13">
        <v>112.5</v>
      </c>
      <c r="Y33" s="13">
        <v>0.72</v>
      </c>
      <c r="Z33" s="13">
        <v>96.8</v>
      </c>
      <c r="AA33" s="13">
        <v>0.51</v>
      </c>
      <c r="AB33" s="13">
        <v>4.2999999999999997E-2</v>
      </c>
      <c r="AC33" s="13">
        <v>4.3999999999999997E-2</v>
      </c>
      <c r="AD33" s="13">
        <v>5.53</v>
      </c>
      <c r="AE33" s="13">
        <v>8.91</v>
      </c>
      <c r="AF33" s="13">
        <v>5.1100000000000003</v>
      </c>
      <c r="AG33" s="13">
        <v>7.44</v>
      </c>
      <c r="AH33" s="14"/>
      <c r="AI33" s="14"/>
      <c r="AJ33" s="14"/>
      <c r="AK33" s="14"/>
      <c r="AL33" s="14"/>
      <c r="AM33" s="14">
        <v>137</v>
      </c>
      <c r="AN33" s="17">
        <v>5</v>
      </c>
      <c r="AO33" s="17">
        <v>4.47</v>
      </c>
      <c r="AP33" s="17">
        <v>227</v>
      </c>
      <c r="AQ33" s="17">
        <v>17</v>
      </c>
      <c r="AR33" s="17">
        <v>21</v>
      </c>
      <c r="AS33" s="17"/>
    </row>
    <row r="34" spans="1:45" ht="15" x14ac:dyDescent="0.25">
      <c r="A34" s="3">
        <v>4.5</v>
      </c>
      <c r="B34" s="3" t="s">
        <v>1429</v>
      </c>
      <c r="C34" s="3" t="s">
        <v>16</v>
      </c>
      <c r="D34" s="3">
        <v>48</v>
      </c>
      <c r="E34" s="4"/>
      <c r="F34" s="3">
        <v>167</v>
      </c>
      <c r="G34" s="3">
        <v>55</v>
      </c>
      <c r="H34" s="4"/>
      <c r="I34" s="4"/>
      <c r="J34" s="3">
        <v>2.62</v>
      </c>
      <c r="K34" s="3">
        <v>1.95</v>
      </c>
      <c r="L34" s="3">
        <v>0.54</v>
      </c>
      <c r="M34" s="3">
        <v>4.3600000000000003</v>
      </c>
      <c r="N34" s="3">
        <v>5.04</v>
      </c>
      <c r="O34" s="3">
        <v>156.4</v>
      </c>
      <c r="P34" s="3">
        <v>66.7</v>
      </c>
      <c r="Q34" s="3">
        <v>5.07</v>
      </c>
      <c r="R34" s="3">
        <v>113</v>
      </c>
      <c r="S34" s="3">
        <v>67</v>
      </c>
      <c r="T34" s="3">
        <v>98.7</v>
      </c>
      <c r="U34" s="3">
        <v>0.66</v>
      </c>
      <c r="V34" s="3">
        <v>86</v>
      </c>
      <c r="W34" s="3">
        <v>0.64</v>
      </c>
      <c r="X34" s="3">
        <v>95.1</v>
      </c>
      <c r="Y34" s="3">
        <v>0.62</v>
      </c>
      <c r="Z34" s="3">
        <v>111.3</v>
      </c>
      <c r="AA34" s="3">
        <v>0.75</v>
      </c>
      <c r="AB34" s="3">
        <v>4.2999999999999997E-2</v>
      </c>
      <c r="AC34" s="3">
        <v>4.3999999999999997E-2</v>
      </c>
      <c r="AD34" s="3">
        <v>5.86</v>
      </c>
      <c r="AE34" s="3">
        <v>7.03</v>
      </c>
      <c r="AF34" s="3">
        <v>4.6500000000000004</v>
      </c>
      <c r="AG34" s="3">
        <v>6.69</v>
      </c>
      <c r="AH34" s="4"/>
      <c r="AI34" s="4"/>
      <c r="AJ34" s="4"/>
      <c r="AK34" s="4"/>
      <c r="AL34" s="4"/>
      <c r="AM34" s="4">
        <v>120</v>
      </c>
      <c r="AN34" s="17">
        <v>4.8</v>
      </c>
      <c r="AO34" s="17">
        <v>4.0999999999999996</v>
      </c>
      <c r="AP34" s="17">
        <v>164</v>
      </c>
      <c r="AQ34" s="17">
        <v>15</v>
      </c>
      <c r="AR34" s="17">
        <v>21</v>
      </c>
      <c r="AS34" s="17"/>
    </row>
    <row r="35" spans="1:45" ht="15" x14ac:dyDescent="0.25">
      <c r="A35" s="10">
        <v>4.7</v>
      </c>
      <c r="B35" s="10" t="s">
        <v>1430</v>
      </c>
      <c r="C35" s="10" t="s">
        <v>16</v>
      </c>
      <c r="D35" s="10">
        <v>61</v>
      </c>
      <c r="E35" s="11"/>
      <c r="F35" s="10">
        <v>168</v>
      </c>
      <c r="G35" s="10">
        <v>58</v>
      </c>
      <c r="H35" s="11"/>
      <c r="I35" s="11"/>
      <c r="J35" s="10">
        <v>3.47</v>
      </c>
      <c r="K35" s="10">
        <v>1.8</v>
      </c>
      <c r="L35" s="10">
        <v>1.19</v>
      </c>
      <c r="M35" s="10">
        <v>6.99</v>
      </c>
      <c r="N35" s="10">
        <v>4.5</v>
      </c>
      <c r="O35" s="10">
        <v>219.3</v>
      </c>
      <c r="P35" s="10">
        <v>57.6</v>
      </c>
      <c r="Q35" s="10">
        <v>4.8499999999999996</v>
      </c>
      <c r="R35" s="10">
        <v>142</v>
      </c>
      <c r="S35" s="10">
        <v>75</v>
      </c>
      <c r="T35" s="10">
        <v>74.099999999999994</v>
      </c>
      <c r="U35" s="10">
        <v>0.7</v>
      </c>
      <c r="V35" s="10">
        <v>75.3</v>
      </c>
      <c r="W35" s="10">
        <v>0.62</v>
      </c>
      <c r="X35" s="10">
        <v>81.400000000000006</v>
      </c>
      <c r="Y35" s="10">
        <v>0.71</v>
      </c>
      <c r="Z35" s="10">
        <v>75.5</v>
      </c>
      <c r="AA35" s="10">
        <v>0.56999999999999995</v>
      </c>
      <c r="AB35" s="10">
        <v>7.0999999999999994E-2</v>
      </c>
      <c r="AC35" s="10">
        <v>6.0999999999999999E-2</v>
      </c>
      <c r="AD35" s="10">
        <v>6.81</v>
      </c>
      <c r="AE35" s="10">
        <v>8.91</v>
      </c>
      <c r="AF35" s="10">
        <v>7.38</v>
      </c>
      <c r="AG35" s="10">
        <v>8.82</v>
      </c>
      <c r="AH35" s="11"/>
      <c r="AI35" s="11"/>
      <c r="AJ35" s="11"/>
      <c r="AK35" s="11"/>
      <c r="AL35" s="11"/>
      <c r="AM35" s="11">
        <v>140</v>
      </c>
      <c r="AN35" s="17">
        <v>4.9000000000000004</v>
      </c>
      <c r="AO35" s="17">
        <v>4.4000000000000004</v>
      </c>
      <c r="AP35" s="17">
        <v>196</v>
      </c>
      <c r="AQ35" s="17">
        <v>16</v>
      </c>
      <c r="AR35" s="17">
        <v>20</v>
      </c>
      <c r="AS35" s="17"/>
    </row>
    <row r="36" spans="1:45" ht="15" x14ac:dyDescent="0.25">
      <c r="A36" s="8">
        <v>4.7</v>
      </c>
      <c r="B36" s="8" t="s">
        <v>1431</v>
      </c>
      <c r="C36" s="8" t="s">
        <v>16</v>
      </c>
      <c r="D36" s="8">
        <v>59</v>
      </c>
      <c r="E36" s="12"/>
      <c r="F36" s="8">
        <v>166</v>
      </c>
      <c r="G36" s="8">
        <v>70</v>
      </c>
      <c r="H36" s="12"/>
      <c r="I36" s="12"/>
      <c r="J36" s="8">
        <v>3.18</v>
      </c>
      <c r="K36" s="8">
        <v>1.85</v>
      </c>
      <c r="L36" s="8">
        <v>1.01</v>
      </c>
      <c r="M36" s="8">
        <v>6.48</v>
      </c>
      <c r="N36" s="8">
        <v>4.37</v>
      </c>
      <c r="O36" s="8">
        <v>283.39999999999998</v>
      </c>
      <c r="P36" s="8">
        <v>68.7</v>
      </c>
      <c r="Q36" s="8">
        <v>4.21</v>
      </c>
      <c r="R36" s="8">
        <v>135</v>
      </c>
      <c r="S36" s="8">
        <v>83</v>
      </c>
      <c r="T36" s="8">
        <v>83.9</v>
      </c>
      <c r="U36" s="8">
        <v>0.7</v>
      </c>
      <c r="V36" s="8">
        <v>87.1</v>
      </c>
      <c r="W36" s="8">
        <v>0.57999999999999996</v>
      </c>
      <c r="X36" s="8">
        <v>93.4</v>
      </c>
      <c r="Y36" s="8">
        <v>0.72</v>
      </c>
      <c r="Z36" s="8">
        <v>67</v>
      </c>
      <c r="AA36" s="8">
        <v>0.7</v>
      </c>
      <c r="AB36" s="8">
        <v>6.2E-2</v>
      </c>
      <c r="AC36" s="8">
        <v>6.0999999999999999E-2</v>
      </c>
      <c r="AD36" s="8">
        <v>7.42</v>
      </c>
      <c r="AE36" s="8">
        <v>8.85</v>
      </c>
      <c r="AF36" s="8">
        <v>4.67</v>
      </c>
      <c r="AG36" s="8">
        <v>8.2200000000000006</v>
      </c>
      <c r="AH36" s="12"/>
      <c r="AI36" s="12"/>
      <c r="AJ36" s="12"/>
      <c r="AK36" s="12"/>
      <c r="AL36" s="12"/>
      <c r="AM36" s="12">
        <v>137</v>
      </c>
      <c r="AN36" s="17">
        <v>4.07</v>
      </c>
      <c r="AO36" s="17">
        <v>4.66</v>
      </c>
      <c r="AP36" s="17">
        <v>200</v>
      </c>
      <c r="AQ36" s="17">
        <v>24</v>
      </c>
      <c r="AR36" s="17">
        <v>31</v>
      </c>
      <c r="AS36" s="17"/>
    </row>
    <row r="37" spans="1:45" ht="15" x14ac:dyDescent="0.25">
      <c r="A37" s="3">
        <v>4.7</v>
      </c>
      <c r="B37" s="3" t="s">
        <v>1432</v>
      </c>
      <c r="C37" s="3" t="s">
        <v>16</v>
      </c>
      <c r="D37" s="3">
        <v>63</v>
      </c>
      <c r="E37" s="4"/>
      <c r="F37" s="3">
        <v>160</v>
      </c>
      <c r="G37" s="3">
        <v>66</v>
      </c>
      <c r="H37" s="4"/>
      <c r="I37" s="4"/>
      <c r="J37" s="3">
        <v>2.29</v>
      </c>
      <c r="K37" s="3">
        <v>1.88</v>
      </c>
      <c r="L37" s="3">
        <v>0.84</v>
      </c>
      <c r="M37" s="3">
        <v>5.47</v>
      </c>
      <c r="N37" s="3">
        <v>4.47</v>
      </c>
      <c r="O37" s="3">
        <v>262.8</v>
      </c>
      <c r="P37" s="3">
        <v>51.2</v>
      </c>
      <c r="Q37" s="3">
        <v>5.54</v>
      </c>
      <c r="R37" s="3">
        <v>116</v>
      </c>
      <c r="S37" s="3">
        <v>74</v>
      </c>
      <c r="T37" s="3">
        <v>73.5</v>
      </c>
      <c r="U37" s="3">
        <v>0.63</v>
      </c>
      <c r="V37" s="3">
        <v>66</v>
      </c>
      <c r="W37" s="3">
        <v>0.59</v>
      </c>
      <c r="X37" s="3">
        <v>66.5</v>
      </c>
      <c r="Y37" s="3">
        <v>0.61</v>
      </c>
      <c r="Z37" s="3">
        <v>56.3</v>
      </c>
      <c r="AA37" s="3">
        <v>0.56999999999999995</v>
      </c>
      <c r="AB37" s="3">
        <v>4.5999999999999999E-2</v>
      </c>
      <c r="AC37" s="3">
        <v>4.4999999999999998E-2</v>
      </c>
      <c r="AD37" s="3">
        <v>6.91</v>
      </c>
      <c r="AE37" s="3">
        <v>9.36</v>
      </c>
      <c r="AF37" s="3">
        <v>5.7</v>
      </c>
      <c r="AG37" s="3">
        <v>8.26</v>
      </c>
      <c r="AH37" s="4"/>
      <c r="AI37" s="4"/>
      <c r="AJ37" s="4"/>
      <c r="AK37" s="4"/>
      <c r="AL37" s="4"/>
      <c r="AM37" s="4">
        <v>138</v>
      </c>
      <c r="AN37" s="17">
        <v>5.2</v>
      </c>
      <c r="AO37" s="17">
        <v>4.8499999999999996</v>
      </c>
      <c r="AP37" s="17">
        <v>223</v>
      </c>
      <c r="AQ37" s="17">
        <v>22</v>
      </c>
      <c r="AR37" s="17">
        <v>24</v>
      </c>
      <c r="AS37" s="17"/>
    </row>
    <row r="38" spans="1:45" ht="15" x14ac:dyDescent="0.25">
      <c r="A38" s="13">
        <v>4.7</v>
      </c>
      <c r="B38" s="13" t="s">
        <v>1433</v>
      </c>
      <c r="C38" s="13" t="s">
        <v>16</v>
      </c>
      <c r="D38" s="13">
        <v>65</v>
      </c>
      <c r="E38" s="14"/>
      <c r="F38" s="13">
        <v>162</v>
      </c>
      <c r="G38" s="13">
        <v>56</v>
      </c>
      <c r="H38" s="14"/>
      <c r="I38" s="14"/>
      <c r="J38" s="13">
        <v>2.9</v>
      </c>
      <c r="K38" s="13">
        <v>1.68</v>
      </c>
      <c r="L38" s="13">
        <v>1.04</v>
      </c>
      <c r="M38" s="13">
        <v>6.01</v>
      </c>
      <c r="N38" s="13">
        <v>4.82</v>
      </c>
      <c r="O38" s="13">
        <v>214.8</v>
      </c>
      <c r="P38" s="13">
        <v>52</v>
      </c>
      <c r="Q38" s="13">
        <v>4.88</v>
      </c>
      <c r="R38" s="13">
        <v>124</v>
      </c>
      <c r="S38" s="13">
        <v>77</v>
      </c>
      <c r="T38" s="13">
        <v>93.4</v>
      </c>
      <c r="U38" s="13">
        <v>0.67</v>
      </c>
      <c r="V38" s="13">
        <v>83</v>
      </c>
      <c r="W38" s="13">
        <v>0.6</v>
      </c>
      <c r="X38" s="13">
        <v>83.9</v>
      </c>
      <c r="Y38" s="13">
        <v>0.66</v>
      </c>
      <c r="Z38" s="13">
        <v>74.599999999999994</v>
      </c>
      <c r="AA38" s="13">
        <v>0.6</v>
      </c>
      <c r="AB38" s="13">
        <v>4.7E-2</v>
      </c>
      <c r="AC38" s="13">
        <v>0.05</v>
      </c>
      <c r="AD38" s="13">
        <v>6.45</v>
      </c>
      <c r="AE38" s="13">
        <v>8.3699999999999992</v>
      </c>
      <c r="AF38" s="13">
        <v>7.24</v>
      </c>
      <c r="AG38" s="13">
        <v>7.4</v>
      </c>
      <c r="AH38" s="14"/>
      <c r="AI38" s="14"/>
      <c r="AJ38" s="14"/>
      <c r="AK38" s="14"/>
      <c r="AL38" s="14"/>
      <c r="AM38" s="14">
        <v>128</v>
      </c>
      <c r="AN38" s="17">
        <v>6.3</v>
      </c>
      <c r="AO38" s="17">
        <v>4.05</v>
      </c>
      <c r="AP38" s="17">
        <v>170</v>
      </c>
      <c r="AQ38" s="17">
        <v>15</v>
      </c>
      <c r="AR38" s="17">
        <v>18</v>
      </c>
      <c r="AS38" s="17"/>
    </row>
    <row r="39" spans="1:45" ht="15" x14ac:dyDescent="0.25">
      <c r="A39" s="3">
        <v>4.8</v>
      </c>
      <c r="B39" s="3" t="s">
        <v>1434</v>
      </c>
      <c r="C39" s="3" t="s">
        <v>16</v>
      </c>
      <c r="D39" s="3">
        <v>33</v>
      </c>
      <c r="E39" s="4"/>
      <c r="F39" s="3">
        <v>162</v>
      </c>
      <c r="G39" s="3">
        <v>61</v>
      </c>
      <c r="H39" s="4"/>
      <c r="I39" s="4"/>
      <c r="J39" s="3">
        <v>2.0699999999999998</v>
      </c>
      <c r="K39" s="3">
        <v>0.96</v>
      </c>
      <c r="L39" s="3">
        <v>1.5</v>
      </c>
      <c r="M39" s="3">
        <v>3.9</v>
      </c>
      <c r="N39" s="3">
        <v>4.6900000000000004</v>
      </c>
      <c r="O39" s="3">
        <v>282</v>
      </c>
      <c r="P39" s="3">
        <v>52.8</v>
      </c>
      <c r="Q39" s="3">
        <v>3.92</v>
      </c>
      <c r="R39" s="3">
        <v>113</v>
      </c>
      <c r="S39" s="3">
        <v>73</v>
      </c>
      <c r="T39" s="3">
        <v>106.6</v>
      </c>
      <c r="U39" s="3">
        <v>0.66</v>
      </c>
      <c r="V39" s="3">
        <v>85.4</v>
      </c>
      <c r="W39" s="3">
        <v>0.54</v>
      </c>
      <c r="X39" s="3">
        <v>99.8</v>
      </c>
      <c r="Y39" s="3">
        <v>0.67</v>
      </c>
      <c r="Z39" s="3">
        <v>90.9</v>
      </c>
      <c r="AA39" s="3">
        <v>0.51</v>
      </c>
      <c r="AB39" s="3">
        <v>4.2999999999999997E-2</v>
      </c>
      <c r="AC39" s="3">
        <v>4.2999999999999997E-2</v>
      </c>
      <c r="AD39" s="3">
        <v>5.21</v>
      </c>
      <c r="AE39" s="3">
        <v>7.52</v>
      </c>
      <c r="AF39" s="3">
        <v>4.9000000000000004</v>
      </c>
      <c r="AG39" s="3">
        <v>6.4</v>
      </c>
      <c r="AH39" s="4"/>
      <c r="AI39" s="4"/>
      <c r="AJ39" s="4"/>
      <c r="AK39" s="4"/>
      <c r="AL39" s="4"/>
      <c r="AM39" s="4">
        <v>135</v>
      </c>
      <c r="AN39" s="17">
        <v>6.1</v>
      </c>
      <c r="AO39" s="17">
        <v>4.8499999999999996</v>
      </c>
      <c r="AP39" s="17">
        <v>139</v>
      </c>
      <c r="AQ39" s="17">
        <v>18</v>
      </c>
      <c r="AR39" s="17">
        <v>20</v>
      </c>
      <c r="AS39" s="17"/>
    </row>
    <row r="40" spans="1:45" ht="15" x14ac:dyDescent="0.25">
      <c r="A40" s="3">
        <v>4.12</v>
      </c>
      <c r="B40" s="3" t="s">
        <v>1435</v>
      </c>
      <c r="C40" s="3" t="s">
        <v>16</v>
      </c>
      <c r="D40" s="3">
        <v>43</v>
      </c>
      <c r="E40" s="4"/>
      <c r="F40" s="3">
        <v>166</v>
      </c>
      <c r="G40" s="3">
        <v>57</v>
      </c>
      <c r="H40" s="4"/>
      <c r="I40" s="4"/>
      <c r="J40" s="3">
        <v>1.57</v>
      </c>
      <c r="K40" s="3">
        <v>1.98</v>
      </c>
      <c r="L40" s="3">
        <v>0.43</v>
      </c>
      <c r="M40" s="3">
        <v>4.26</v>
      </c>
      <c r="N40" s="3">
        <v>4.68</v>
      </c>
      <c r="O40" s="3">
        <v>191.4</v>
      </c>
      <c r="P40" s="3">
        <v>54.5</v>
      </c>
      <c r="Q40" s="3">
        <v>5.83</v>
      </c>
      <c r="R40" s="3">
        <v>111</v>
      </c>
      <c r="S40" s="3">
        <v>73</v>
      </c>
      <c r="T40" s="3">
        <v>81.400000000000006</v>
      </c>
      <c r="U40" s="3">
        <v>0.65</v>
      </c>
      <c r="V40" s="3">
        <v>67.7</v>
      </c>
      <c r="W40" s="3">
        <v>0.51</v>
      </c>
      <c r="X40" s="3">
        <v>66.5</v>
      </c>
      <c r="Y40" s="3">
        <v>0.67</v>
      </c>
      <c r="Z40" s="3">
        <v>66.3</v>
      </c>
      <c r="AA40" s="3">
        <v>0.47</v>
      </c>
      <c r="AB40" s="3">
        <v>6.2E-2</v>
      </c>
      <c r="AC40" s="3">
        <v>5.5E-2</v>
      </c>
      <c r="AD40" s="3">
        <v>6.33</v>
      </c>
      <c r="AE40" s="3">
        <v>8.0399999999999991</v>
      </c>
      <c r="AF40" s="3">
        <v>6.37</v>
      </c>
      <c r="AG40" s="3">
        <v>5.09</v>
      </c>
      <c r="AH40" s="4"/>
      <c r="AI40" s="4"/>
      <c r="AJ40" s="4"/>
      <c r="AK40" s="4"/>
      <c r="AL40" s="4"/>
      <c r="AM40" s="4">
        <v>133</v>
      </c>
      <c r="AN40" s="17">
        <v>5.9</v>
      </c>
      <c r="AO40" s="17">
        <v>4.25</v>
      </c>
      <c r="AP40" s="17">
        <v>230</v>
      </c>
      <c r="AQ40" s="17">
        <v>18</v>
      </c>
      <c r="AR40" s="17">
        <v>18</v>
      </c>
      <c r="AS40" s="17"/>
    </row>
    <row r="41" spans="1:45" ht="15" x14ac:dyDescent="0.25">
      <c r="A41" s="3">
        <v>4.12</v>
      </c>
      <c r="B41" s="3" t="s">
        <v>1436</v>
      </c>
      <c r="C41" s="3" t="s">
        <v>16</v>
      </c>
      <c r="D41" s="3">
        <v>40</v>
      </c>
      <c r="E41" s="4"/>
      <c r="F41" s="3">
        <v>160</v>
      </c>
      <c r="G41" s="3">
        <v>63</v>
      </c>
      <c r="H41" s="4"/>
      <c r="I41" s="4"/>
      <c r="J41" s="3">
        <v>2.09</v>
      </c>
      <c r="K41" s="3">
        <v>1.4</v>
      </c>
      <c r="L41" s="3">
        <v>0.59</v>
      </c>
      <c r="M41" s="3">
        <v>4.16</v>
      </c>
      <c r="N41" s="3">
        <v>4.95</v>
      </c>
      <c r="O41" s="3">
        <v>209.9</v>
      </c>
      <c r="P41" s="3">
        <v>61.7</v>
      </c>
      <c r="Q41" s="3">
        <v>4.01</v>
      </c>
      <c r="R41" s="3">
        <v>98</v>
      </c>
      <c r="S41" s="3">
        <v>48</v>
      </c>
      <c r="T41" s="3">
        <v>113.3</v>
      </c>
      <c r="U41" s="3">
        <v>0.66</v>
      </c>
      <c r="V41" s="3">
        <v>77.099999999999994</v>
      </c>
      <c r="W41" s="3">
        <v>0.61</v>
      </c>
      <c r="X41" s="3">
        <v>98.6</v>
      </c>
      <c r="Y41" s="3">
        <v>0.68</v>
      </c>
      <c r="Z41" s="3">
        <v>84.3</v>
      </c>
      <c r="AA41" s="3">
        <v>0.54</v>
      </c>
      <c r="AB41" s="3">
        <v>4.2999999999999997E-2</v>
      </c>
      <c r="AC41" s="3">
        <v>4.2999999999999997E-2</v>
      </c>
      <c r="AD41" s="3">
        <v>4.7699999999999996</v>
      </c>
      <c r="AE41" s="3">
        <v>7.91</v>
      </c>
      <c r="AF41" s="3">
        <v>5.5</v>
      </c>
      <c r="AG41" s="3">
        <v>8.65</v>
      </c>
      <c r="AH41" s="4"/>
      <c r="AI41" s="4"/>
      <c r="AJ41" s="4"/>
      <c r="AK41" s="4"/>
      <c r="AL41" s="4"/>
      <c r="AM41" s="4">
        <v>93</v>
      </c>
      <c r="AN41" s="17">
        <v>4.9000000000000004</v>
      </c>
      <c r="AO41" s="17">
        <v>5.64</v>
      </c>
      <c r="AP41" s="17">
        <v>132</v>
      </c>
      <c r="AQ41" s="17">
        <v>11</v>
      </c>
      <c r="AR41" s="17">
        <v>15</v>
      </c>
      <c r="AS41" s="17"/>
    </row>
    <row r="42" spans="1:45" ht="15" x14ac:dyDescent="0.25">
      <c r="A42" s="3">
        <v>4.12</v>
      </c>
      <c r="B42" s="3" t="s">
        <v>1437</v>
      </c>
      <c r="C42" s="3" t="s">
        <v>16</v>
      </c>
      <c r="D42" s="3">
        <v>22</v>
      </c>
      <c r="E42" s="4"/>
      <c r="F42" s="3"/>
      <c r="G42" s="3"/>
      <c r="H42" s="4"/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/>
      <c r="AI42" s="4"/>
      <c r="AJ42" s="4"/>
      <c r="AK42" s="4"/>
      <c r="AL42" s="4"/>
      <c r="AM42" s="4">
        <v>131</v>
      </c>
      <c r="AN42" s="17">
        <v>5.4</v>
      </c>
      <c r="AO42" s="17">
        <v>4.3</v>
      </c>
      <c r="AP42" s="17">
        <v>230</v>
      </c>
      <c r="AQ42" s="17">
        <v>10</v>
      </c>
      <c r="AR42" s="17">
        <v>18</v>
      </c>
      <c r="AS42" s="17"/>
    </row>
    <row r="43" spans="1:45" ht="15" x14ac:dyDescent="0.25">
      <c r="A43" s="3">
        <v>4.12</v>
      </c>
      <c r="B43" s="3" t="s">
        <v>1438</v>
      </c>
      <c r="C43" s="3" t="s">
        <v>16</v>
      </c>
      <c r="D43" s="3">
        <v>39</v>
      </c>
      <c r="E43" s="4"/>
      <c r="F43" s="3">
        <v>153</v>
      </c>
      <c r="G43" s="3">
        <v>49</v>
      </c>
      <c r="H43" s="4"/>
      <c r="I43" s="4"/>
      <c r="J43" s="3">
        <v>1.56</v>
      </c>
      <c r="K43" s="3">
        <v>1.32</v>
      </c>
      <c r="L43" s="3">
        <v>0.5</v>
      </c>
      <c r="M43" s="3">
        <v>2.87</v>
      </c>
      <c r="N43" s="3">
        <v>5.1100000000000003</v>
      </c>
      <c r="O43" s="3">
        <v>133.5</v>
      </c>
      <c r="P43" s="3">
        <v>48.4</v>
      </c>
      <c r="Q43" s="3">
        <v>2.73</v>
      </c>
      <c r="R43" s="3">
        <v>109</v>
      </c>
      <c r="S43" s="3">
        <v>58</v>
      </c>
      <c r="T43" s="3">
        <v>109.9</v>
      </c>
      <c r="U43" s="3">
        <v>0.66</v>
      </c>
      <c r="V43" s="3">
        <v>87.1</v>
      </c>
      <c r="W43" s="3">
        <v>0.59</v>
      </c>
      <c r="X43" s="3">
        <v>116.9</v>
      </c>
      <c r="Y43" s="3">
        <v>0.74</v>
      </c>
      <c r="Z43" s="3">
        <v>86.4</v>
      </c>
      <c r="AA43" s="3">
        <v>0.57999999999999996</v>
      </c>
      <c r="AB43" s="3">
        <v>4.3999999999999997E-2</v>
      </c>
      <c r="AC43" s="3">
        <v>4.8000000000000001E-2</v>
      </c>
      <c r="AD43" s="3">
        <v>5.04</v>
      </c>
      <c r="AE43" s="3">
        <v>5.78</v>
      </c>
      <c r="AF43" s="3">
        <v>4.6399999999999997</v>
      </c>
      <c r="AG43" s="3">
        <v>7.17</v>
      </c>
      <c r="AH43" s="4"/>
      <c r="AI43" s="4"/>
      <c r="AJ43" s="4"/>
      <c r="AK43" s="4"/>
      <c r="AL43" s="4"/>
      <c r="AM43" s="4">
        <v>140</v>
      </c>
      <c r="AN43" s="17">
        <v>4.4000000000000004</v>
      </c>
      <c r="AO43" s="17">
        <v>4.72</v>
      </c>
      <c r="AP43" s="17">
        <v>193</v>
      </c>
      <c r="AQ43" s="17">
        <v>13</v>
      </c>
      <c r="AR43" s="17">
        <v>17</v>
      </c>
      <c r="AS43" s="17"/>
    </row>
    <row r="44" spans="1:45" ht="15" x14ac:dyDescent="0.25">
      <c r="A44" s="3">
        <v>4.13</v>
      </c>
      <c r="B44" s="3" t="s">
        <v>1439</v>
      </c>
      <c r="C44" s="3" t="s">
        <v>16</v>
      </c>
      <c r="D44" s="3">
        <v>25</v>
      </c>
      <c r="E44" s="4"/>
      <c r="F44" s="3">
        <v>159</v>
      </c>
      <c r="G44" s="3">
        <v>51</v>
      </c>
      <c r="H44" s="4"/>
      <c r="I44" s="4"/>
      <c r="J44" s="3">
        <v>2.54</v>
      </c>
      <c r="K44" s="3">
        <v>1.1000000000000001</v>
      </c>
      <c r="L44" s="3">
        <v>0.73</v>
      </c>
      <c r="M44" s="3">
        <v>4.4000000000000004</v>
      </c>
      <c r="N44" s="3">
        <v>4.1900000000000004</v>
      </c>
      <c r="O44" s="3">
        <v>186.5</v>
      </c>
      <c r="P44" s="3">
        <v>59.4</v>
      </c>
      <c r="Q44" s="3">
        <v>3.22</v>
      </c>
      <c r="R44" s="3">
        <v>100</v>
      </c>
      <c r="S44" s="3">
        <v>60</v>
      </c>
      <c r="T44" s="3">
        <v>116.7</v>
      </c>
      <c r="U44" s="3">
        <v>0.72</v>
      </c>
      <c r="V44" s="3">
        <v>84.1</v>
      </c>
      <c r="W44" s="3">
        <v>0.53</v>
      </c>
      <c r="X44" s="3">
        <v>94.6</v>
      </c>
      <c r="Y44" s="3">
        <v>0.71</v>
      </c>
      <c r="Z44" s="3">
        <v>80.8</v>
      </c>
      <c r="AA44" s="3">
        <v>0.56000000000000005</v>
      </c>
      <c r="AB44" s="3">
        <v>4.2999999999999997E-2</v>
      </c>
      <c r="AC44" s="3">
        <v>4.2999999999999997E-2</v>
      </c>
      <c r="AD44" s="3">
        <v>5.23</v>
      </c>
      <c r="AE44" s="3">
        <v>4.63</v>
      </c>
      <c r="AF44" s="3">
        <v>3.34</v>
      </c>
      <c r="AG44" s="3">
        <v>4.8499999999999996</v>
      </c>
      <c r="AH44" s="4"/>
      <c r="AI44" s="4"/>
      <c r="AJ44" s="4"/>
      <c r="AK44" s="4"/>
      <c r="AL44" s="4"/>
      <c r="AM44" s="4">
        <v>128</v>
      </c>
      <c r="AN44" s="17">
        <v>5.4</v>
      </c>
      <c r="AO44" s="17">
        <v>4.6100000000000003</v>
      </c>
      <c r="AP44" s="17">
        <v>212</v>
      </c>
      <c r="AQ44" s="17">
        <v>11</v>
      </c>
      <c r="AR44" s="17">
        <v>16</v>
      </c>
      <c r="AS44" s="17"/>
    </row>
    <row r="45" spans="1:45" ht="15" x14ac:dyDescent="0.25">
      <c r="A45" s="3">
        <v>4.13</v>
      </c>
      <c r="B45" s="3" t="s">
        <v>1440</v>
      </c>
      <c r="C45" s="3" t="s">
        <v>16</v>
      </c>
      <c r="D45" s="3">
        <v>46</v>
      </c>
      <c r="E45" s="4"/>
      <c r="F45" s="3">
        <v>161</v>
      </c>
      <c r="G45" s="3">
        <v>55</v>
      </c>
      <c r="H45" s="4"/>
      <c r="I45" s="4"/>
      <c r="J45" s="3">
        <v>2.52</v>
      </c>
      <c r="K45" s="3">
        <v>1.7</v>
      </c>
      <c r="L45" s="3">
        <v>0.72</v>
      </c>
      <c r="M45" s="3">
        <v>5.07</v>
      </c>
      <c r="N45" s="3">
        <v>5.73</v>
      </c>
      <c r="O45" s="3">
        <v>178.8</v>
      </c>
      <c r="P45" s="3">
        <v>41.2</v>
      </c>
      <c r="Q45" s="3">
        <v>4.4000000000000004</v>
      </c>
      <c r="R45" s="3">
        <v>102</v>
      </c>
      <c r="S45" s="3">
        <v>64</v>
      </c>
      <c r="T45" s="3">
        <v>108.3</v>
      </c>
      <c r="U45" s="3">
        <v>0.7</v>
      </c>
      <c r="V45" s="3">
        <v>101.2</v>
      </c>
      <c r="W45" s="3">
        <v>0.44</v>
      </c>
      <c r="X45" s="3">
        <v>94.3</v>
      </c>
      <c r="Y45" s="3">
        <v>0.66</v>
      </c>
      <c r="Z45" s="3">
        <v>93.2</v>
      </c>
      <c r="AA45" s="3">
        <v>0.5</v>
      </c>
      <c r="AB45" s="3">
        <v>0.05</v>
      </c>
      <c r="AC45" s="3">
        <v>4.3999999999999997E-2</v>
      </c>
      <c r="AD45" s="3">
        <v>6.07</v>
      </c>
      <c r="AE45" s="3">
        <v>7.06</v>
      </c>
      <c r="AF45" s="3">
        <v>6.84</v>
      </c>
      <c r="AG45" s="3">
        <v>10.050000000000001</v>
      </c>
      <c r="AH45" s="4"/>
      <c r="AI45" s="4"/>
      <c r="AJ45" s="4"/>
      <c r="AK45" s="4"/>
      <c r="AL45" s="4"/>
      <c r="AM45" s="4">
        <v>138</v>
      </c>
      <c r="AN45" s="17">
        <v>7.3</v>
      </c>
      <c r="AO45" s="17">
        <v>4.4000000000000004</v>
      </c>
      <c r="AP45" s="17">
        <v>269</v>
      </c>
      <c r="AQ45" s="17">
        <v>15</v>
      </c>
      <c r="AR45" s="17">
        <v>17</v>
      </c>
      <c r="AS45" s="17"/>
    </row>
    <row r="46" spans="1:45" ht="15" x14ac:dyDescent="0.25">
      <c r="A46" s="3">
        <v>4.13</v>
      </c>
      <c r="B46" s="3" t="s">
        <v>1441</v>
      </c>
      <c r="C46" s="3" t="s">
        <v>16</v>
      </c>
      <c r="D46" s="3">
        <v>40</v>
      </c>
      <c r="E46" s="4"/>
      <c r="F46" s="3">
        <v>160</v>
      </c>
      <c r="G46" s="3">
        <v>53</v>
      </c>
      <c r="H46" s="4"/>
      <c r="I46" s="4"/>
      <c r="J46" s="3">
        <v>2.56</v>
      </c>
      <c r="K46" s="3">
        <v>1.88</v>
      </c>
      <c r="L46" s="3">
        <v>0.48</v>
      </c>
      <c r="M46" s="3">
        <v>5.25</v>
      </c>
      <c r="N46" s="3">
        <v>4.5599999999999996</v>
      </c>
      <c r="O46" s="3">
        <v>315.8</v>
      </c>
      <c r="P46" s="3">
        <v>64.2</v>
      </c>
      <c r="Q46" s="3">
        <v>3.71</v>
      </c>
      <c r="R46" s="3">
        <v>119</v>
      </c>
      <c r="S46" s="3">
        <v>69</v>
      </c>
      <c r="T46" s="3">
        <v>114.13</v>
      </c>
      <c r="U46" s="3">
        <v>0.71</v>
      </c>
      <c r="V46" s="3">
        <v>51.1</v>
      </c>
      <c r="W46" s="3">
        <v>0.55000000000000004</v>
      </c>
      <c r="X46" s="3">
        <v>87.6</v>
      </c>
      <c r="Y46" s="3">
        <v>0.65</v>
      </c>
      <c r="Z46" s="3">
        <v>70.8</v>
      </c>
      <c r="AA46" s="3">
        <v>0.54</v>
      </c>
      <c r="AB46" s="3">
        <v>4.4999999999999998E-2</v>
      </c>
      <c r="AC46" s="3">
        <v>4.3999999999999997E-2</v>
      </c>
      <c r="AD46" s="3">
        <v>7.57</v>
      </c>
      <c r="AE46" s="3">
        <v>8.26</v>
      </c>
      <c r="AF46" s="3">
        <v>5.76</v>
      </c>
      <c r="AG46" s="3">
        <v>6.35</v>
      </c>
      <c r="AH46" s="4"/>
      <c r="AI46" s="4"/>
      <c r="AJ46" s="4"/>
      <c r="AK46" s="4"/>
      <c r="AL46" s="4"/>
      <c r="AM46" s="4">
        <v>123</v>
      </c>
      <c r="AN46" s="17">
        <v>6.4</v>
      </c>
      <c r="AO46" s="17">
        <v>4.25</v>
      </c>
      <c r="AP46" s="17">
        <v>200</v>
      </c>
      <c r="AQ46" s="17">
        <v>11</v>
      </c>
      <c r="AR46" s="17">
        <v>16</v>
      </c>
      <c r="AS46" s="17"/>
    </row>
    <row r="47" spans="1:45" ht="15" x14ac:dyDescent="0.25">
      <c r="A47" s="13">
        <v>4.13</v>
      </c>
      <c r="B47" s="13" t="s">
        <v>1442</v>
      </c>
      <c r="C47" s="13" t="s">
        <v>16</v>
      </c>
      <c r="D47" s="13">
        <v>36</v>
      </c>
      <c r="E47" s="14"/>
      <c r="F47" s="13">
        <v>164</v>
      </c>
      <c r="G47" s="13">
        <v>54</v>
      </c>
      <c r="H47" s="14"/>
      <c r="I47" s="14"/>
      <c r="J47" s="13">
        <v>2.29</v>
      </c>
      <c r="K47" s="13">
        <v>1.93</v>
      </c>
      <c r="L47" s="13">
        <v>0.77</v>
      </c>
      <c r="M47" s="13">
        <v>5.2</v>
      </c>
      <c r="N47" s="13">
        <v>4.67</v>
      </c>
      <c r="O47" s="13">
        <v>362.1</v>
      </c>
      <c r="P47" s="13">
        <v>67.099999999999994</v>
      </c>
      <c r="Q47" s="13">
        <v>5.82</v>
      </c>
      <c r="R47" s="13">
        <v>106</v>
      </c>
      <c r="S47" s="13">
        <v>63</v>
      </c>
      <c r="T47" s="13">
        <v>101.6</v>
      </c>
      <c r="U47" s="13">
        <v>0.7</v>
      </c>
      <c r="V47" s="13">
        <v>93.6</v>
      </c>
      <c r="W47" s="13">
        <v>0.6</v>
      </c>
      <c r="X47" s="13">
        <v>103.2</v>
      </c>
      <c r="Y47" s="13">
        <v>0.74</v>
      </c>
      <c r="Z47" s="13">
        <v>73.7</v>
      </c>
      <c r="AA47" s="13">
        <v>0.56000000000000005</v>
      </c>
      <c r="AB47" s="13">
        <v>4.2999999999999997E-2</v>
      </c>
      <c r="AC47" s="13">
        <v>4.3999999999999997E-2</v>
      </c>
      <c r="AD47" s="13">
        <v>6.24</v>
      </c>
      <c r="AE47" s="13">
        <v>8.2799999999999994</v>
      </c>
      <c r="AF47" s="13">
        <v>6.03</v>
      </c>
      <c r="AG47" s="13">
        <v>5.55</v>
      </c>
      <c r="AH47" s="14"/>
      <c r="AI47" s="14"/>
      <c r="AJ47" s="14"/>
      <c r="AK47" s="14"/>
      <c r="AL47" s="14"/>
      <c r="AM47" s="14">
        <v>129</v>
      </c>
      <c r="AN47" s="17">
        <v>5.8</v>
      </c>
      <c r="AO47" s="17">
        <v>4.1900000000000004</v>
      </c>
      <c r="AP47" s="17">
        <v>205</v>
      </c>
      <c r="AQ47" s="17">
        <v>12</v>
      </c>
      <c r="AR47" s="17">
        <v>17</v>
      </c>
      <c r="AS47" s="17"/>
    </row>
    <row r="48" spans="1:45" ht="15" x14ac:dyDescent="0.25">
      <c r="A48" s="3">
        <v>4.1399999999999997</v>
      </c>
      <c r="B48" s="3" t="s">
        <v>1443</v>
      </c>
      <c r="C48" s="3" t="s">
        <v>16</v>
      </c>
      <c r="D48" s="3">
        <v>62</v>
      </c>
      <c r="E48" s="4"/>
      <c r="F48" s="3">
        <v>163</v>
      </c>
      <c r="G48" s="3">
        <v>45</v>
      </c>
      <c r="H48" s="4"/>
      <c r="I48" s="4"/>
      <c r="J48" s="3">
        <v>1.5</v>
      </c>
      <c r="K48" s="3">
        <v>1.95</v>
      </c>
      <c r="L48" s="3">
        <v>0.53</v>
      </c>
      <c r="M48" s="3">
        <v>4.09</v>
      </c>
      <c r="N48" s="3">
        <v>5.03</v>
      </c>
      <c r="O48" s="3">
        <v>120.2</v>
      </c>
      <c r="P48" s="3">
        <v>54.7</v>
      </c>
      <c r="Q48" s="3">
        <v>5.29</v>
      </c>
      <c r="R48" s="3">
        <v>101</v>
      </c>
      <c r="S48" s="3">
        <v>70</v>
      </c>
      <c r="T48" s="3">
        <v>69.400000000000006</v>
      </c>
      <c r="U48" s="3">
        <v>0.74</v>
      </c>
      <c r="V48" s="3">
        <v>59</v>
      </c>
      <c r="W48" s="3">
        <v>0.67</v>
      </c>
      <c r="X48" s="3">
        <v>72.5</v>
      </c>
      <c r="Y48" s="3">
        <v>0.71</v>
      </c>
      <c r="Z48" s="3">
        <v>75.099999999999994</v>
      </c>
      <c r="AA48" s="3">
        <v>0.72</v>
      </c>
      <c r="AB48" s="3">
        <v>4.9000000000000002E-2</v>
      </c>
      <c r="AC48" s="3">
        <v>5.6000000000000001E-2</v>
      </c>
      <c r="AD48" s="3">
        <v>8.0299999999999994</v>
      </c>
      <c r="AE48" s="3">
        <v>8.9499999999999993</v>
      </c>
      <c r="AF48" s="3">
        <v>4.41</v>
      </c>
      <c r="AG48" s="3">
        <v>4.75</v>
      </c>
      <c r="AH48" s="4"/>
      <c r="AI48" s="4"/>
      <c r="AJ48" s="4"/>
      <c r="AK48" s="4"/>
      <c r="AL48" s="4"/>
      <c r="AM48" s="4">
        <v>133</v>
      </c>
      <c r="AN48" s="17">
        <v>5.0999999999999996</v>
      </c>
      <c r="AO48" s="17">
        <v>4.3</v>
      </c>
      <c r="AP48" s="17">
        <v>146</v>
      </c>
      <c r="AQ48" s="17">
        <v>41</v>
      </c>
      <c r="AR48" s="17">
        <v>34</v>
      </c>
      <c r="AS48" s="17"/>
    </row>
    <row r="49" spans="1:45" ht="15" x14ac:dyDescent="0.25">
      <c r="A49" s="3">
        <v>4.1399999999999997</v>
      </c>
      <c r="B49" s="3" t="s">
        <v>1444</v>
      </c>
      <c r="C49" s="3" t="s">
        <v>16</v>
      </c>
      <c r="D49" s="3">
        <v>54</v>
      </c>
      <c r="E49" s="4"/>
      <c r="F49" s="3">
        <v>163</v>
      </c>
      <c r="G49" s="3">
        <v>58</v>
      </c>
      <c r="H49" s="4"/>
      <c r="I49" s="4"/>
      <c r="J49" s="3">
        <v>1.74</v>
      </c>
      <c r="K49" s="3">
        <v>1.53</v>
      </c>
      <c r="L49" s="3">
        <v>0.67</v>
      </c>
      <c r="M49" s="3">
        <v>3.86</v>
      </c>
      <c r="N49" s="3">
        <v>5.64</v>
      </c>
      <c r="O49" s="3">
        <v>148.4</v>
      </c>
      <c r="P49" s="3">
        <v>46.7</v>
      </c>
      <c r="Q49" s="3">
        <v>3.42</v>
      </c>
      <c r="R49" s="3">
        <v>110</v>
      </c>
      <c r="S49" s="3">
        <v>76</v>
      </c>
      <c r="T49" s="3">
        <v>99.6</v>
      </c>
      <c r="U49" s="3">
        <v>0.72</v>
      </c>
      <c r="V49" s="3">
        <v>81.400000000000006</v>
      </c>
      <c r="W49" s="3">
        <v>0.56999999999999995</v>
      </c>
      <c r="X49" s="3">
        <v>72.099999999999994</v>
      </c>
      <c r="Y49" s="3">
        <v>0.68</v>
      </c>
      <c r="Z49" s="3">
        <v>69.400000000000006</v>
      </c>
      <c r="AA49" s="3">
        <v>0.56999999999999995</v>
      </c>
      <c r="AB49" s="3">
        <v>5.0999999999999997E-2</v>
      </c>
      <c r="AC49" s="3">
        <v>4.4999999999999998E-2</v>
      </c>
      <c r="AD49" s="3">
        <v>7.09</v>
      </c>
      <c r="AE49" s="3">
        <v>6.53</v>
      </c>
      <c r="AF49" s="3">
        <v>6.88</v>
      </c>
      <c r="AG49" s="3">
        <v>5.21</v>
      </c>
      <c r="AH49" s="4"/>
      <c r="AI49" s="4"/>
      <c r="AJ49" s="4"/>
      <c r="AK49" s="4"/>
      <c r="AL49" s="4"/>
      <c r="AM49" s="4">
        <v>136</v>
      </c>
      <c r="AN49" s="17">
        <v>5</v>
      </c>
      <c r="AO49" s="17">
        <v>4.28</v>
      </c>
      <c r="AP49" s="17">
        <v>224</v>
      </c>
      <c r="AQ49" s="17">
        <v>21</v>
      </c>
      <c r="AR49" s="17">
        <v>21</v>
      </c>
      <c r="AS49" s="17"/>
    </row>
    <row r="50" spans="1:45" ht="15" x14ac:dyDescent="0.25">
      <c r="A50" s="13">
        <v>4.1399999999999997</v>
      </c>
      <c r="B50" s="13" t="s">
        <v>1445</v>
      </c>
      <c r="C50" s="13" t="s">
        <v>16</v>
      </c>
      <c r="D50" s="13">
        <v>52</v>
      </c>
      <c r="E50" s="14"/>
      <c r="F50" s="13">
        <v>172</v>
      </c>
      <c r="G50" s="13">
        <v>83</v>
      </c>
      <c r="H50" s="14"/>
      <c r="I50" s="14"/>
      <c r="J50" s="13">
        <v>2.88</v>
      </c>
      <c r="K50" s="13">
        <v>0.93</v>
      </c>
      <c r="L50" s="13">
        <v>0.82</v>
      </c>
      <c r="M50" s="13">
        <v>4.51</v>
      </c>
      <c r="N50" s="13">
        <v>4.9800000000000004</v>
      </c>
      <c r="O50" s="13">
        <v>180.5</v>
      </c>
      <c r="P50" s="13">
        <v>75.2</v>
      </c>
      <c r="Q50" s="13">
        <v>5.36</v>
      </c>
      <c r="R50" s="13">
        <v>140</v>
      </c>
      <c r="S50" s="13">
        <v>81</v>
      </c>
      <c r="T50" s="13">
        <v>112.7</v>
      </c>
      <c r="U50" s="13">
        <v>0.66</v>
      </c>
      <c r="V50" s="13">
        <v>57.4</v>
      </c>
      <c r="W50" s="13">
        <v>0.51</v>
      </c>
      <c r="X50" s="13">
        <v>75.3</v>
      </c>
      <c r="Y50" s="13">
        <v>0.63</v>
      </c>
      <c r="Z50" s="13">
        <v>67.5</v>
      </c>
      <c r="AA50" s="13">
        <v>0.51</v>
      </c>
      <c r="AB50" s="13">
        <v>0.05</v>
      </c>
      <c r="AC50" s="13">
        <v>4.3999999999999997E-2</v>
      </c>
      <c r="AD50" s="13">
        <v>6.79</v>
      </c>
      <c r="AE50" s="13">
        <v>12.72</v>
      </c>
      <c r="AF50" s="13">
        <v>6.01</v>
      </c>
      <c r="AG50" s="13">
        <v>12.84</v>
      </c>
      <c r="AH50" s="14"/>
      <c r="AI50" s="14"/>
      <c r="AJ50" s="14"/>
      <c r="AK50" s="14"/>
      <c r="AL50" s="14"/>
      <c r="AM50" s="14">
        <v>155</v>
      </c>
      <c r="AN50" s="17">
        <v>4.5999999999999996</v>
      </c>
      <c r="AO50" s="17">
        <v>5.0199999999999996</v>
      </c>
      <c r="AP50" s="17">
        <v>227</v>
      </c>
      <c r="AQ50" s="17">
        <v>28</v>
      </c>
      <c r="AR50" s="17">
        <v>23</v>
      </c>
      <c r="AS50" s="17"/>
    </row>
    <row r="51" spans="1:45" ht="15" x14ac:dyDescent="0.25">
      <c r="A51" s="3">
        <v>4.18</v>
      </c>
      <c r="B51" s="3" t="s">
        <v>1446</v>
      </c>
      <c r="C51" s="3" t="s">
        <v>16</v>
      </c>
      <c r="D51" s="3">
        <v>40</v>
      </c>
      <c r="E51" s="4"/>
      <c r="F51" s="3">
        <v>161</v>
      </c>
      <c r="G51" s="3">
        <v>60</v>
      </c>
      <c r="H51" s="4"/>
      <c r="I51" s="4"/>
      <c r="J51" s="3">
        <v>1.68</v>
      </c>
      <c r="K51" s="3">
        <v>2.14</v>
      </c>
      <c r="L51" s="3">
        <v>0.5</v>
      </c>
      <c r="M51" s="3">
        <v>4.2699999999999996</v>
      </c>
      <c r="N51" s="3">
        <v>4.79</v>
      </c>
      <c r="O51" s="3">
        <v>308.5</v>
      </c>
      <c r="P51" s="3">
        <v>64.7</v>
      </c>
      <c r="Q51" s="3">
        <v>4.71</v>
      </c>
      <c r="R51" s="3">
        <v>121</v>
      </c>
      <c r="S51" s="3">
        <v>75</v>
      </c>
      <c r="T51" s="3">
        <v>82.8</v>
      </c>
      <c r="U51" s="3">
        <v>0.74</v>
      </c>
      <c r="V51" s="3">
        <v>103.8</v>
      </c>
      <c r="W51" s="3">
        <v>0.71</v>
      </c>
      <c r="X51" s="3">
        <v>71.900000000000006</v>
      </c>
      <c r="Y51" s="3">
        <v>0.68</v>
      </c>
      <c r="Z51" s="3">
        <v>102.7</v>
      </c>
      <c r="AA51" s="3">
        <v>0.55000000000000004</v>
      </c>
      <c r="AB51" s="3">
        <v>4.4999999999999998E-2</v>
      </c>
      <c r="AC51" s="3">
        <v>4.2999999999999997E-2</v>
      </c>
      <c r="AD51" s="3">
        <v>6</v>
      </c>
      <c r="AE51" s="3">
        <v>8.2100000000000009</v>
      </c>
      <c r="AF51" s="3">
        <v>8.25</v>
      </c>
      <c r="AG51" s="3">
        <v>6.08</v>
      </c>
      <c r="AH51" s="4"/>
      <c r="AI51" s="4"/>
      <c r="AJ51" s="4"/>
      <c r="AK51" s="4"/>
      <c r="AL51" s="4"/>
      <c r="AM51" s="4">
        <v>118</v>
      </c>
      <c r="AN51" s="17">
        <v>4.7</v>
      </c>
      <c r="AO51" s="17">
        <v>4.3600000000000003</v>
      </c>
      <c r="AP51" s="17">
        <v>184</v>
      </c>
      <c r="AQ51" s="17">
        <v>33</v>
      </c>
      <c r="AR51" s="17">
        <v>27</v>
      </c>
      <c r="AS51" s="17"/>
    </row>
    <row r="52" spans="1:45" ht="15" x14ac:dyDescent="0.25">
      <c r="A52" s="10">
        <v>4.18</v>
      </c>
      <c r="B52" s="10" t="s">
        <v>1447</v>
      </c>
      <c r="C52" s="10" t="s">
        <v>16</v>
      </c>
      <c r="D52" s="10">
        <v>39</v>
      </c>
      <c r="E52" s="11"/>
      <c r="F52" s="10">
        <v>164</v>
      </c>
      <c r="G52" s="10">
        <v>58</v>
      </c>
      <c r="H52" s="11"/>
      <c r="I52" s="11"/>
      <c r="J52" s="10">
        <v>2.25</v>
      </c>
      <c r="K52" s="10">
        <v>2.2400000000000002</v>
      </c>
      <c r="L52" s="10">
        <v>2.16</v>
      </c>
      <c r="M52" s="10">
        <v>5.26</v>
      </c>
      <c r="N52" s="10">
        <v>4.42</v>
      </c>
      <c r="O52" s="10">
        <v>309.3</v>
      </c>
      <c r="P52" s="10">
        <v>57</v>
      </c>
      <c r="Q52" s="10">
        <v>5.36</v>
      </c>
      <c r="R52" s="10">
        <v>102</v>
      </c>
      <c r="S52" s="10">
        <v>63</v>
      </c>
      <c r="T52" s="10">
        <v>106.9</v>
      </c>
      <c r="U52" s="10">
        <v>0.76</v>
      </c>
      <c r="V52" s="10">
        <v>94.3</v>
      </c>
      <c r="W52" s="10">
        <v>0.6</v>
      </c>
      <c r="X52" s="10">
        <v>86.7</v>
      </c>
      <c r="Y52" s="10">
        <v>0.74</v>
      </c>
      <c r="Z52" s="10">
        <v>88.7</v>
      </c>
      <c r="AA52" s="10">
        <v>0.56999999999999995</v>
      </c>
      <c r="AB52" s="10">
        <v>4.7E-2</v>
      </c>
      <c r="AC52" s="10">
        <v>4.9000000000000002E-2</v>
      </c>
      <c r="AD52" s="10">
        <v>8.6199999999999992</v>
      </c>
      <c r="AE52" s="10">
        <v>3.55</v>
      </c>
      <c r="AF52" s="10">
        <v>9.3000000000000007</v>
      </c>
      <c r="AG52" s="10">
        <v>6.39</v>
      </c>
      <c r="AH52" s="11"/>
      <c r="AI52" s="11"/>
      <c r="AJ52" s="11"/>
      <c r="AK52" s="11"/>
      <c r="AL52" s="11"/>
      <c r="AM52" s="11">
        <v>128</v>
      </c>
      <c r="AN52" s="17">
        <v>6.5</v>
      </c>
      <c r="AO52" s="17">
        <v>4.17</v>
      </c>
      <c r="AP52" s="17">
        <v>256</v>
      </c>
      <c r="AQ52" s="17">
        <v>16</v>
      </c>
      <c r="AR52" s="17">
        <v>18</v>
      </c>
      <c r="AS52" s="17"/>
    </row>
    <row r="53" spans="1:45" ht="15" x14ac:dyDescent="0.25">
      <c r="A53" s="8">
        <v>4.18</v>
      </c>
      <c r="B53" s="8" t="s">
        <v>1448</v>
      </c>
      <c r="C53" s="8" t="s">
        <v>16</v>
      </c>
      <c r="D53" s="8">
        <v>43</v>
      </c>
      <c r="E53" s="12"/>
      <c r="F53" s="8">
        <v>162</v>
      </c>
      <c r="G53" s="8">
        <v>56</v>
      </c>
      <c r="H53" s="12"/>
      <c r="I53" s="12"/>
      <c r="J53" s="8">
        <v>2.84</v>
      </c>
      <c r="K53" s="8">
        <v>2.15</v>
      </c>
      <c r="L53" s="8">
        <v>0.74</v>
      </c>
      <c r="M53" s="8">
        <v>5.85</v>
      </c>
      <c r="N53" s="8">
        <v>4.6100000000000003</v>
      </c>
      <c r="O53" s="8">
        <v>171</v>
      </c>
      <c r="P53" s="8">
        <v>63.8</v>
      </c>
      <c r="Q53" s="8">
        <v>8.6199999999999992</v>
      </c>
      <c r="R53" s="8">
        <v>103</v>
      </c>
      <c r="S53" s="8">
        <v>70</v>
      </c>
      <c r="T53" s="8">
        <v>91.2</v>
      </c>
      <c r="U53" s="8">
        <v>0.72</v>
      </c>
      <c r="V53" s="8">
        <v>117.8</v>
      </c>
      <c r="W53" s="8">
        <v>0.74</v>
      </c>
      <c r="X53" s="8">
        <v>94.8</v>
      </c>
      <c r="Y53" s="8">
        <v>0.74</v>
      </c>
      <c r="Z53" s="8">
        <v>102.4</v>
      </c>
      <c r="AA53" s="8">
        <v>0.63</v>
      </c>
      <c r="AB53" s="8">
        <v>4.3999999999999997E-2</v>
      </c>
      <c r="AC53" s="8">
        <v>5.3999999999999999E-2</v>
      </c>
      <c r="AD53" s="8">
        <v>4.4400000000000004</v>
      </c>
      <c r="AE53" s="8">
        <v>5.65</v>
      </c>
      <c r="AF53" s="8">
        <v>4.92</v>
      </c>
      <c r="AG53" s="8">
        <v>6.54</v>
      </c>
      <c r="AH53" s="12"/>
      <c r="AI53" s="12"/>
      <c r="AJ53" s="12"/>
      <c r="AK53" s="12"/>
      <c r="AL53" s="12"/>
      <c r="AM53" s="12">
        <v>112</v>
      </c>
      <c r="AN53" s="17">
        <v>4.5999999999999996</v>
      </c>
      <c r="AO53" s="17">
        <v>4.01</v>
      </c>
      <c r="AP53" s="17">
        <v>220</v>
      </c>
      <c r="AQ53" s="17">
        <v>27</v>
      </c>
      <c r="AR53" s="17">
        <v>27</v>
      </c>
      <c r="AS53" s="17"/>
    </row>
    <row r="54" spans="1:45" ht="15" x14ac:dyDescent="0.25">
      <c r="A54" s="3">
        <v>4.18</v>
      </c>
      <c r="B54" s="3" t="s">
        <v>1449</v>
      </c>
      <c r="C54" s="3" t="s">
        <v>16</v>
      </c>
      <c r="D54" s="3">
        <v>41</v>
      </c>
      <c r="E54" s="4"/>
      <c r="F54" s="3">
        <v>166</v>
      </c>
      <c r="G54" s="3">
        <v>60</v>
      </c>
      <c r="H54" s="4"/>
      <c r="I54" s="4"/>
      <c r="J54" s="3">
        <v>2.64</v>
      </c>
      <c r="K54" s="3">
        <v>1.53</v>
      </c>
      <c r="L54" s="3">
        <v>0.62</v>
      </c>
      <c r="M54" s="3">
        <v>4.88</v>
      </c>
      <c r="N54" s="3">
        <v>4.6500000000000004</v>
      </c>
      <c r="O54" s="3">
        <v>232.2</v>
      </c>
      <c r="P54" s="3">
        <v>55.2</v>
      </c>
      <c r="Q54" s="3">
        <v>5.19</v>
      </c>
      <c r="R54" s="3">
        <v>100</v>
      </c>
      <c r="S54" s="3">
        <v>56</v>
      </c>
      <c r="T54" s="3">
        <v>84.2</v>
      </c>
      <c r="U54" s="3">
        <v>0.68</v>
      </c>
      <c r="V54" s="3">
        <v>71.8</v>
      </c>
      <c r="W54" s="3">
        <v>0.54</v>
      </c>
      <c r="X54" s="3">
        <v>80.599999999999994</v>
      </c>
      <c r="Y54" s="3">
        <v>0.71</v>
      </c>
      <c r="Z54" s="3">
        <v>94.4</v>
      </c>
      <c r="AA54" s="3">
        <v>0.56999999999999995</v>
      </c>
      <c r="AB54" s="3">
        <v>4.2999999999999997E-2</v>
      </c>
      <c r="AC54" s="3">
        <v>4.5999999999999999E-2</v>
      </c>
      <c r="AD54" s="3">
        <v>4.76</v>
      </c>
      <c r="AE54" s="3">
        <v>6.28</v>
      </c>
      <c r="AF54" s="3">
        <v>3.82</v>
      </c>
      <c r="AG54" s="3">
        <v>7.46</v>
      </c>
      <c r="AH54" s="4"/>
      <c r="AI54" s="4"/>
      <c r="AJ54" s="4"/>
      <c r="AK54" s="4"/>
      <c r="AL54" s="4"/>
      <c r="AM54" s="4">
        <v>129</v>
      </c>
      <c r="AN54" s="17">
        <v>4.3</v>
      </c>
      <c r="AO54" s="17">
        <v>4.0599999999999996</v>
      </c>
      <c r="AP54" s="17">
        <v>248</v>
      </c>
      <c r="AQ54" s="17">
        <v>16</v>
      </c>
      <c r="AR54" s="17">
        <v>17</v>
      </c>
      <c r="AS54" s="17"/>
    </row>
    <row r="55" spans="1:45" ht="15" x14ac:dyDescent="0.25">
      <c r="A55" s="3">
        <v>4.1900000000000004</v>
      </c>
      <c r="B55" s="3" t="s">
        <v>1450</v>
      </c>
      <c r="C55" s="3" t="s">
        <v>16</v>
      </c>
      <c r="D55" s="3">
        <v>62</v>
      </c>
      <c r="E55" s="4"/>
      <c r="F55" s="3">
        <v>155</v>
      </c>
      <c r="G55" s="3">
        <v>59</v>
      </c>
      <c r="H55" s="4"/>
      <c r="I55" s="4"/>
      <c r="J55" s="3">
        <v>1.93</v>
      </c>
      <c r="K55" s="3">
        <v>1.1599999999999999</v>
      </c>
      <c r="L55" s="3">
        <v>0.97</v>
      </c>
      <c r="M55" s="3">
        <v>3.74</v>
      </c>
      <c r="N55" s="3">
        <v>4.9400000000000004</v>
      </c>
      <c r="O55" s="3">
        <v>195</v>
      </c>
      <c r="P55" s="3">
        <v>67.400000000000006</v>
      </c>
      <c r="Q55" s="3">
        <v>5.48</v>
      </c>
      <c r="R55" s="3">
        <v>129</v>
      </c>
      <c r="S55" s="3">
        <v>73</v>
      </c>
      <c r="T55" s="3">
        <v>96.2</v>
      </c>
      <c r="U55" s="3">
        <v>0.64</v>
      </c>
      <c r="V55" s="3">
        <v>98.1</v>
      </c>
      <c r="W55" s="3">
        <v>0.66</v>
      </c>
      <c r="X55" s="3">
        <v>86.4</v>
      </c>
      <c r="Y55" s="3">
        <v>0.69</v>
      </c>
      <c r="Z55" s="3">
        <v>68.8</v>
      </c>
      <c r="AA55" s="3">
        <v>0.72</v>
      </c>
      <c r="AB55" s="3">
        <v>6.4000000000000001E-2</v>
      </c>
      <c r="AC55" s="3">
        <v>4.5999999999999999E-2</v>
      </c>
      <c r="AD55" s="3">
        <v>5.29</v>
      </c>
      <c r="AE55" s="3">
        <v>7.84</v>
      </c>
      <c r="AF55" s="3">
        <v>6.08</v>
      </c>
      <c r="AG55" s="3">
        <v>9.0500000000000007</v>
      </c>
      <c r="AH55" s="4"/>
      <c r="AI55" s="4"/>
      <c r="AJ55" s="4"/>
      <c r="AK55" s="4"/>
      <c r="AL55" s="4"/>
      <c r="AM55" s="4">
        <v>126</v>
      </c>
      <c r="AN55" s="17">
        <v>4.8</v>
      </c>
      <c r="AO55" s="17">
        <v>4.51</v>
      </c>
      <c r="AP55" s="17">
        <v>93</v>
      </c>
      <c r="AQ55" s="17">
        <v>13</v>
      </c>
      <c r="AR55" s="17">
        <v>14</v>
      </c>
      <c r="AS55" s="17"/>
    </row>
    <row r="56" spans="1:45" ht="15" x14ac:dyDescent="0.25">
      <c r="A56" s="3" t="s">
        <v>1451</v>
      </c>
      <c r="B56" s="3" t="s">
        <v>1452</v>
      </c>
      <c r="C56" s="3" t="s">
        <v>19</v>
      </c>
      <c r="D56" s="3">
        <v>43</v>
      </c>
      <c r="E56" s="4"/>
      <c r="F56" s="3">
        <v>168</v>
      </c>
      <c r="G56" s="3">
        <v>52</v>
      </c>
      <c r="H56" s="4"/>
      <c r="I56" s="4"/>
      <c r="J56" s="3">
        <v>2.72</v>
      </c>
      <c r="K56" s="3">
        <v>1.66</v>
      </c>
      <c r="L56" s="3">
        <v>1.1599999999999999</v>
      </c>
      <c r="M56" s="3">
        <v>4.3600000000000003</v>
      </c>
      <c r="N56" s="3">
        <v>4.97</v>
      </c>
      <c r="O56" s="3">
        <v>329</v>
      </c>
      <c r="P56" s="3">
        <v>74.099999999999994</v>
      </c>
      <c r="Q56" s="3">
        <v>3.66</v>
      </c>
      <c r="R56" s="3">
        <v>115</v>
      </c>
      <c r="S56" s="3">
        <v>75</v>
      </c>
      <c r="T56" s="3">
        <v>105.7</v>
      </c>
      <c r="U56" s="3">
        <v>0.76</v>
      </c>
      <c r="V56" s="3">
        <v>76.099999999999994</v>
      </c>
      <c r="W56" s="3">
        <v>0.6</v>
      </c>
      <c r="X56" s="3">
        <v>108.6</v>
      </c>
      <c r="Y56" s="3">
        <v>0.79</v>
      </c>
      <c r="Z56" s="3">
        <v>83.2</v>
      </c>
      <c r="AA56" s="3">
        <v>0.73</v>
      </c>
      <c r="AB56" s="3">
        <v>4.9000000000000002E-2</v>
      </c>
      <c r="AC56" s="3">
        <v>4.4999999999999998E-2</v>
      </c>
      <c r="AD56" s="3">
        <v>7.38</v>
      </c>
      <c r="AE56" s="3">
        <v>8.02</v>
      </c>
      <c r="AF56" s="3">
        <v>6.01</v>
      </c>
      <c r="AG56" s="3">
        <v>6.4</v>
      </c>
      <c r="AH56" s="4"/>
      <c r="AI56" s="4"/>
      <c r="AJ56" s="4"/>
      <c r="AK56" s="4"/>
      <c r="AL56" s="4"/>
      <c r="AM56" s="4">
        <v>150</v>
      </c>
      <c r="AN56" s="17">
        <v>5.5</v>
      </c>
      <c r="AO56" s="17">
        <v>4.93</v>
      </c>
      <c r="AP56" s="17">
        <v>237</v>
      </c>
      <c r="AQ56" s="17">
        <v>15</v>
      </c>
      <c r="AR56" s="17">
        <v>19</v>
      </c>
      <c r="AS56" s="17"/>
    </row>
    <row r="57" spans="1:45" ht="15" x14ac:dyDescent="0.25">
      <c r="A57" s="13" t="s">
        <v>1451</v>
      </c>
      <c r="B57" s="13" t="s">
        <v>1453</v>
      </c>
      <c r="C57" s="13" t="s">
        <v>16</v>
      </c>
      <c r="D57" s="13">
        <v>61</v>
      </c>
      <c r="E57" s="14"/>
      <c r="F57" s="13">
        <v>156</v>
      </c>
      <c r="G57" s="13">
        <v>64</v>
      </c>
      <c r="H57" s="14"/>
      <c r="I57" s="14"/>
      <c r="J57" s="13">
        <v>3.4</v>
      </c>
      <c r="K57" s="13">
        <v>1.76</v>
      </c>
      <c r="L57" s="13">
        <v>1.1499999999999999</v>
      </c>
      <c r="M57" s="13">
        <v>5.97</v>
      </c>
      <c r="N57" s="13">
        <v>5.0199999999999996</v>
      </c>
      <c r="O57" s="13">
        <v>242.7</v>
      </c>
      <c r="P57" s="13">
        <v>68</v>
      </c>
      <c r="Q57" s="13">
        <v>6.41</v>
      </c>
      <c r="R57" s="13">
        <v>118</v>
      </c>
      <c r="S57" s="13">
        <v>72</v>
      </c>
      <c r="T57" s="13">
        <v>67</v>
      </c>
      <c r="U57" s="13">
        <v>0.66</v>
      </c>
      <c r="V57" s="13">
        <v>80.2</v>
      </c>
      <c r="W57" s="13">
        <v>0.65</v>
      </c>
      <c r="X57" s="13">
        <v>60.4</v>
      </c>
      <c r="Y57" s="13">
        <v>0.64</v>
      </c>
      <c r="Z57" s="13">
        <v>84.8</v>
      </c>
      <c r="AA57" s="13">
        <v>0.65</v>
      </c>
      <c r="AB57" s="13">
        <v>4.9000000000000002E-2</v>
      </c>
      <c r="AC57" s="13">
        <v>4.3999999999999997E-2</v>
      </c>
      <c r="AD57" s="13">
        <v>7.97</v>
      </c>
      <c r="AE57" s="13">
        <v>12.01</v>
      </c>
      <c r="AF57" s="13">
        <v>7.75</v>
      </c>
      <c r="AG57" s="13">
        <v>11.44</v>
      </c>
      <c r="AH57" s="14"/>
      <c r="AI57" s="14"/>
      <c r="AJ57" s="14"/>
      <c r="AK57" s="14"/>
      <c r="AL57" s="14"/>
      <c r="AM57" s="14">
        <v>137</v>
      </c>
      <c r="AN57" s="17">
        <v>3.2</v>
      </c>
      <c r="AO57" s="17">
        <v>4.42</v>
      </c>
      <c r="AP57" s="17">
        <v>213</v>
      </c>
      <c r="AQ57" s="17">
        <v>21</v>
      </c>
      <c r="AR57" s="17">
        <v>26</v>
      </c>
      <c r="AS57" s="17"/>
    </row>
    <row r="58" spans="1:45" ht="15" x14ac:dyDescent="0.25">
      <c r="A58" s="3" t="s">
        <v>1451</v>
      </c>
      <c r="B58" s="3" t="s">
        <v>1454</v>
      </c>
      <c r="C58" s="3" t="s">
        <v>16</v>
      </c>
      <c r="D58" s="3">
        <v>43</v>
      </c>
      <c r="E58" s="4"/>
      <c r="F58" s="3">
        <v>160</v>
      </c>
      <c r="G58" s="3">
        <v>56</v>
      </c>
      <c r="H58" s="4"/>
      <c r="I58" s="4"/>
      <c r="J58" s="3">
        <v>2.4300000000000002</v>
      </c>
      <c r="K58" s="3">
        <v>1.66</v>
      </c>
      <c r="L58" s="3">
        <v>0.55000000000000004</v>
      </c>
      <c r="M58" s="3">
        <v>4.2699999999999996</v>
      </c>
      <c r="N58" s="3">
        <v>4.3</v>
      </c>
      <c r="O58" s="3">
        <v>188.6</v>
      </c>
      <c r="P58" s="3">
        <v>55.8</v>
      </c>
      <c r="Q58" s="3">
        <v>3.64</v>
      </c>
      <c r="R58" s="3">
        <v>116</v>
      </c>
      <c r="S58" s="3">
        <v>77</v>
      </c>
      <c r="T58" s="3">
        <v>96.8</v>
      </c>
      <c r="U58" s="3">
        <v>0.67</v>
      </c>
      <c r="V58" s="3">
        <v>58.7</v>
      </c>
      <c r="W58" s="3">
        <v>0.53</v>
      </c>
      <c r="X58" s="3">
        <v>76.5</v>
      </c>
      <c r="Y58" s="3">
        <v>0.65</v>
      </c>
      <c r="Z58" s="3">
        <v>74.400000000000006</v>
      </c>
      <c r="AA58" s="3">
        <v>0.54</v>
      </c>
      <c r="AB58" s="3">
        <v>5.1999999999999998E-2</v>
      </c>
      <c r="AC58" s="3">
        <v>5.2999999999999999E-2</v>
      </c>
      <c r="AD58" s="3">
        <v>6.08</v>
      </c>
      <c r="AE58" s="3">
        <v>6.64</v>
      </c>
      <c r="AF58" s="3">
        <v>5.38</v>
      </c>
      <c r="AG58" s="3">
        <v>7.31</v>
      </c>
      <c r="AH58" s="4"/>
      <c r="AI58" s="4"/>
      <c r="AJ58" s="4"/>
      <c r="AK58" s="4"/>
      <c r="AL58" s="4"/>
      <c r="AM58" s="4">
        <v>143</v>
      </c>
      <c r="AN58" s="17">
        <v>6.8</v>
      </c>
      <c r="AO58" s="17">
        <v>4.7</v>
      </c>
      <c r="AP58" s="17">
        <v>277</v>
      </c>
      <c r="AQ58" s="17">
        <v>17</v>
      </c>
      <c r="AR58" s="17">
        <v>16</v>
      </c>
      <c r="AS58" s="17"/>
    </row>
    <row r="59" spans="1:45" ht="15" x14ac:dyDescent="0.25">
      <c r="A59" s="3" t="s">
        <v>1451</v>
      </c>
      <c r="B59" s="3" t="s">
        <v>1455</v>
      </c>
      <c r="C59" s="3" t="s">
        <v>16</v>
      </c>
      <c r="D59" s="3">
        <v>52</v>
      </c>
      <c r="E59" s="4"/>
      <c r="F59" s="3">
        <v>168</v>
      </c>
      <c r="G59" s="3">
        <v>62</v>
      </c>
      <c r="H59" s="4"/>
      <c r="I59" s="4"/>
      <c r="J59" s="3">
        <v>2.82</v>
      </c>
      <c r="K59" s="3">
        <v>1.88</v>
      </c>
      <c r="L59" s="3">
        <v>0.63</v>
      </c>
      <c r="M59" s="3">
        <v>5.76</v>
      </c>
      <c r="N59" s="3">
        <v>4.92</v>
      </c>
      <c r="O59" s="3">
        <v>125.5</v>
      </c>
      <c r="P59" s="3">
        <v>68.7</v>
      </c>
      <c r="Q59" s="3">
        <v>6.46</v>
      </c>
      <c r="R59" s="3">
        <v>95</v>
      </c>
      <c r="S59" s="3">
        <v>67</v>
      </c>
      <c r="T59" s="3">
        <v>120.3</v>
      </c>
      <c r="U59" s="3">
        <v>0.75</v>
      </c>
      <c r="V59" s="3">
        <v>68.8</v>
      </c>
      <c r="W59" s="3">
        <v>0.56000000000000005</v>
      </c>
      <c r="X59" s="3">
        <v>105.1</v>
      </c>
      <c r="Y59" s="3">
        <v>0.71</v>
      </c>
      <c r="Z59" s="3">
        <v>72.2</v>
      </c>
      <c r="AA59" s="3">
        <v>0.52</v>
      </c>
      <c r="AB59" s="3">
        <v>5.5E-2</v>
      </c>
      <c r="AC59" s="3">
        <v>5.7000000000000002E-2</v>
      </c>
      <c r="AD59" s="3">
        <v>6.23</v>
      </c>
      <c r="AE59" s="3">
        <v>6.95</v>
      </c>
      <c r="AF59" s="3">
        <v>5.68</v>
      </c>
      <c r="AG59" s="3">
        <v>9.16</v>
      </c>
      <c r="AH59" s="4"/>
      <c r="AI59" s="4"/>
      <c r="AJ59" s="4"/>
      <c r="AK59" s="4"/>
      <c r="AL59" s="4"/>
      <c r="AM59" s="4">
        <v>121</v>
      </c>
      <c r="AN59" s="17">
        <v>4.5</v>
      </c>
      <c r="AO59" s="17">
        <v>4.1900000000000004</v>
      </c>
      <c r="AP59" s="17">
        <v>263</v>
      </c>
      <c r="AQ59" s="17">
        <v>13</v>
      </c>
      <c r="AR59" s="17">
        <v>20</v>
      </c>
      <c r="AS59" s="17"/>
    </row>
    <row r="60" spans="1:45" ht="15" x14ac:dyDescent="0.25">
      <c r="A60" s="3">
        <v>4.21</v>
      </c>
      <c r="B60" s="3" t="s">
        <v>1456</v>
      </c>
      <c r="C60" s="3" t="s">
        <v>16</v>
      </c>
      <c r="D60" s="3">
        <v>53</v>
      </c>
      <c r="E60" s="4"/>
      <c r="F60" s="3">
        <v>160</v>
      </c>
      <c r="G60" s="3">
        <v>58</v>
      </c>
      <c r="H60" s="4"/>
      <c r="I60" s="4"/>
      <c r="J60" s="3">
        <v>1.54</v>
      </c>
      <c r="K60" s="3">
        <v>1.31</v>
      </c>
      <c r="L60" s="3">
        <v>0.78</v>
      </c>
      <c r="M60" s="3">
        <v>3.13</v>
      </c>
      <c r="N60" s="3">
        <v>4.79</v>
      </c>
      <c r="O60" s="3">
        <v>277.10000000000002</v>
      </c>
      <c r="P60" s="3">
        <v>60</v>
      </c>
      <c r="Q60" s="3">
        <v>5.46</v>
      </c>
      <c r="R60" s="3">
        <v>117</v>
      </c>
      <c r="S60" s="3">
        <v>61</v>
      </c>
      <c r="T60" s="3">
        <v>101.6</v>
      </c>
      <c r="U60" s="3">
        <v>0.67</v>
      </c>
      <c r="V60" s="3">
        <v>73.2</v>
      </c>
      <c r="W60" s="3">
        <v>0.57999999999999996</v>
      </c>
      <c r="X60" s="3">
        <v>92.3</v>
      </c>
      <c r="Y60" s="3">
        <v>0.66</v>
      </c>
      <c r="Z60" s="3">
        <v>76.400000000000006</v>
      </c>
      <c r="AA60" s="3">
        <v>0.56999999999999995</v>
      </c>
      <c r="AB60" s="3">
        <v>0.05</v>
      </c>
      <c r="AC60" s="3">
        <v>4.8000000000000001E-2</v>
      </c>
      <c r="AD60" s="3">
        <v>5.52</v>
      </c>
      <c r="AE60" s="3">
        <v>7.11</v>
      </c>
      <c r="AF60" s="3">
        <v>4.32</v>
      </c>
      <c r="AG60" s="3">
        <v>5.47</v>
      </c>
      <c r="AH60" s="4"/>
      <c r="AI60" s="4"/>
      <c r="AJ60" s="4"/>
      <c r="AK60" s="4"/>
      <c r="AL60" s="4"/>
      <c r="AM60" s="4">
        <v>133</v>
      </c>
      <c r="AN60" s="17">
        <v>9.6999999999999993</v>
      </c>
      <c r="AO60" s="17">
        <v>4.6399999999999997</v>
      </c>
      <c r="AP60" s="17">
        <v>330</v>
      </c>
      <c r="AQ60" s="17">
        <v>19</v>
      </c>
      <c r="AR60" s="17">
        <v>21</v>
      </c>
      <c r="AS60" s="17"/>
    </row>
    <row r="61" spans="1:45" ht="15" x14ac:dyDescent="0.25">
      <c r="A61" s="3">
        <v>4.2699999999999996</v>
      </c>
      <c r="B61" s="3" t="s">
        <v>1457</v>
      </c>
      <c r="C61" s="3" t="s">
        <v>16</v>
      </c>
      <c r="D61" s="3">
        <v>26</v>
      </c>
      <c r="E61" s="4"/>
      <c r="F61" s="3">
        <v>160</v>
      </c>
      <c r="G61" s="3">
        <v>46</v>
      </c>
      <c r="H61" s="4"/>
      <c r="I61" s="4"/>
      <c r="J61" s="3">
        <v>1.27</v>
      </c>
      <c r="K61" s="3">
        <v>1.77</v>
      </c>
      <c r="L61" s="3">
        <v>0.47</v>
      </c>
      <c r="M61" s="3">
        <v>3.56</v>
      </c>
      <c r="N61" s="3">
        <v>4.42</v>
      </c>
      <c r="O61" s="3">
        <v>260.5</v>
      </c>
      <c r="P61" s="3">
        <v>62.3</v>
      </c>
      <c r="Q61" s="3">
        <v>6.4</v>
      </c>
      <c r="R61" s="3">
        <v>103</v>
      </c>
      <c r="S61" s="3">
        <v>64</v>
      </c>
      <c r="T61" s="3">
        <v>105.6</v>
      </c>
      <c r="U61" s="3">
        <v>0.71</v>
      </c>
      <c r="V61" s="3">
        <v>100.6</v>
      </c>
      <c r="W61" s="3">
        <v>0.61</v>
      </c>
      <c r="X61" s="3">
        <v>102.2</v>
      </c>
      <c r="Y61" s="3">
        <v>0.78</v>
      </c>
      <c r="Z61" s="3">
        <v>63.6</v>
      </c>
      <c r="AA61" s="3">
        <v>0.46</v>
      </c>
      <c r="AB61" s="3">
        <v>4.4999999999999998E-2</v>
      </c>
      <c r="AC61" s="3">
        <v>4.2999999999999997E-2</v>
      </c>
      <c r="AD61" s="3">
        <v>4.79</v>
      </c>
      <c r="AE61" s="3">
        <v>4.5999999999999996</v>
      </c>
      <c r="AF61" s="3">
        <v>4.88</v>
      </c>
      <c r="AG61" s="3">
        <v>5.27</v>
      </c>
      <c r="AH61" s="4"/>
      <c r="AI61" s="4"/>
      <c r="AJ61" s="4"/>
      <c r="AK61" s="4"/>
      <c r="AL61" s="4"/>
      <c r="AM61" s="4">
        <v>143</v>
      </c>
      <c r="AN61" s="17">
        <v>5.5</v>
      </c>
      <c r="AO61" s="17">
        <v>5.49</v>
      </c>
      <c r="AP61" s="17">
        <v>127</v>
      </c>
      <c r="AQ61" s="17">
        <v>16</v>
      </c>
      <c r="AR61" s="17">
        <v>17</v>
      </c>
      <c r="AS61" s="17"/>
    </row>
    <row r="62" spans="1:45" ht="15" x14ac:dyDescent="0.25">
      <c r="A62" s="10">
        <v>4.2699999999999996</v>
      </c>
      <c r="B62" s="10" t="s">
        <v>1458</v>
      </c>
      <c r="C62" s="10" t="s">
        <v>16</v>
      </c>
      <c r="D62" s="10">
        <v>36</v>
      </c>
      <c r="E62" s="11"/>
      <c r="F62" s="10">
        <v>167</v>
      </c>
      <c r="G62" s="10">
        <v>68</v>
      </c>
      <c r="H62" s="11"/>
      <c r="I62" s="11"/>
      <c r="J62" s="10">
        <v>2.92</v>
      </c>
      <c r="K62" s="10">
        <v>1.51</v>
      </c>
      <c r="L62" s="10">
        <v>2.0299999999999998</v>
      </c>
      <c r="M62" s="10">
        <v>5.61</v>
      </c>
      <c r="N62" s="10">
        <v>4.6399999999999997</v>
      </c>
      <c r="O62" s="10">
        <v>282.10000000000002</v>
      </c>
      <c r="P62" s="10">
        <v>52.1</v>
      </c>
      <c r="Q62" s="10">
        <v>4.13</v>
      </c>
      <c r="R62" s="10">
        <v>113</v>
      </c>
      <c r="S62" s="10">
        <v>53</v>
      </c>
      <c r="T62" s="10">
        <v>102.9</v>
      </c>
      <c r="U62" s="10">
        <v>0.72</v>
      </c>
      <c r="V62" s="10">
        <v>90.9</v>
      </c>
      <c r="W62" s="10">
        <v>0.62</v>
      </c>
      <c r="X62" s="10">
        <v>106.6</v>
      </c>
      <c r="Y62" s="10">
        <v>0.74</v>
      </c>
      <c r="Z62" s="10">
        <v>112.5</v>
      </c>
      <c r="AA62" s="10">
        <v>0.68</v>
      </c>
      <c r="AB62" s="10">
        <v>4.3999999999999997E-2</v>
      </c>
      <c r="AC62" s="10">
        <v>4.3999999999999997E-2</v>
      </c>
      <c r="AD62" s="10">
        <v>6.01</v>
      </c>
      <c r="AE62" s="10">
        <v>5.91</v>
      </c>
      <c r="AF62" s="10">
        <v>5.12</v>
      </c>
      <c r="AG62" s="10">
        <v>6.07</v>
      </c>
      <c r="AH62" s="11"/>
      <c r="AI62" s="11"/>
      <c r="AJ62" s="11"/>
      <c r="AK62" s="11"/>
      <c r="AL62" s="11"/>
      <c r="AM62" s="11">
        <v>133</v>
      </c>
      <c r="AN62" s="17">
        <v>6.9</v>
      </c>
      <c r="AO62" s="17">
        <v>4.57</v>
      </c>
      <c r="AP62" s="17">
        <v>199</v>
      </c>
      <c r="AQ62" s="17">
        <v>23</v>
      </c>
      <c r="AR62" s="17">
        <v>17</v>
      </c>
      <c r="AS62" s="17"/>
    </row>
    <row r="63" spans="1:45" ht="15" x14ac:dyDescent="0.25">
      <c r="A63" s="8">
        <v>5.03</v>
      </c>
      <c r="B63" s="8" t="s">
        <v>1459</v>
      </c>
      <c r="C63" s="8" t="s">
        <v>19</v>
      </c>
      <c r="D63" s="8">
        <v>79</v>
      </c>
      <c r="E63" s="12"/>
      <c r="F63" s="8">
        <v>168</v>
      </c>
      <c r="G63" s="8">
        <v>52</v>
      </c>
      <c r="H63" s="12"/>
      <c r="I63" s="12"/>
      <c r="J63" s="8">
        <v>3.41</v>
      </c>
      <c r="K63" s="8">
        <v>1.51</v>
      </c>
      <c r="L63" s="8">
        <v>0.57999999999999996</v>
      </c>
      <c r="M63" s="8">
        <v>5.8</v>
      </c>
      <c r="N63" s="8">
        <v>4.9400000000000004</v>
      </c>
      <c r="O63" s="8">
        <v>339.3</v>
      </c>
      <c r="P63" s="8">
        <v>70.599999999999994</v>
      </c>
      <c r="Q63" s="8">
        <v>6.81</v>
      </c>
      <c r="R63" s="8">
        <v>137</v>
      </c>
      <c r="S63" s="8">
        <v>81</v>
      </c>
      <c r="T63" s="8">
        <v>74.400000000000006</v>
      </c>
      <c r="U63" s="8">
        <v>0.77</v>
      </c>
      <c r="V63" s="8">
        <v>81.52</v>
      </c>
      <c r="W63" s="8">
        <v>0.63</v>
      </c>
      <c r="X63" s="8">
        <v>88.95</v>
      </c>
      <c r="Y63" s="8">
        <v>0.73</v>
      </c>
      <c r="Z63" s="8">
        <v>68.599999999999994</v>
      </c>
      <c r="AA63" s="8">
        <v>0.63</v>
      </c>
      <c r="AB63" s="8">
        <v>6.7000000000000004E-2</v>
      </c>
      <c r="AC63" s="8">
        <v>5.8999999999999997E-2</v>
      </c>
      <c r="AD63" s="8">
        <v>7.21</v>
      </c>
      <c r="AE63" s="8">
        <v>9.1199999999999992</v>
      </c>
      <c r="AF63" s="8">
        <v>5.44</v>
      </c>
      <c r="AG63" s="8">
        <v>8.73</v>
      </c>
      <c r="AH63" s="12"/>
      <c r="AI63" s="12"/>
      <c r="AJ63" s="12"/>
      <c r="AK63" s="12"/>
      <c r="AL63" s="12"/>
      <c r="AM63" s="12">
        <v>145</v>
      </c>
      <c r="AN63" s="17">
        <v>6.1</v>
      </c>
      <c r="AO63" s="17">
        <v>4.96</v>
      </c>
      <c r="AP63" s="17">
        <v>228</v>
      </c>
      <c r="AQ63" s="17">
        <v>13</v>
      </c>
      <c r="AR63" s="17">
        <v>13</v>
      </c>
      <c r="AS63" s="17"/>
    </row>
    <row r="64" spans="1:45" ht="15" x14ac:dyDescent="0.25">
      <c r="A64" s="3">
        <v>5.03</v>
      </c>
      <c r="B64" s="3" t="s">
        <v>1460</v>
      </c>
      <c r="C64" s="3" t="s">
        <v>19</v>
      </c>
      <c r="D64" s="3">
        <v>70</v>
      </c>
      <c r="E64" s="4"/>
      <c r="F64" s="3">
        <v>167</v>
      </c>
      <c r="G64" s="3">
        <v>61</v>
      </c>
      <c r="H64" s="4"/>
      <c r="I64" s="4"/>
      <c r="J64" s="3">
        <v>3.04</v>
      </c>
      <c r="K64" s="3">
        <v>1.69</v>
      </c>
      <c r="L64" s="3">
        <v>0.81</v>
      </c>
      <c r="M64" s="3">
        <v>5.27</v>
      </c>
      <c r="N64" s="3">
        <v>5.15</v>
      </c>
      <c r="O64" s="3">
        <v>371.4</v>
      </c>
      <c r="P64" s="3">
        <v>58.7</v>
      </c>
      <c r="Q64" s="3">
        <v>3.88</v>
      </c>
      <c r="R64" s="3">
        <v>122</v>
      </c>
      <c r="S64" s="3">
        <v>60</v>
      </c>
      <c r="T64" s="3">
        <v>97.1</v>
      </c>
      <c r="U64" s="3">
        <v>0.92</v>
      </c>
      <c r="V64" s="3">
        <v>83.29</v>
      </c>
      <c r="W64" s="3">
        <v>0.77</v>
      </c>
      <c r="X64" s="3">
        <v>94.55</v>
      </c>
      <c r="Y64" s="3">
        <v>0.89</v>
      </c>
      <c r="Z64" s="3">
        <v>75</v>
      </c>
      <c r="AA64" s="3">
        <v>0.74</v>
      </c>
      <c r="AB64" s="3">
        <v>5.1999999999999998E-2</v>
      </c>
      <c r="AC64" s="3">
        <v>7.0000000000000007E-2</v>
      </c>
      <c r="AD64" s="3">
        <v>6.1</v>
      </c>
      <c r="AE64" s="3">
        <v>6.64</v>
      </c>
      <c r="AF64" s="3">
        <v>4.62</v>
      </c>
      <c r="AG64" s="3">
        <v>6.83</v>
      </c>
      <c r="AH64" s="4"/>
      <c r="AI64" s="4"/>
      <c r="AJ64" s="4"/>
      <c r="AK64" s="4"/>
      <c r="AL64" s="4"/>
      <c r="AM64" s="4">
        <v>158</v>
      </c>
      <c r="AN64" s="17">
        <v>5.7</v>
      </c>
      <c r="AO64" s="17">
        <v>5.08</v>
      </c>
      <c r="AP64" s="17">
        <v>164</v>
      </c>
      <c r="AQ64" s="17">
        <v>32</v>
      </c>
      <c r="AR64" s="17">
        <v>19</v>
      </c>
      <c r="AS64" s="17"/>
    </row>
    <row r="65" spans="1:45" ht="15" x14ac:dyDescent="0.25">
      <c r="A65" s="13">
        <v>5.03</v>
      </c>
      <c r="B65" s="13" t="s">
        <v>1461</v>
      </c>
      <c r="C65" s="13" t="s">
        <v>19</v>
      </c>
      <c r="D65" s="13">
        <v>67</v>
      </c>
      <c r="E65" s="14"/>
      <c r="F65" s="13">
        <v>172</v>
      </c>
      <c r="G65" s="13">
        <v>69</v>
      </c>
      <c r="H65" s="14"/>
      <c r="I65" s="14"/>
      <c r="J65" s="13">
        <v>3.11</v>
      </c>
      <c r="K65" s="13">
        <v>1.39</v>
      </c>
      <c r="L65" s="13">
        <v>1.53</v>
      </c>
      <c r="M65" s="13">
        <v>5.79</v>
      </c>
      <c r="N65" s="13">
        <v>4.84</v>
      </c>
      <c r="O65" s="13">
        <v>380.1</v>
      </c>
      <c r="P65" s="13">
        <v>84.4</v>
      </c>
      <c r="Q65" s="13">
        <v>5.52</v>
      </c>
      <c r="R65" s="13">
        <v>174</v>
      </c>
      <c r="S65" s="13">
        <v>96</v>
      </c>
      <c r="T65" s="13">
        <v>57.9</v>
      </c>
      <c r="U65" s="13">
        <v>0.66</v>
      </c>
      <c r="V65" s="13">
        <v>61.9</v>
      </c>
      <c r="W65" s="13">
        <v>0.54</v>
      </c>
      <c r="X65" s="13">
        <v>58.5</v>
      </c>
      <c r="Y65" s="13">
        <v>0.64</v>
      </c>
      <c r="Z65" s="13">
        <v>66.599999999999994</v>
      </c>
      <c r="AA65" s="13">
        <v>0.51</v>
      </c>
      <c r="AB65" s="13">
        <v>5.1999999999999998E-2</v>
      </c>
      <c r="AC65" s="13">
        <v>5.3999999999999999E-2</v>
      </c>
      <c r="AD65" s="13">
        <v>5.6</v>
      </c>
      <c r="AE65" s="13">
        <v>13.1</v>
      </c>
      <c r="AF65" s="13">
        <v>6.82</v>
      </c>
      <c r="AG65" s="13">
        <v>8.4700000000000006</v>
      </c>
      <c r="AH65" s="14"/>
      <c r="AI65" s="14"/>
      <c r="AJ65" s="14"/>
      <c r="AK65" s="14"/>
      <c r="AL65" s="14"/>
      <c r="AM65" s="14">
        <v>156</v>
      </c>
      <c r="AN65" s="17">
        <v>4.4000000000000004</v>
      </c>
      <c r="AO65" s="17">
        <v>4.74</v>
      </c>
      <c r="AP65" s="17">
        <v>134</v>
      </c>
      <c r="AQ65" s="17">
        <v>19</v>
      </c>
      <c r="AR65" s="17">
        <v>21</v>
      </c>
      <c r="AS65" s="17"/>
    </row>
    <row r="66" spans="1:45" ht="15" x14ac:dyDescent="0.25">
      <c r="A66" s="3">
        <v>5.03</v>
      </c>
      <c r="B66" s="3" t="s">
        <v>1462</v>
      </c>
      <c r="C66" s="3" t="s">
        <v>16</v>
      </c>
      <c r="D66" s="3">
        <v>59</v>
      </c>
      <c r="E66" s="4"/>
      <c r="F66" s="3">
        <v>158</v>
      </c>
      <c r="G66" s="3">
        <v>58</v>
      </c>
      <c r="H66" s="4"/>
      <c r="I66" s="4"/>
      <c r="J66" s="3">
        <v>2.48</v>
      </c>
      <c r="K66" s="3">
        <v>1.76</v>
      </c>
      <c r="L66" s="3">
        <v>1</v>
      </c>
      <c r="M66" s="3">
        <v>5.24</v>
      </c>
      <c r="N66" s="3">
        <v>5.25</v>
      </c>
      <c r="O66" s="3">
        <v>263.89999999999998</v>
      </c>
      <c r="P66" s="3">
        <v>65.5</v>
      </c>
      <c r="Q66" s="3">
        <v>4.66</v>
      </c>
      <c r="R66" s="3">
        <v>115</v>
      </c>
      <c r="S66" s="3">
        <v>60</v>
      </c>
      <c r="T66" s="3">
        <v>91.5</v>
      </c>
      <c r="U66" s="3">
        <v>0.71</v>
      </c>
      <c r="V66" s="3">
        <v>90.65</v>
      </c>
      <c r="W66" s="3">
        <v>0.62</v>
      </c>
      <c r="X66" s="3">
        <v>64.8</v>
      </c>
      <c r="Y66" s="3">
        <v>0.73</v>
      </c>
      <c r="Z66" s="3">
        <v>70</v>
      </c>
      <c r="AA66" s="3">
        <v>0.61</v>
      </c>
      <c r="AB66" s="3">
        <v>56.4</v>
      </c>
      <c r="AC66" s="3">
        <v>0.7</v>
      </c>
      <c r="AD66" s="3">
        <v>5.28</v>
      </c>
      <c r="AE66" s="3">
        <v>7.68</v>
      </c>
      <c r="AF66" s="3">
        <v>5.95</v>
      </c>
      <c r="AG66" s="3">
        <v>3.89</v>
      </c>
      <c r="AH66" s="4"/>
      <c r="AI66" s="4"/>
      <c r="AJ66" s="4"/>
      <c r="AK66" s="4"/>
      <c r="AL66" s="4"/>
      <c r="AM66" s="4">
        <v>133</v>
      </c>
      <c r="AN66" s="17">
        <v>6</v>
      </c>
      <c r="AO66" s="17">
        <v>4.72</v>
      </c>
      <c r="AP66" s="17">
        <v>238</v>
      </c>
      <c r="AQ66" s="17">
        <v>25</v>
      </c>
      <c r="AR66" s="17">
        <v>27</v>
      </c>
      <c r="AS66" s="17"/>
    </row>
    <row r="67" spans="1:45" ht="15" x14ac:dyDescent="0.25">
      <c r="A67" s="13">
        <v>5.03</v>
      </c>
      <c r="B67" s="13" t="s">
        <v>1463</v>
      </c>
      <c r="C67" s="13" t="s">
        <v>16</v>
      </c>
      <c r="D67" s="13">
        <v>33</v>
      </c>
      <c r="E67" s="20"/>
      <c r="F67" s="13">
        <v>177</v>
      </c>
      <c r="G67" s="13">
        <v>76</v>
      </c>
      <c r="H67" s="20"/>
      <c r="I67" s="20"/>
      <c r="J67" s="13">
        <v>1.87</v>
      </c>
      <c r="K67" s="13">
        <v>1.06</v>
      </c>
      <c r="L67" s="13">
        <v>3.7</v>
      </c>
      <c r="M67" s="13">
        <v>4.82</v>
      </c>
      <c r="N67" s="13">
        <v>4.9800000000000004</v>
      </c>
      <c r="O67" s="13">
        <v>355.6</v>
      </c>
      <c r="P67" s="13">
        <v>80.5</v>
      </c>
      <c r="Q67" s="13">
        <v>5.3</v>
      </c>
      <c r="R67" s="13">
        <v>103</v>
      </c>
      <c r="S67" s="13">
        <v>70</v>
      </c>
      <c r="T67" s="13">
        <v>84.5</v>
      </c>
      <c r="U67" s="13">
        <v>0.68</v>
      </c>
      <c r="V67" s="13">
        <v>79.5</v>
      </c>
      <c r="W67" s="13">
        <v>0.49</v>
      </c>
      <c r="X67" s="13">
        <v>78.900000000000006</v>
      </c>
      <c r="Y67" s="13">
        <v>0.67</v>
      </c>
      <c r="Z67" s="13">
        <v>86.44</v>
      </c>
      <c r="AA67" s="13">
        <v>0.51</v>
      </c>
      <c r="AB67" s="13">
        <v>4.2999999999999997E-2</v>
      </c>
      <c r="AC67" s="13">
        <v>4.4999999999999998E-2</v>
      </c>
      <c r="AD67" s="13">
        <v>5.66</v>
      </c>
      <c r="AE67" s="13">
        <v>6.86</v>
      </c>
      <c r="AF67" s="13">
        <v>5.12</v>
      </c>
      <c r="AG67" s="13">
        <v>5.23</v>
      </c>
      <c r="AH67" s="14"/>
      <c r="AI67" s="14"/>
      <c r="AJ67" s="14"/>
      <c r="AK67" s="14"/>
      <c r="AL67" s="14"/>
      <c r="AM67" s="14">
        <v>169</v>
      </c>
      <c r="AN67" s="17">
        <v>6.4</v>
      </c>
      <c r="AO67" s="17">
        <v>5.32</v>
      </c>
      <c r="AP67" s="17">
        <v>207</v>
      </c>
      <c r="AQ67" s="17">
        <v>53</v>
      </c>
      <c r="AR67" s="17">
        <v>27</v>
      </c>
      <c r="AS67" s="17" t="s">
        <v>19</v>
      </c>
    </row>
    <row r="68" spans="1:45" ht="15" x14ac:dyDescent="0.25">
      <c r="A68" s="3">
        <v>5.04</v>
      </c>
      <c r="B68" s="3" t="s">
        <v>1464</v>
      </c>
      <c r="C68" s="3" t="s">
        <v>16</v>
      </c>
      <c r="D68" s="3">
        <v>52</v>
      </c>
      <c r="E68" s="4"/>
      <c r="F68" s="3">
        <v>165</v>
      </c>
      <c r="G68" s="3">
        <v>62</v>
      </c>
      <c r="H68" s="4"/>
      <c r="I68" s="4"/>
      <c r="J68" s="3">
        <v>3.32</v>
      </c>
      <c r="K68" s="3">
        <v>1.44</v>
      </c>
      <c r="L68" s="3">
        <v>0.97</v>
      </c>
      <c r="M68" s="3">
        <v>5.53</v>
      </c>
      <c r="N68" s="3">
        <v>5.57</v>
      </c>
      <c r="O68" s="3">
        <v>286.39999999999998</v>
      </c>
      <c r="P68" s="3">
        <v>54.8</v>
      </c>
      <c r="Q68" s="3">
        <v>4.8</v>
      </c>
      <c r="R68" s="3">
        <v>111</v>
      </c>
      <c r="S68" s="3">
        <v>50</v>
      </c>
      <c r="T68" s="3">
        <v>84</v>
      </c>
      <c r="U68" s="3">
        <v>0.61</v>
      </c>
      <c r="V68" s="3">
        <v>84</v>
      </c>
      <c r="W68" s="3">
        <v>0.46</v>
      </c>
      <c r="X68" s="3">
        <v>96.1</v>
      </c>
      <c r="Y68" s="3">
        <v>0.61</v>
      </c>
      <c r="Z68" s="3">
        <v>93.4</v>
      </c>
      <c r="AA68" s="3">
        <v>0.47</v>
      </c>
      <c r="AB68" s="3">
        <v>7.4999999999999997E-2</v>
      </c>
      <c r="AC68" s="3">
        <v>0.06</v>
      </c>
      <c r="AD68" s="3">
        <v>5.22</v>
      </c>
      <c r="AE68" s="3">
        <v>7.35</v>
      </c>
      <c r="AF68" s="3">
        <v>7</v>
      </c>
      <c r="AG68" s="3">
        <v>4.78</v>
      </c>
      <c r="AH68" s="4"/>
      <c r="AI68" s="4"/>
      <c r="AJ68" s="4"/>
      <c r="AK68" s="4"/>
      <c r="AL68" s="4"/>
      <c r="AM68" s="4">
        <v>138</v>
      </c>
      <c r="AN68" s="17">
        <v>6</v>
      </c>
      <c r="AO68" s="17">
        <v>4.59</v>
      </c>
      <c r="AP68" s="17">
        <v>173</v>
      </c>
      <c r="AQ68" s="17">
        <v>18</v>
      </c>
      <c r="AR68" s="17">
        <v>16</v>
      </c>
      <c r="AS68" s="17" t="s">
        <v>2024</v>
      </c>
    </row>
    <row r="69" spans="1:45" ht="15" x14ac:dyDescent="0.25">
      <c r="A69" s="10">
        <v>5.04</v>
      </c>
      <c r="B69" s="10" t="s">
        <v>1465</v>
      </c>
      <c r="C69" s="10" t="s">
        <v>16</v>
      </c>
      <c r="D69" s="10">
        <v>46</v>
      </c>
      <c r="E69" s="11"/>
      <c r="F69" s="10">
        <v>153</v>
      </c>
      <c r="G69" s="10">
        <v>59</v>
      </c>
      <c r="H69" s="11"/>
      <c r="I69" s="11"/>
      <c r="J69" s="10">
        <v>2.72</v>
      </c>
      <c r="K69" s="10">
        <v>1.1399999999999999</v>
      </c>
      <c r="L69" s="10">
        <v>1.58</v>
      </c>
      <c r="M69" s="10">
        <v>4.4800000000000004</v>
      </c>
      <c r="N69" s="10">
        <v>5.41</v>
      </c>
      <c r="O69" s="10">
        <v>265.3</v>
      </c>
      <c r="P69" s="10">
        <v>59.3</v>
      </c>
      <c r="Q69" s="10">
        <v>3.52</v>
      </c>
      <c r="R69" s="10">
        <v>157</v>
      </c>
      <c r="S69" s="10">
        <v>94</v>
      </c>
      <c r="T69" s="10">
        <v>79.5</v>
      </c>
      <c r="U69" s="10">
        <v>0.63</v>
      </c>
      <c r="V69" s="10">
        <v>73.8</v>
      </c>
      <c r="W69" s="10">
        <v>0.47</v>
      </c>
      <c r="X69" s="10">
        <v>65.3</v>
      </c>
      <c r="Y69" s="10">
        <v>0.64</v>
      </c>
      <c r="Z69" s="10">
        <v>69.3</v>
      </c>
      <c r="AA69" s="10">
        <v>0.46</v>
      </c>
      <c r="AB69" s="10">
        <v>4.2999999999999997E-2</v>
      </c>
      <c r="AC69" s="10">
        <v>4.3999999999999997E-2</v>
      </c>
      <c r="AD69" s="10">
        <v>6.72</v>
      </c>
      <c r="AE69" s="10">
        <v>3.79</v>
      </c>
      <c r="AF69" s="10">
        <v>5.71</v>
      </c>
      <c r="AG69" s="10">
        <v>8.0299999999999994</v>
      </c>
      <c r="AH69" s="11"/>
      <c r="AI69" s="11"/>
      <c r="AJ69" s="11"/>
      <c r="AK69" s="11"/>
      <c r="AL69" s="11"/>
      <c r="AM69" s="11">
        <v>144</v>
      </c>
      <c r="AN69" s="17">
        <v>7</v>
      </c>
      <c r="AO69" s="17">
        <v>4.95</v>
      </c>
      <c r="AP69" s="17">
        <v>181</v>
      </c>
      <c r="AQ69" s="17">
        <v>20</v>
      </c>
      <c r="AR69" s="17">
        <v>19</v>
      </c>
      <c r="AS69" s="17"/>
    </row>
    <row r="70" spans="1:45" ht="15" x14ac:dyDescent="0.25">
      <c r="A70" s="6">
        <v>5.04</v>
      </c>
      <c r="B70" s="6" t="s">
        <v>1466</v>
      </c>
      <c r="C70" s="6" t="s">
        <v>19</v>
      </c>
      <c r="D70" s="6">
        <v>57</v>
      </c>
      <c r="E70" s="5"/>
      <c r="F70" s="6">
        <v>166</v>
      </c>
      <c r="G70" s="6">
        <v>63</v>
      </c>
      <c r="H70" s="5"/>
      <c r="I70" s="5"/>
      <c r="J70" s="6">
        <v>1.63</v>
      </c>
      <c r="K70" s="6">
        <v>1.22</v>
      </c>
      <c r="L70" s="6">
        <v>2.2599999999999998</v>
      </c>
      <c r="M70" s="6">
        <v>3.65</v>
      </c>
      <c r="N70" s="6">
        <v>9.35</v>
      </c>
      <c r="O70" s="6">
        <v>271.60000000000002</v>
      </c>
      <c r="P70" s="6">
        <v>64.8</v>
      </c>
      <c r="Q70" s="6">
        <v>2.78</v>
      </c>
      <c r="R70" s="6">
        <v>164</v>
      </c>
      <c r="S70" s="6">
        <v>87</v>
      </c>
      <c r="T70" s="6">
        <v>67.7</v>
      </c>
      <c r="U70" s="6">
        <v>0.65</v>
      </c>
      <c r="V70" s="6">
        <v>49.3</v>
      </c>
      <c r="W70" s="6">
        <v>0.54</v>
      </c>
      <c r="X70" s="6">
        <v>56.2</v>
      </c>
      <c r="Y70" s="6">
        <v>0.69</v>
      </c>
      <c r="Z70" s="6">
        <v>45.7</v>
      </c>
      <c r="AA70" s="6">
        <v>0.55000000000000004</v>
      </c>
      <c r="AB70" s="6">
        <v>4.7E-2</v>
      </c>
      <c r="AC70" s="6">
        <v>4.4999999999999998E-2</v>
      </c>
      <c r="AD70" s="6">
        <v>8.1199999999999992</v>
      </c>
      <c r="AE70" s="6">
        <v>13.39</v>
      </c>
      <c r="AF70" s="6">
        <v>5.54</v>
      </c>
      <c r="AG70" s="6">
        <v>9.7799999999999994</v>
      </c>
      <c r="AH70" s="5"/>
      <c r="AI70" s="5"/>
      <c r="AJ70" s="5"/>
      <c r="AK70" s="5"/>
      <c r="AL70" s="5"/>
      <c r="AM70" s="5">
        <v>159</v>
      </c>
      <c r="AN70" s="17">
        <v>5.9</v>
      </c>
      <c r="AO70" s="17">
        <v>4.76</v>
      </c>
      <c r="AP70" s="17">
        <v>102</v>
      </c>
      <c r="AQ70" s="17">
        <v>35</v>
      </c>
      <c r="AR70" s="17">
        <v>34</v>
      </c>
      <c r="AS70" s="17"/>
    </row>
    <row r="71" spans="1:45" ht="15" x14ac:dyDescent="0.25">
      <c r="A71" s="6">
        <v>5.04</v>
      </c>
      <c r="B71" s="6" t="s">
        <v>1467</v>
      </c>
      <c r="C71" s="6" t="s">
        <v>16</v>
      </c>
      <c r="D71" s="6">
        <v>65</v>
      </c>
      <c r="E71" s="5"/>
      <c r="F71" s="6">
        <v>160</v>
      </c>
      <c r="G71" s="6">
        <v>58</v>
      </c>
      <c r="H71" s="5"/>
      <c r="I71" s="5"/>
      <c r="J71" s="6">
        <v>2.4500000000000002</v>
      </c>
      <c r="K71" s="6">
        <v>1.91</v>
      </c>
      <c r="L71" s="6">
        <v>0.38</v>
      </c>
      <c r="M71" s="6">
        <v>4.92</v>
      </c>
      <c r="N71" s="6">
        <v>5.52</v>
      </c>
      <c r="O71" s="6">
        <v>180</v>
      </c>
      <c r="P71" s="6">
        <v>42.6</v>
      </c>
      <c r="Q71" s="6">
        <v>5.34</v>
      </c>
      <c r="R71" s="6">
        <v>141</v>
      </c>
      <c r="S71" s="6">
        <v>75</v>
      </c>
      <c r="T71" s="6">
        <v>72.599999999999994</v>
      </c>
      <c r="U71" s="6">
        <v>0.69</v>
      </c>
      <c r="V71" s="6">
        <v>71.2</v>
      </c>
      <c r="W71" s="6">
        <v>0.56000000000000005</v>
      </c>
      <c r="X71" s="6">
        <v>71.599999999999994</v>
      </c>
      <c r="Y71" s="6">
        <v>0.68</v>
      </c>
      <c r="Z71" s="6">
        <v>77.099999999999994</v>
      </c>
      <c r="AA71" s="6">
        <v>0.54</v>
      </c>
      <c r="AB71" s="6">
        <v>8.6999999999999994E-2</v>
      </c>
      <c r="AC71" s="6">
        <v>7.2999999999999995E-2</v>
      </c>
      <c r="AD71" s="6">
        <v>5.04</v>
      </c>
      <c r="AE71" s="6">
        <v>11.86</v>
      </c>
      <c r="AF71" s="6">
        <v>7.51</v>
      </c>
      <c r="AG71" s="6">
        <v>10.64</v>
      </c>
      <c r="AH71" s="5"/>
      <c r="AI71" s="5"/>
      <c r="AJ71" s="5"/>
      <c r="AK71" s="5"/>
      <c r="AL71" s="5"/>
      <c r="AM71" s="5">
        <v>121</v>
      </c>
      <c r="AN71" s="17">
        <v>6.2</v>
      </c>
      <c r="AO71" s="17">
        <v>4.07</v>
      </c>
      <c r="AP71" s="17">
        <v>165</v>
      </c>
      <c r="AQ71" s="17">
        <v>24</v>
      </c>
      <c r="AR71" s="17">
        <v>23</v>
      </c>
      <c r="AS71" s="17"/>
    </row>
    <row r="72" spans="1:45" ht="15" x14ac:dyDescent="0.25">
      <c r="A72" s="8">
        <v>5.04</v>
      </c>
      <c r="B72" s="8" t="s">
        <v>1468</v>
      </c>
      <c r="C72" s="8" t="s">
        <v>16</v>
      </c>
      <c r="D72" s="8">
        <v>51</v>
      </c>
      <c r="E72" s="12"/>
      <c r="F72" s="8">
        <v>155</v>
      </c>
      <c r="G72" s="8">
        <v>51</v>
      </c>
      <c r="H72" s="12"/>
      <c r="I72" s="12"/>
      <c r="J72" s="8">
        <v>2.31</v>
      </c>
      <c r="K72" s="8">
        <v>1.56</v>
      </c>
      <c r="L72" s="8">
        <v>1.57</v>
      </c>
      <c r="M72" s="8">
        <v>4.6500000000000004</v>
      </c>
      <c r="N72" s="8">
        <v>4.7699999999999996</v>
      </c>
      <c r="O72" s="8">
        <v>139</v>
      </c>
      <c r="P72" s="8">
        <v>44.2</v>
      </c>
      <c r="Q72" s="8">
        <v>4.75</v>
      </c>
      <c r="R72" s="8">
        <v>150</v>
      </c>
      <c r="S72" s="8">
        <v>89</v>
      </c>
      <c r="T72" s="8">
        <v>117.5</v>
      </c>
      <c r="U72" s="8">
        <v>0.66</v>
      </c>
      <c r="V72" s="8">
        <v>67.5</v>
      </c>
      <c r="W72" s="8">
        <v>0.51</v>
      </c>
      <c r="X72" s="8">
        <v>99.8</v>
      </c>
      <c r="Y72" s="8">
        <v>0.72</v>
      </c>
      <c r="Z72" s="8">
        <v>114.8</v>
      </c>
      <c r="AA72" s="8">
        <v>0.67</v>
      </c>
      <c r="AB72" s="8">
        <v>4.9000000000000002E-2</v>
      </c>
      <c r="AC72" s="8">
        <v>5.8999999999999997E-2</v>
      </c>
      <c r="AD72" s="8">
        <v>5.72</v>
      </c>
      <c r="AE72" s="8">
        <v>6.11</v>
      </c>
      <c r="AF72" s="8">
        <v>3.31</v>
      </c>
      <c r="AG72" s="8">
        <v>7.73</v>
      </c>
      <c r="AH72" s="12"/>
      <c r="AI72" s="12"/>
      <c r="AJ72" s="12"/>
      <c r="AK72" s="12"/>
      <c r="AL72" s="12"/>
      <c r="AM72" s="12">
        <v>136</v>
      </c>
      <c r="AN72" s="17">
        <v>4.8</v>
      </c>
      <c r="AO72" s="17">
        <v>4.7</v>
      </c>
      <c r="AP72" s="17">
        <v>181</v>
      </c>
      <c r="AQ72" s="17">
        <v>16</v>
      </c>
      <c r="AR72" s="17">
        <v>18</v>
      </c>
      <c r="AS72" s="17"/>
    </row>
    <row r="73" spans="1:45" ht="15" x14ac:dyDescent="0.25">
      <c r="A73" s="13">
        <v>5.04</v>
      </c>
      <c r="B73" s="13" t="s">
        <v>1469</v>
      </c>
      <c r="C73" s="13" t="s">
        <v>19</v>
      </c>
      <c r="D73" s="13">
        <v>79</v>
      </c>
      <c r="E73" s="14"/>
      <c r="F73" s="13">
        <v>160</v>
      </c>
      <c r="G73" s="13">
        <v>60</v>
      </c>
      <c r="H73" s="14"/>
      <c r="I73" s="14"/>
      <c r="J73" s="13">
        <v>2.04</v>
      </c>
      <c r="K73" s="13">
        <v>1.03</v>
      </c>
      <c r="L73" s="13">
        <v>0.74</v>
      </c>
      <c r="M73" s="13">
        <v>3.53</v>
      </c>
      <c r="N73" s="13">
        <v>4.46</v>
      </c>
      <c r="O73" s="13">
        <v>281.39999999999998</v>
      </c>
      <c r="P73" s="13">
        <v>85.5</v>
      </c>
      <c r="Q73" s="13">
        <v>4.45</v>
      </c>
      <c r="R73" s="13">
        <v>134</v>
      </c>
      <c r="S73" s="13">
        <v>72</v>
      </c>
      <c r="T73" s="13">
        <v>81.400000000000006</v>
      </c>
      <c r="U73" s="13">
        <v>0.71</v>
      </c>
      <c r="V73" s="13">
        <v>58.1</v>
      </c>
      <c r="W73" s="13">
        <v>0.57999999999999996</v>
      </c>
      <c r="X73" s="13">
        <v>93.7</v>
      </c>
      <c r="Y73" s="13">
        <v>0.72</v>
      </c>
      <c r="Z73" s="13">
        <v>62.5</v>
      </c>
      <c r="AA73" s="13">
        <v>0.65</v>
      </c>
      <c r="AB73" s="13">
        <v>0.05</v>
      </c>
      <c r="AC73" s="13">
        <v>4.9000000000000002E-2</v>
      </c>
      <c r="AD73" s="13">
        <v>9.5500000000000007</v>
      </c>
      <c r="AE73" s="13">
        <v>13.26</v>
      </c>
      <c r="AF73" s="13">
        <v>7.97</v>
      </c>
      <c r="AG73" s="13">
        <v>11.23</v>
      </c>
      <c r="AH73" s="14"/>
      <c r="AI73" s="14"/>
      <c r="AJ73" s="14"/>
      <c r="AK73" s="14"/>
      <c r="AL73" s="14"/>
      <c r="AM73" s="14">
        <v>141</v>
      </c>
      <c r="AN73" s="17">
        <v>8.6999999999999993</v>
      </c>
      <c r="AO73" s="17">
        <v>4.54</v>
      </c>
      <c r="AP73" s="17">
        <v>211</v>
      </c>
      <c r="AQ73" s="17">
        <v>21</v>
      </c>
      <c r="AR73" s="17">
        <v>25</v>
      </c>
      <c r="AS73" s="17"/>
    </row>
    <row r="74" spans="1:45" ht="15" x14ac:dyDescent="0.25">
      <c r="A74" s="3">
        <v>5.04</v>
      </c>
      <c r="B74" s="3" t="s">
        <v>1470</v>
      </c>
      <c r="C74" s="3" t="s">
        <v>16</v>
      </c>
      <c r="D74" s="3">
        <v>53</v>
      </c>
      <c r="E74" s="4"/>
      <c r="F74" s="3">
        <v>158</v>
      </c>
      <c r="G74" s="3">
        <v>50</v>
      </c>
      <c r="H74" s="4"/>
      <c r="I74" s="4"/>
      <c r="J74" s="3">
        <v>2.31</v>
      </c>
      <c r="K74" s="3">
        <v>2.02</v>
      </c>
      <c r="L74" s="3">
        <v>0.6</v>
      </c>
      <c r="M74" s="3">
        <v>4.92</v>
      </c>
      <c r="N74" s="3">
        <v>4.97</v>
      </c>
      <c r="O74" s="3">
        <v>187</v>
      </c>
      <c r="P74" s="3">
        <v>56.9</v>
      </c>
      <c r="Q74" s="3">
        <v>4.67</v>
      </c>
      <c r="R74" s="3">
        <v>133</v>
      </c>
      <c r="S74" s="3">
        <v>75</v>
      </c>
      <c r="T74" s="3">
        <v>91.3</v>
      </c>
      <c r="U74" s="3">
        <v>0.63</v>
      </c>
      <c r="V74" s="3">
        <v>72.900000000000006</v>
      </c>
      <c r="W74" s="3">
        <v>0.55000000000000004</v>
      </c>
      <c r="X74" s="3">
        <v>80.8</v>
      </c>
      <c r="Y74" s="3">
        <v>0.64</v>
      </c>
      <c r="Z74" s="3">
        <v>91.2</v>
      </c>
      <c r="AA74" s="3">
        <v>0.54</v>
      </c>
      <c r="AB74" s="3">
        <v>4.9000000000000002E-2</v>
      </c>
      <c r="AC74" s="3">
        <v>5.8999999999999997E-2</v>
      </c>
      <c r="AD74" s="3">
        <v>6</v>
      </c>
      <c r="AE74" s="3">
        <v>8.7899999999999991</v>
      </c>
      <c r="AF74" s="3">
        <v>5.84</v>
      </c>
      <c r="AG74" s="3">
        <v>8.91</v>
      </c>
      <c r="AH74" s="4"/>
      <c r="AI74" s="4"/>
      <c r="AJ74" s="4"/>
      <c r="AK74" s="4"/>
      <c r="AL74" s="4"/>
      <c r="AM74" s="4">
        <v>143</v>
      </c>
      <c r="AN74" s="17">
        <v>4.0999999999999996</v>
      </c>
      <c r="AO74" s="17">
        <v>4.67</v>
      </c>
      <c r="AP74" s="17">
        <v>202</v>
      </c>
      <c r="AQ74" s="17">
        <v>13</v>
      </c>
      <c r="AR74" s="17">
        <v>21</v>
      </c>
      <c r="AS74" s="17"/>
    </row>
    <row r="75" spans="1:45" ht="15" x14ac:dyDescent="0.25">
      <c r="A75" s="10">
        <v>5.05</v>
      </c>
      <c r="B75" s="10" t="s">
        <v>1471</v>
      </c>
      <c r="C75" s="10" t="s">
        <v>19</v>
      </c>
      <c r="D75" s="10">
        <v>59</v>
      </c>
      <c r="E75" s="11"/>
      <c r="F75" s="10">
        <v>166</v>
      </c>
      <c r="G75" s="10">
        <v>72</v>
      </c>
      <c r="H75" s="11"/>
      <c r="I75" s="11"/>
      <c r="J75" s="10">
        <v>2.96</v>
      </c>
      <c r="K75" s="10">
        <v>1.26</v>
      </c>
      <c r="L75" s="10">
        <v>4.07</v>
      </c>
      <c r="M75" s="10">
        <v>5.05</v>
      </c>
      <c r="N75" s="10">
        <v>5.19</v>
      </c>
      <c r="O75" s="10">
        <v>446.8</v>
      </c>
      <c r="P75" s="10">
        <v>81.099999999999994</v>
      </c>
      <c r="Q75" s="10">
        <v>6.4</v>
      </c>
      <c r="R75" s="10">
        <v>120</v>
      </c>
      <c r="S75" s="10">
        <v>72</v>
      </c>
      <c r="T75" s="10">
        <v>97.1</v>
      </c>
      <c r="U75" s="10">
        <v>0.69</v>
      </c>
      <c r="V75" s="10">
        <v>53.2</v>
      </c>
      <c r="W75" s="10">
        <v>0.54</v>
      </c>
      <c r="X75" s="10">
        <v>99.1</v>
      </c>
      <c r="Y75" s="10">
        <v>0.71</v>
      </c>
      <c r="Z75" s="10">
        <v>71.7</v>
      </c>
      <c r="AA75" s="10">
        <v>0.52</v>
      </c>
      <c r="AB75" s="10">
        <v>6.5000000000000002E-2</v>
      </c>
      <c r="AC75" s="10">
        <v>4.7E-2</v>
      </c>
      <c r="AD75" s="10">
        <v>5.09</v>
      </c>
      <c r="AE75" s="10">
        <v>9.48</v>
      </c>
      <c r="AF75" s="10">
        <v>5.22</v>
      </c>
      <c r="AG75" s="10">
        <v>8.14</v>
      </c>
      <c r="AH75" s="11"/>
      <c r="AI75" s="11"/>
      <c r="AJ75" s="11"/>
      <c r="AK75" s="11"/>
      <c r="AL75" s="11"/>
      <c r="AM75" s="11">
        <v>145</v>
      </c>
      <c r="AN75" s="17">
        <v>6</v>
      </c>
      <c r="AO75" s="17">
        <v>4.6100000000000003</v>
      </c>
      <c r="AP75" s="17">
        <v>175</v>
      </c>
      <c r="AQ75" s="17">
        <v>26</v>
      </c>
      <c r="AR75" s="17">
        <v>32</v>
      </c>
      <c r="AS75" s="17"/>
    </row>
    <row r="76" spans="1:45" ht="15" x14ac:dyDescent="0.25">
      <c r="A76" s="8">
        <v>5.05</v>
      </c>
      <c r="B76" s="8" t="s">
        <v>1472</v>
      </c>
      <c r="C76" s="8" t="s">
        <v>19</v>
      </c>
      <c r="D76" s="8">
        <v>38</v>
      </c>
      <c r="E76" s="12"/>
      <c r="F76" s="8">
        <v>166</v>
      </c>
      <c r="G76" s="8">
        <v>73</v>
      </c>
      <c r="H76" s="12"/>
      <c r="I76" s="12"/>
      <c r="J76" s="8">
        <v>3.37</v>
      </c>
      <c r="K76" s="8">
        <v>1.1499999999999999</v>
      </c>
      <c r="L76" s="8">
        <v>2.52</v>
      </c>
      <c r="M76" s="8">
        <v>5.43</v>
      </c>
      <c r="N76" s="8">
        <v>5.57</v>
      </c>
      <c r="O76" s="8">
        <v>366</v>
      </c>
      <c r="P76" s="8">
        <v>72.8</v>
      </c>
      <c r="Q76" s="8">
        <v>5.34</v>
      </c>
      <c r="R76" s="8">
        <v>132</v>
      </c>
      <c r="S76" s="8">
        <v>81</v>
      </c>
      <c r="T76" s="8">
        <v>112.5</v>
      </c>
      <c r="U76" s="8">
        <v>0.82</v>
      </c>
      <c r="V76" s="8">
        <v>58.2</v>
      </c>
      <c r="W76" s="8">
        <v>0.64</v>
      </c>
      <c r="X76" s="8">
        <v>85.8</v>
      </c>
      <c r="Y76" s="8">
        <v>0.77</v>
      </c>
      <c r="Z76" s="8">
        <v>52.8</v>
      </c>
      <c r="AA76" s="8">
        <v>0.56000000000000005</v>
      </c>
      <c r="AB76" s="8">
        <v>5.8000000000000003E-2</v>
      </c>
      <c r="AC76" s="8">
        <v>5.3999999999999999E-2</v>
      </c>
      <c r="AD76" s="8">
        <v>5.53</v>
      </c>
      <c r="AE76" s="8">
        <v>6.36</v>
      </c>
      <c r="AF76" s="8">
        <v>4.6900000000000004</v>
      </c>
      <c r="AG76" s="8">
        <v>6.62</v>
      </c>
      <c r="AH76" s="12"/>
      <c r="AI76" s="12"/>
      <c r="AJ76" s="12"/>
      <c r="AK76" s="12"/>
      <c r="AL76" s="12"/>
      <c r="AM76" s="12">
        <v>153</v>
      </c>
      <c r="AN76" s="17">
        <v>6.3</v>
      </c>
      <c r="AO76" s="17">
        <v>5.54</v>
      </c>
      <c r="AP76" s="17">
        <v>244</v>
      </c>
      <c r="AQ76" s="17">
        <v>25</v>
      </c>
      <c r="AR76" s="17">
        <v>23</v>
      </c>
      <c r="AS76" s="17" t="s">
        <v>2025</v>
      </c>
    </row>
    <row r="77" spans="1:45" ht="15" x14ac:dyDescent="0.25">
      <c r="A77" s="3">
        <v>5.05</v>
      </c>
      <c r="B77" s="3" t="s">
        <v>1473</v>
      </c>
      <c r="C77" s="3" t="s">
        <v>16</v>
      </c>
      <c r="D77" s="3">
        <v>52</v>
      </c>
      <c r="E77" s="4"/>
      <c r="F77" s="3">
        <v>162</v>
      </c>
      <c r="G77" s="3">
        <v>60</v>
      </c>
      <c r="H77" s="4"/>
      <c r="I77" s="4"/>
      <c r="J77" s="3">
        <v>2.27</v>
      </c>
      <c r="K77" s="3">
        <v>1.58</v>
      </c>
      <c r="L77" s="3">
        <v>0.35</v>
      </c>
      <c r="M77" s="3">
        <v>4.34</v>
      </c>
      <c r="N77" s="3">
        <v>4.3</v>
      </c>
      <c r="O77" s="3">
        <v>343.3</v>
      </c>
      <c r="P77" s="3">
        <v>77.599999999999994</v>
      </c>
      <c r="Q77" s="3">
        <v>4.4400000000000004</v>
      </c>
      <c r="R77" s="3">
        <v>133</v>
      </c>
      <c r="S77" s="3">
        <v>65</v>
      </c>
      <c r="T77" s="3">
        <v>76.7</v>
      </c>
      <c r="U77" s="3">
        <v>0.66</v>
      </c>
      <c r="V77" s="3">
        <v>85.9</v>
      </c>
      <c r="W77" s="3">
        <v>0.66</v>
      </c>
      <c r="X77" s="3">
        <v>81.7</v>
      </c>
      <c r="Y77" s="3">
        <v>0.69</v>
      </c>
      <c r="Z77" s="3">
        <v>64.400000000000006</v>
      </c>
      <c r="AA77" s="3">
        <v>0.56999999999999995</v>
      </c>
      <c r="AB77" s="3">
        <v>5.7000000000000002E-2</v>
      </c>
      <c r="AC77" s="3">
        <v>5.5E-2</v>
      </c>
      <c r="AD77" s="3">
        <v>6.07</v>
      </c>
      <c r="AE77" s="3">
        <v>8.73</v>
      </c>
      <c r="AF77" s="3">
        <v>5.43</v>
      </c>
      <c r="AG77" s="3">
        <v>6.58</v>
      </c>
      <c r="AH77" s="4"/>
      <c r="AI77" s="4"/>
      <c r="AJ77" s="4"/>
      <c r="AK77" s="4"/>
      <c r="AL77" s="4"/>
      <c r="AM77" s="4">
        <v>127</v>
      </c>
      <c r="AN77" s="17">
        <v>5.7</v>
      </c>
      <c r="AO77" s="17">
        <v>4.22</v>
      </c>
      <c r="AP77" s="17">
        <v>207</v>
      </c>
      <c r="AQ77" s="17">
        <v>9</v>
      </c>
      <c r="AR77" s="17">
        <v>14</v>
      </c>
      <c r="AS77" s="17"/>
    </row>
    <row r="78" spans="1:45" ht="15" x14ac:dyDescent="0.25">
      <c r="A78" s="3">
        <v>5.05</v>
      </c>
      <c r="B78" s="3" t="s">
        <v>1474</v>
      </c>
      <c r="C78" s="3" t="s">
        <v>19</v>
      </c>
      <c r="D78" s="3">
        <v>53</v>
      </c>
      <c r="E78" s="4"/>
      <c r="F78" s="3">
        <v>184</v>
      </c>
      <c r="G78" s="3">
        <v>70</v>
      </c>
      <c r="H78" s="4"/>
      <c r="I78" s="4"/>
      <c r="J78" s="3">
        <v>1.64</v>
      </c>
      <c r="K78" s="3">
        <v>1.39</v>
      </c>
      <c r="L78" s="3">
        <v>0.61</v>
      </c>
      <c r="M78" s="3">
        <v>3.48</v>
      </c>
      <c r="N78" s="3">
        <v>4.58</v>
      </c>
      <c r="O78" s="3">
        <v>295.5</v>
      </c>
      <c r="P78" s="3">
        <v>60.1</v>
      </c>
      <c r="Q78" s="3">
        <v>7.71</v>
      </c>
      <c r="R78" s="3">
        <v>107</v>
      </c>
      <c r="S78" s="3">
        <v>71</v>
      </c>
      <c r="T78" s="3">
        <v>65</v>
      </c>
      <c r="U78" s="3">
        <v>0.7</v>
      </c>
      <c r="V78" s="3">
        <v>64.599999999999994</v>
      </c>
      <c r="W78" s="3">
        <v>0.59</v>
      </c>
      <c r="X78" s="3">
        <v>79.2</v>
      </c>
      <c r="Y78" s="3">
        <v>0.69</v>
      </c>
      <c r="Z78" s="3">
        <v>85.3</v>
      </c>
      <c r="AA78" s="3">
        <v>0.65</v>
      </c>
      <c r="AB78" s="3">
        <v>4.7E-2</v>
      </c>
      <c r="AC78" s="3">
        <v>4.4999999999999998E-2</v>
      </c>
      <c r="AD78" s="3">
        <v>8.3000000000000007</v>
      </c>
      <c r="AE78" s="3">
        <v>9.83</v>
      </c>
      <c r="AF78" s="3">
        <v>6.19</v>
      </c>
      <c r="AG78" s="3">
        <v>11.21</v>
      </c>
      <c r="AH78" s="4"/>
      <c r="AI78" s="4"/>
      <c r="AJ78" s="4"/>
      <c r="AK78" s="4"/>
      <c r="AL78" s="4"/>
      <c r="AM78" s="4">
        <v>147</v>
      </c>
      <c r="AN78" s="17">
        <v>4</v>
      </c>
      <c r="AO78" s="17">
        <v>5.04</v>
      </c>
      <c r="AP78" s="17">
        <v>106</v>
      </c>
      <c r="AQ78" s="17">
        <v>49</v>
      </c>
      <c r="AR78" s="17">
        <v>61</v>
      </c>
      <c r="AS78" s="17"/>
    </row>
    <row r="79" spans="1:45" ht="15" x14ac:dyDescent="0.25">
      <c r="A79" s="3">
        <v>5.0599999999999996</v>
      </c>
      <c r="B79" s="3" t="s">
        <v>1475</v>
      </c>
      <c r="C79" s="3" t="s">
        <v>16</v>
      </c>
      <c r="D79" s="3">
        <v>45</v>
      </c>
      <c r="E79" s="4"/>
      <c r="F79" s="3">
        <v>164</v>
      </c>
      <c r="G79" s="3">
        <v>60</v>
      </c>
      <c r="H79" s="4"/>
      <c r="I79" s="4"/>
      <c r="J79" s="3">
        <v>1.5</v>
      </c>
      <c r="K79" s="3">
        <v>1.64</v>
      </c>
      <c r="L79" s="3">
        <v>0.33</v>
      </c>
      <c r="M79" s="3">
        <v>3.51</v>
      </c>
      <c r="N79" s="3">
        <v>4.96</v>
      </c>
      <c r="O79" s="3">
        <v>238.2</v>
      </c>
      <c r="P79" s="3">
        <v>57.7</v>
      </c>
      <c r="Q79" s="3">
        <v>5.12</v>
      </c>
      <c r="R79" s="3">
        <v>114</v>
      </c>
      <c r="S79" s="3">
        <v>66</v>
      </c>
      <c r="T79" s="3">
        <v>82.8</v>
      </c>
      <c r="U79" s="3">
        <v>0.7</v>
      </c>
      <c r="V79" s="3">
        <v>61</v>
      </c>
      <c r="W79" s="3">
        <v>0.6</v>
      </c>
      <c r="X79" s="3">
        <v>88.7</v>
      </c>
      <c r="Y79" s="3">
        <v>0.71</v>
      </c>
      <c r="Z79" s="3">
        <v>79</v>
      </c>
      <c r="AA79" s="3">
        <v>0.62</v>
      </c>
      <c r="AB79" s="3">
        <v>5.3999999999999999E-2</v>
      </c>
      <c r="AC79" s="3">
        <v>4.5999999999999999E-2</v>
      </c>
      <c r="AD79" s="3">
        <v>7.35</v>
      </c>
      <c r="AE79" s="3">
        <v>4.76</v>
      </c>
      <c r="AF79" s="3">
        <v>7.24</v>
      </c>
      <c r="AG79" s="3">
        <v>7.04</v>
      </c>
      <c r="AH79" s="4"/>
      <c r="AI79" s="4"/>
      <c r="AJ79" s="4"/>
      <c r="AK79" s="4"/>
      <c r="AL79" s="4"/>
      <c r="AM79" s="4">
        <v>125</v>
      </c>
      <c r="AN79" s="17">
        <v>5</v>
      </c>
      <c r="AO79" s="17">
        <v>4.05</v>
      </c>
      <c r="AP79" s="17">
        <v>172</v>
      </c>
      <c r="AQ79" s="17">
        <v>14</v>
      </c>
      <c r="AR79" s="17">
        <v>17</v>
      </c>
      <c r="AS79" s="17"/>
    </row>
    <row r="80" spans="1:45" ht="15" x14ac:dyDescent="0.25">
      <c r="A80" s="13">
        <v>5.0599999999999996</v>
      </c>
      <c r="B80" s="13" t="s">
        <v>1476</v>
      </c>
      <c r="C80" s="13" t="s">
        <v>16</v>
      </c>
      <c r="D80" s="13">
        <v>62</v>
      </c>
      <c r="E80" s="14"/>
      <c r="F80" s="13">
        <v>162</v>
      </c>
      <c r="G80" s="13">
        <v>62</v>
      </c>
      <c r="H80" s="14"/>
      <c r="I80" s="14"/>
      <c r="J80" s="13">
        <v>2.96</v>
      </c>
      <c r="K80" s="13">
        <v>0.86</v>
      </c>
      <c r="L80" s="13">
        <v>0.75</v>
      </c>
      <c r="M80" s="13">
        <v>4.66</v>
      </c>
      <c r="N80" s="13">
        <v>4.83</v>
      </c>
      <c r="O80" s="13">
        <v>301.10000000000002</v>
      </c>
      <c r="P80" s="13">
        <v>67.2</v>
      </c>
      <c r="Q80" s="13">
        <v>4.58</v>
      </c>
      <c r="R80" s="13">
        <v>145</v>
      </c>
      <c r="S80" s="13">
        <v>89</v>
      </c>
      <c r="T80" s="13">
        <v>73.3</v>
      </c>
      <c r="U80" s="13">
        <v>0.59</v>
      </c>
      <c r="V80" s="13">
        <v>62.7</v>
      </c>
      <c r="W80" s="13">
        <v>0.52</v>
      </c>
      <c r="X80" s="13">
        <v>73.3</v>
      </c>
      <c r="Y80" s="13">
        <v>0.65</v>
      </c>
      <c r="Z80" s="13">
        <v>79</v>
      </c>
      <c r="AA80" s="13">
        <v>0.56000000000000005</v>
      </c>
      <c r="AB80" s="13">
        <v>4.8000000000000001E-2</v>
      </c>
      <c r="AC80" s="13">
        <v>4.8000000000000001E-2</v>
      </c>
      <c r="AD80" s="13">
        <v>7.61</v>
      </c>
      <c r="AE80" s="13">
        <v>11.62</v>
      </c>
      <c r="AF80" s="13" t="s">
        <v>165</v>
      </c>
      <c r="AG80" s="13" t="s">
        <v>165</v>
      </c>
      <c r="AH80" s="14"/>
      <c r="AI80" s="14"/>
      <c r="AJ80" s="14"/>
      <c r="AK80" s="14"/>
      <c r="AL80" s="14"/>
      <c r="AM80" s="14">
        <v>125</v>
      </c>
      <c r="AN80" s="17">
        <v>4</v>
      </c>
      <c r="AO80" s="17">
        <v>4.22</v>
      </c>
      <c r="AP80" s="17">
        <v>168</v>
      </c>
      <c r="AQ80" s="17">
        <v>38</v>
      </c>
      <c r="AR80" s="17">
        <v>26</v>
      </c>
      <c r="AS80" s="17"/>
    </row>
    <row r="81" spans="1:45" ht="15" x14ac:dyDescent="0.25">
      <c r="A81" s="13">
        <v>5.07</v>
      </c>
      <c r="B81" s="13" t="s">
        <v>1477</v>
      </c>
      <c r="C81" s="13" t="s">
        <v>19</v>
      </c>
      <c r="D81" s="13">
        <v>71</v>
      </c>
      <c r="E81" s="14"/>
      <c r="F81" s="13">
        <v>163</v>
      </c>
      <c r="G81" s="13">
        <v>57</v>
      </c>
      <c r="H81" s="14"/>
      <c r="I81" s="14"/>
      <c r="J81" s="13">
        <v>3</v>
      </c>
      <c r="K81" s="13">
        <v>1.85</v>
      </c>
      <c r="L81" s="13">
        <v>1.87</v>
      </c>
      <c r="M81" s="13">
        <v>5.53</v>
      </c>
      <c r="N81" s="13">
        <v>4.9400000000000004</v>
      </c>
      <c r="O81" s="13">
        <v>350.3</v>
      </c>
      <c r="P81" s="13">
        <v>76.8</v>
      </c>
      <c r="Q81" s="13">
        <v>1</v>
      </c>
      <c r="R81" s="13">
        <v>146</v>
      </c>
      <c r="S81" s="13">
        <v>93</v>
      </c>
      <c r="T81" s="13">
        <v>58.54</v>
      </c>
      <c r="U81" s="13">
        <v>0.73</v>
      </c>
      <c r="V81" s="13">
        <v>55.22</v>
      </c>
      <c r="W81" s="13">
        <v>0.61</v>
      </c>
      <c r="X81" s="13">
        <v>55.91</v>
      </c>
      <c r="Y81" s="13">
        <v>0.7</v>
      </c>
      <c r="Z81" s="13">
        <v>141.6</v>
      </c>
      <c r="AA81" s="13">
        <v>0.69</v>
      </c>
      <c r="AB81" s="13">
        <v>8.5000000000000006E-2</v>
      </c>
      <c r="AC81" s="13">
        <v>6.9000000000000006E-2</v>
      </c>
      <c r="AD81" s="13">
        <v>9.91</v>
      </c>
      <c r="AE81" s="13">
        <v>11.79</v>
      </c>
      <c r="AF81" s="13">
        <v>7.57</v>
      </c>
      <c r="AG81" s="13">
        <v>10.77</v>
      </c>
      <c r="AH81" s="14"/>
      <c r="AI81" s="14"/>
      <c r="AJ81" s="14"/>
      <c r="AK81" s="14"/>
      <c r="AL81" s="14"/>
      <c r="AM81" s="14">
        <v>167</v>
      </c>
      <c r="AN81" s="17">
        <v>7.8</v>
      </c>
      <c r="AO81" s="17">
        <v>4.92</v>
      </c>
      <c r="AP81" s="17">
        <v>222</v>
      </c>
      <c r="AQ81" s="17">
        <v>27</v>
      </c>
      <c r="AR81" s="17">
        <v>38</v>
      </c>
      <c r="AS81" s="17"/>
    </row>
    <row r="82" spans="1:45" ht="15" x14ac:dyDescent="0.25">
      <c r="A82" s="3">
        <v>5.09</v>
      </c>
      <c r="B82" s="3" t="s">
        <v>1478</v>
      </c>
      <c r="C82" s="3" t="s">
        <v>19</v>
      </c>
      <c r="D82" s="3">
        <v>65</v>
      </c>
      <c r="E82" s="4"/>
      <c r="F82" s="3">
        <v>186</v>
      </c>
      <c r="G82" s="3">
        <v>87</v>
      </c>
      <c r="H82" s="4"/>
      <c r="I82" s="4"/>
      <c r="J82" s="3">
        <v>2.75</v>
      </c>
      <c r="K82" s="3">
        <v>1.07</v>
      </c>
      <c r="L82" s="3">
        <v>1.39</v>
      </c>
      <c r="M82" s="3">
        <v>4.5</v>
      </c>
      <c r="N82" s="3">
        <v>5.72</v>
      </c>
      <c r="O82" s="3">
        <v>360.1</v>
      </c>
      <c r="P82" s="3">
        <v>68</v>
      </c>
      <c r="Q82" s="3">
        <v>3.2</v>
      </c>
      <c r="R82" s="3">
        <v>139</v>
      </c>
      <c r="S82" s="3">
        <v>79</v>
      </c>
      <c r="T82" s="3">
        <v>70.290000000000006</v>
      </c>
      <c r="U82" s="3">
        <v>0.69</v>
      </c>
      <c r="V82" s="3">
        <v>61.78</v>
      </c>
      <c r="W82" s="3">
        <v>0.56000000000000005</v>
      </c>
      <c r="X82" s="3">
        <v>87.04</v>
      </c>
      <c r="Y82" s="3">
        <v>0.74</v>
      </c>
      <c r="Z82" s="3">
        <v>58.28</v>
      </c>
      <c r="AA82" s="3">
        <v>0.64</v>
      </c>
      <c r="AB82" s="3">
        <v>6.6000000000000003E-2</v>
      </c>
      <c r="AC82" s="3">
        <v>5.6000000000000001E-2</v>
      </c>
      <c r="AD82" s="3">
        <v>7.38</v>
      </c>
      <c r="AE82" s="3">
        <v>10.43</v>
      </c>
      <c r="AF82" s="3">
        <v>5.76</v>
      </c>
      <c r="AG82" s="3">
        <v>7.89</v>
      </c>
      <c r="AH82" s="4"/>
      <c r="AI82" s="4"/>
      <c r="AJ82" s="4"/>
      <c r="AK82" s="4"/>
      <c r="AL82" s="4"/>
      <c r="AM82" s="4">
        <v>150</v>
      </c>
      <c r="AN82" s="17">
        <v>5.8</v>
      </c>
      <c r="AO82" s="17">
        <v>4.8899999999999997</v>
      </c>
      <c r="AP82" s="17">
        <v>206</v>
      </c>
      <c r="AQ82" s="17">
        <v>16</v>
      </c>
      <c r="AR82" s="17">
        <v>20</v>
      </c>
      <c r="AS82" s="17"/>
    </row>
    <row r="83" spans="1:45" ht="15" x14ac:dyDescent="0.25">
      <c r="A83" s="13">
        <v>5.09</v>
      </c>
      <c r="B83" s="13" t="s">
        <v>1479</v>
      </c>
      <c r="C83" s="13" t="s">
        <v>16</v>
      </c>
      <c r="D83" s="13">
        <v>52</v>
      </c>
      <c r="E83" s="14"/>
      <c r="F83" s="13">
        <v>156</v>
      </c>
      <c r="G83" s="13">
        <v>48</v>
      </c>
      <c r="H83" s="14"/>
      <c r="I83" s="14"/>
      <c r="J83" s="13">
        <v>2.91</v>
      </c>
      <c r="K83" s="13">
        <v>1.38</v>
      </c>
      <c r="L83" s="13">
        <v>1.74</v>
      </c>
      <c r="M83" s="13">
        <v>5.2</v>
      </c>
      <c r="N83" s="13">
        <v>10.41</v>
      </c>
      <c r="O83" s="13">
        <v>252.9</v>
      </c>
      <c r="P83" s="13">
        <v>38.6</v>
      </c>
      <c r="Q83" s="13">
        <v>2.19</v>
      </c>
      <c r="R83" s="13">
        <v>179</v>
      </c>
      <c r="S83" s="13">
        <v>89</v>
      </c>
      <c r="T83" s="13">
        <v>86.44</v>
      </c>
      <c r="U83" s="13">
        <v>0.78</v>
      </c>
      <c r="V83" s="13">
        <v>105.74</v>
      </c>
      <c r="W83" s="13">
        <v>0.62</v>
      </c>
      <c r="X83" s="13">
        <v>113.29</v>
      </c>
      <c r="Y83" s="13">
        <v>0.82</v>
      </c>
      <c r="Z83" s="13">
        <v>103.6</v>
      </c>
      <c r="AA83" s="13">
        <v>0.68</v>
      </c>
      <c r="AB83" s="13">
        <v>6.3E-2</v>
      </c>
      <c r="AC83" s="13">
        <v>6.8000000000000005E-2</v>
      </c>
      <c r="AD83" s="13">
        <v>4.1399999999999997</v>
      </c>
      <c r="AE83" s="13">
        <v>7.54</v>
      </c>
      <c r="AF83" s="13">
        <v>5.42</v>
      </c>
      <c r="AG83" s="13">
        <v>5.88</v>
      </c>
      <c r="AH83" s="14"/>
      <c r="AI83" s="14"/>
      <c r="AJ83" s="14"/>
      <c r="AK83" s="14"/>
      <c r="AL83" s="14"/>
      <c r="AM83" s="14">
        <v>135</v>
      </c>
      <c r="AN83" s="17">
        <v>5.6</v>
      </c>
      <c r="AO83" s="17">
        <v>4.9000000000000004</v>
      </c>
      <c r="AP83" s="17">
        <v>269</v>
      </c>
      <c r="AQ83" s="17">
        <v>15</v>
      </c>
      <c r="AR83" s="17">
        <v>17</v>
      </c>
      <c r="AS83" s="17"/>
    </row>
    <row r="84" spans="1:45" ht="15" x14ac:dyDescent="0.25">
      <c r="A84" s="3">
        <v>5.09</v>
      </c>
      <c r="B84" s="3" t="s">
        <v>1480</v>
      </c>
      <c r="C84" s="3" t="s">
        <v>16</v>
      </c>
      <c r="D84" s="3">
        <v>39</v>
      </c>
      <c r="E84" s="4"/>
      <c r="F84" s="3">
        <v>170</v>
      </c>
      <c r="G84" s="3">
        <v>59</v>
      </c>
      <c r="H84" s="4"/>
      <c r="I84" s="4"/>
      <c r="J84" s="3">
        <v>1.55</v>
      </c>
      <c r="K84" s="3">
        <v>1.93</v>
      </c>
      <c r="L84" s="3">
        <v>0.56000000000000005</v>
      </c>
      <c r="M84" s="3">
        <v>3.92</v>
      </c>
      <c r="N84" s="3">
        <v>4.5</v>
      </c>
      <c r="O84" s="3">
        <v>261.2</v>
      </c>
      <c r="P84" s="3">
        <v>64.099999999999994</v>
      </c>
      <c r="Q84" s="3">
        <v>4.6500000000000004</v>
      </c>
      <c r="R84" s="3">
        <v>111</v>
      </c>
      <c r="S84" s="3">
        <v>60</v>
      </c>
      <c r="T84" s="3">
        <v>80.56</v>
      </c>
      <c r="U84" s="3">
        <v>0.62</v>
      </c>
      <c r="V84" s="3">
        <v>86.49</v>
      </c>
      <c r="W84" s="3">
        <v>0.53</v>
      </c>
      <c r="X84" s="3">
        <v>98.47</v>
      </c>
      <c r="Y84" s="3">
        <v>0.65</v>
      </c>
      <c r="Z84" s="3">
        <v>67.11</v>
      </c>
      <c r="AA84" s="3">
        <v>0.42</v>
      </c>
      <c r="AB84" s="3">
        <v>4.2999999999999997E-2</v>
      </c>
      <c r="AC84" s="3">
        <v>4.2999999999999997E-2</v>
      </c>
      <c r="AD84" s="3">
        <v>5.27</v>
      </c>
      <c r="AE84" s="3">
        <v>5.65</v>
      </c>
      <c r="AF84" s="3">
        <v>5.0199999999999996</v>
      </c>
      <c r="AG84" s="3">
        <v>5.74</v>
      </c>
      <c r="AH84" s="4"/>
      <c r="AI84" s="4"/>
      <c r="AJ84" s="4"/>
      <c r="AK84" s="4"/>
      <c r="AL84" s="4"/>
      <c r="AM84" s="4">
        <v>144</v>
      </c>
      <c r="AN84" s="17">
        <v>5.2</v>
      </c>
      <c r="AO84" s="17">
        <v>4.93</v>
      </c>
      <c r="AP84" s="17">
        <v>172</v>
      </c>
      <c r="AQ84" s="17">
        <v>18</v>
      </c>
      <c r="AR84" s="17">
        <v>14</v>
      </c>
      <c r="AS84" s="17"/>
    </row>
    <row r="85" spans="1:45" ht="30" x14ac:dyDescent="0.25">
      <c r="A85" s="13" t="s">
        <v>1481</v>
      </c>
      <c r="B85" s="13" t="s">
        <v>1482</v>
      </c>
      <c r="C85" s="13" t="s">
        <v>19</v>
      </c>
      <c r="D85" s="13">
        <v>36</v>
      </c>
      <c r="E85" s="14"/>
      <c r="F85" s="14"/>
      <c r="G85" s="14"/>
      <c r="H85" s="14"/>
      <c r="I85" s="14"/>
      <c r="J85" s="14"/>
      <c r="K85" s="20"/>
      <c r="L85" s="20"/>
      <c r="M85" s="20"/>
      <c r="N85" s="20"/>
      <c r="O85" s="20"/>
      <c r="P85" s="20"/>
      <c r="Q85" s="20"/>
      <c r="R85" s="14"/>
      <c r="S85" s="14"/>
      <c r="T85" s="13">
        <v>102.38</v>
      </c>
      <c r="U85" s="13">
        <v>0.81</v>
      </c>
      <c r="V85" s="13">
        <v>82.52</v>
      </c>
      <c r="W85" s="13">
        <v>0.68</v>
      </c>
      <c r="X85" s="13">
        <v>105.18</v>
      </c>
      <c r="Y85" s="13">
        <v>0.76</v>
      </c>
      <c r="Z85" s="13">
        <v>59.78</v>
      </c>
      <c r="AA85" s="13">
        <v>0.6</v>
      </c>
      <c r="AB85" s="13">
        <v>5.1999999999999998E-2</v>
      </c>
      <c r="AC85" s="13">
        <v>0.05</v>
      </c>
      <c r="AD85" s="13">
        <v>5.48</v>
      </c>
      <c r="AE85" s="13">
        <v>6.05</v>
      </c>
      <c r="AF85" s="13">
        <v>5.49</v>
      </c>
      <c r="AG85" s="13">
        <v>6.57</v>
      </c>
      <c r="AH85" s="14"/>
      <c r="AI85" s="14"/>
      <c r="AJ85" s="14"/>
      <c r="AK85" s="14"/>
      <c r="AL85" s="14"/>
      <c r="AM85" s="14">
        <v>173</v>
      </c>
      <c r="AN85" s="17">
        <v>6.6</v>
      </c>
      <c r="AO85" s="17">
        <v>5.68</v>
      </c>
      <c r="AP85" s="17">
        <v>172</v>
      </c>
      <c r="AQ85" s="17">
        <v>28</v>
      </c>
      <c r="AR85" s="17">
        <v>20</v>
      </c>
      <c r="AS85" s="17" t="s">
        <v>2026</v>
      </c>
    </row>
    <row r="86" spans="1:45" ht="15" x14ac:dyDescent="0.25">
      <c r="A86" s="3">
        <v>5.1100000000000003</v>
      </c>
      <c r="B86" s="3" t="s">
        <v>1483</v>
      </c>
      <c r="C86" s="3" t="s">
        <v>16</v>
      </c>
      <c r="D86" s="3">
        <v>44</v>
      </c>
      <c r="E86" s="4"/>
      <c r="F86" s="3">
        <v>162</v>
      </c>
      <c r="G86" s="3">
        <v>54</v>
      </c>
      <c r="H86" s="4"/>
      <c r="I86" s="4"/>
      <c r="J86" s="3">
        <v>2.37</v>
      </c>
      <c r="K86" s="3">
        <v>1.1499999999999999</v>
      </c>
      <c r="L86" s="3">
        <v>1.65</v>
      </c>
      <c r="M86" s="3">
        <v>4.6399999999999997</v>
      </c>
      <c r="N86" s="3">
        <v>4.5599999999999996</v>
      </c>
      <c r="O86" s="3">
        <v>163.1</v>
      </c>
      <c r="P86" s="3">
        <v>65.599999999999994</v>
      </c>
      <c r="Q86" s="3">
        <v>3.84</v>
      </c>
      <c r="R86" s="3">
        <v>115</v>
      </c>
      <c r="S86" s="3">
        <v>70</v>
      </c>
      <c r="T86" s="3">
        <v>106.86</v>
      </c>
      <c r="U86" s="3">
        <v>0.71</v>
      </c>
      <c r="V86" s="3">
        <v>99.26</v>
      </c>
      <c r="W86" s="3">
        <v>0.59</v>
      </c>
      <c r="X86" s="3">
        <v>87.89</v>
      </c>
      <c r="Y86" s="3">
        <v>0.71</v>
      </c>
      <c r="Z86" s="3">
        <v>84.09</v>
      </c>
      <c r="AA86" s="3">
        <v>0.53</v>
      </c>
      <c r="AB86" s="3">
        <v>0.05</v>
      </c>
      <c r="AC86" s="3">
        <v>4.3999999999999997E-2</v>
      </c>
      <c r="AD86" s="3">
        <v>6.7</v>
      </c>
      <c r="AE86" s="3">
        <v>6.27</v>
      </c>
      <c r="AF86" s="3">
        <v>7.37</v>
      </c>
      <c r="AG86" s="3">
        <v>5.23</v>
      </c>
      <c r="AH86" s="4"/>
      <c r="AI86" s="4"/>
      <c r="AJ86" s="4"/>
      <c r="AK86" s="4"/>
      <c r="AL86" s="4"/>
      <c r="AM86" s="4">
        <v>141</v>
      </c>
      <c r="AN86" s="17">
        <v>8.1999999999999993</v>
      </c>
      <c r="AO86" s="17">
        <v>4.54</v>
      </c>
      <c r="AP86" s="17">
        <v>223</v>
      </c>
      <c r="AQ86" s="17">
        <v>16</v>
      </c>
      <c r="AR86" s="17">
        <v>18</v>
      </c>
      <c r="AS86" s="17"/>
    </row>
    <row r="87" spans="1:45" ht="15" x14ac:dyDescent="0.25">
      <c r="A87" s="13">
        <v>5.12</v>
      </c>
      <c r="B87" s="13" t="s">
        <v>1484</v>
      </c>
      <c r="C87" s="13" t="s">
        <v>19</v>
      </c>
      <c r="D87" s="13">
        <v>37</v>
      </c>
      <c r="E87" s="14"/>
      <c r="F87" s="13">
        <v>174</v>
      </c>
      <c r="G87" s="13">
        <v>76</v>
      </c>
      <c r="H87" s="14"/>
      <c r="I87" s="14"/>
      <c r="J87" s="13">
        <v>2.27</v>
      </c>
      <c r="K87" s="13">
        <v>1.23</v>
      </c>
      <c r="L87" s="13">
        <v>1.98</v>
      </c>
      <c r="M87" s="13">
        <v>4.2699999999999996</v>
      </c>
      <c r="N87" s="13">
        <v>4.67</v>
      </c>
      <c r="O87" s="13">
        <v>361.5</v>
      </c>
      <c r="P87" s="13">
        <v>53.7</v>
      </c>
      <c r="Q87" s="13">
        <v>5.22</v>
      </c>
      <c r="R87" s="13">
        <v>128</v>
      </c>
      <c r="S87" s="13">
        <v>77</v>
      </c>
      <c r="T87" s="13">
        <v>131.19999999999999</v>
      </c>
      <c r="U87" s="13">
        <v>0.83</v>
      </c>
      <c r="V87" s="13">
        <v>54.27</v>
      </c>
      <c r="W87" s="13">
        <v>0.64</v>
      </c>
      <c r="X87" s="13">
        <v>111.06</v>
      </c>
      <c r="Y87" s="13">
        <v>0.76</v>
      </c>
      <c r="Z87" s="13">
        <v>71.39</v>
      </c>
      <c r="AA87" s="13">
        <v>0.6</v>
      </c>
      <c r="AB87" s="13">
        <v>0.06</v>
      </c>
      <c r="AC87" s="13">
        <v>5.2999999999999999E-2</v>
      </c>
      <c r="AD87" s="13">
        <v>5.39</v>
      </c>
      <c r="AE87" s="13">
        <v>6.47</v>
      </c>
      <c r="AF87" s="13">
        <v>7.02</v>
      </c>
      <c r="AG87" s="13">
        <v>7.25</v>
      </c>
      <c r="AH87" s="14"/>
      <c r="AI87" s="14"/>
      <c r="AJ87" s="14"/>
      <c r="AK87" s="14"/>
      <c r="AL87" s="14"/>
      <c r="AM87" s="14">
        <v>160</v>
      </c>
      <c r="AN87" s="17">
        <v>5.9</v>
      </c>
      <c r="AO87" s="17">
        <v>5.48</v>
      </c>
      <c r="AP87" s="17">
        <v>166</v>
      </c>
      <c r="AQ87" s="17">
        <v>60</v>
      </c>
      <c r="AR87" s="17">
        <v>43</v>
      </c>
      <c r="AS87" s="17"/>
    </row>
    <row r="88" spans="1:45" ht="15" x14ac:dyDescent="0.25">
      <c r="A88" s="3">
        <v>5.12</v>
      </c>
      <c r="B88" s="3" t="s">
        <v>1485</v>
      </c>
      <c r="C88" s="3" t="s">
        <v>16</v>
      </c>
      <c r="D88" s="3">
        <v>34</v>
      </c>
      <c r="E88" s="4"/>
      <c r="F88" s="3">
        <v>163</v>
      </c>
      <c r="G88" s="3">
        <v>57</v>
      </c>
      <c r="H88" s="4"/>
      <c r="I88" s="4"/>
      <c r="J88" s="3">
        <v>2.75</v>
      </c>
      <c r="K88" s="3">
        <v>1.53</v>
      </c>
      <c r="L88" s="3">
        <v>0.92</v>
      </c>
      <c r="M88" s="3">
        <v>5.15</v>
      </c>
      <c r="N88" s="3">
        <v>4.6900000000000004</v>
      </c>
      <c r="O88" s="3">
        <v>307</v>
      </c>
      <c r="P88" s="3">
        <v>51.3</v>
      </c>
      <c r="Q88" s="3">
        <v>3.9</v>
      </c>
      <c r="R88" s="3">
        <v>93</v>
      </c>
      <c r="S88" s="3">
        <v>62</v>
      </c>
      <c r="T88" s="3">
        <v>103.22</v>
      </c>
      <c r="U88" s="3">
        <v>0.74</v>
      </c>
      <c r="V88" s="3">
        <v>85.88</v>
      </c>
      <c r="W88" s="3">
        <v>0.6</v>
      </c>
      <c r="X88" s="3">
        <v>84.76</v>
      </c>
      <c r="Y88" s="3">
        <v>0.71</v>
      </c>
      <c r="Z88" s="3">
        <v>59.86</v>
      </c>
      <c r="AA88" s="3">
        <v>0.56999999999999995</v>
      </c>
      <c r="AB88" s="3">
        <v>4.2999999999999997E-2</v>
      </c>
      <c r="AC88" s="3">
        <v>4.2999999999999997E-2</v>
      </c>
      <c r="AD88" s="3">
        <v>6.33</v>
      </c>
      <c r="AE88" s="3">
        <v>6.16</v>
      </c>
      <c r="AF88" s="3">
        <v>6.36</v>
      </c>
      <c r="AG88" s="3">
        <v>5.53</v>
      </c>
      <c r="AH88" s="4"/>
      <c r="AI88" s="4"/>
      <c r="AJ88" s="4"/>
      <c r="AK88" s="4"/>
      <c r="AL88" s="4"/>
      <c r="AM88" s="4">
        <v>136</v>
      </c>
      <c r="AN88" s="17">
        <v>5.2</v>
      </c>
      <c r="AO88" s="17">
        <v>4.45</v>
      </c>
      <c r="AP88" s="17">
        <v>229</v>
      </c>
      <c r="AQ88" s="17">
        <v>36</v>
      </c>
      <c r="AR88" s="17">
        <v>30</v>
      </c>
      <c r="AS88" s="17"/>
    </row>
    <row r="89" spans="1:45" ht="15" x14ac:dyDescent="0.25">
      <c r="A89" s="3">
        <v>5.12</v>
      </c>
      <c r="B89" s="3" t="s">
        <v>1486</v>
      </c>
      <c r="C89" s="3" t="s">
        <v>16</v>
      </c>
      <c r="D89" s="3">
        <v>50</v>
      </c>
      <c r="E89" s="4"/>
      <c r="F89" s="3">
        <v>162</v>
      </c>
      <c r="G89" s="3">
        <v>62</v>
      </c>
      <c r="H89" s="4"/>
      <c r="I89" s="4"/>
      <c r="J89" s="3">
        <v>2.5299999999999998</v>
      </c>
      <c r="K89" s="3">
        <v>1.7</v>
      </c>
      <c r="L89" s="3">
        <v>0.41</v>
      </c>
      <c r="M89" s="3">
        <v>4.96</v>
      </c>
      <c r="N89" s="3">
        <v>4.9000000000000004</v>
      </c>
      <c r="O89" s="3">
        <v>222.3</v>
      </c>
      <c r="P89" s="3">
        <v>62.5</v>
      </c>
      <c r="Q89" s="3">
        <v>4.54</v>
      </c>
      <c r="R89" s="3">
        <v>129</v>
      </c>
      <c r="S89" s="3">
        <v>76</v>
      </c>
      <c r="T89" s="3">
        <v>87.59</v>
      </c>
      <c r="U89" s="3">
        <v>0.66</v>
      </c>
      <c r="V89" s="3">
        <v>76.12</v>
      </c>
      <c r="W89" s="3">
        <v>0.52</v>
      </c>
      <c r="X89" s="3">
        <v>92.55</v>
      </c>
      <c r="Y89" s="3">
        <v>0.69</v>
      </c>
      <c r="Z89" s="3">
        <v>62.08</v>
      </c>
      <c r="AA89" s="3">
        <v>0.56999999999999995</v>
      </c>
      <c r="AB89" s="3">
        <v>4.8000000000000001E-2</v>
      </c>
      <c r="AC89" s="3">
        <v>4.8000000000000001E-2</v>
      </c>
      <c r="AD89" s="3">
        <v>7.34</v>
      </c>
      <c r="AE89" s="3">
        <v>7.34</v>
      </c>
      <c r="AF89" s="3">
        <v>5.97</v>
      </c>
      <c r="AG89" s="3">
        <v>7.84</v>
      </c>
      <c r="AH89" s="4"/>
      <c r="AI89" s="4"/>
      <c r="AJ89" s="4"/>
      <c r="AK89" s="4"/>
      <c r="AL89" s="4"/>
      <c r="AM89" s="4">
        <v>138</v>
      </c>
      <c r="AN89" s="17">
        <v>4.2</v>
      </c>
      <c r="AO89" s="17">
        <v>4.4000000000000004</v>
      </c>
      <c r="AP89" s="17">
        <v>131</v>
      </c>
      <c r="AQ89" s="17">
        <v>13</v>
      </c>
      <c r="AR89" s="17">
        <v>19</v>
      </c>
      <c r="AS89" s="17"/>
    </row>
    <row r="90" spans="1:45" ht="15" x14ac:dyDescent="0.25">
      <c r="A90" s="3">
        <v>5.12</v>
      </c>
      <c r="B90" s="3" t="s">
        <v>1487</v>
      </c>
      <c r="C90" s="3" t="s">
        <v>16</v>
      </c>
      <c r="D90" s="3">
        <v>59</v>
      </c>
      <c r="E90" s="4"/>
      <c r="F90" s="3">
        <v>165</v>
      </c>
      <c r="G90" s="3">
        <v>64</v>
      </c>
      <c r="H90" s="4"/>
      <c r="I90" s="4"/>
      <c r="J90" s="3">
        <v>2.86</v>
      </c>
      <c r="K90" s="3">
        <v>1.32</v>
      </c>
      <c r="L90" s="3">
        <v>1.1000000000000001</v>
      </c>
      <c r="M90" s="3">
        <v>4.9000000000000004</v>
      </c>
      <c r="N90" s="3">
        <v>4.43</v>
      </c>
      <c r="O90" s="3">
        <v>373.1</v>
      </c>
      <c r="P90" s="3">
        <v>83.9</v>
      </c>
      <c r="Q90" s="3">
        <v>3.74</v>
      </c>
      <c r="R90" s="3">
        <v>110</v>
      </c>
      <c r="S90" s="3">
        <v>69</v>
      </c>
      <c r="T90" s="3">
        <v>99.31</v>
      </c>
      <c r="U90" s="3">
        <v>0.72</v>
      </c>
      <c r="V90" s="3">
        <v>74.3</v>
      </c>
      <c r="W90" s="3">
        <v>0.6</v>
      </c>
      <c r="X90" s="3">
        <v>87.62</v>
      </c>
      <c r="Y90" s="3">
        <v>0.69</v>
      </c>
      <c r="Z90" s="3">
        <v>81.489999999999995</v>
      </c>
      <c r="AA90" s="3">
        <v>0.54</v>
      </c>
      <c r="AB90" s="3">
        <v>7.1999999999999995E-2</v>
      </c>
      <c r="AC90" s="3">
        <v>6.9000000000000006E-2</v>
      </c>
      <c r="AD90" s="3">
        <v>7.2</v>
      </c>
      <c r="AE90" s="3">
        <v>8.91</v>
      </c>
      <c r="AF90" s="3">
        <v>6.14</v>
      </c>
      <c r="AG90" s="3">
        <v>9.23</v>
      </c>
      <c r="AH90" s="4"/>
      <c r="AI90" s="4"/>
      <c r="AJ90" s="4"/>
      <c r="AK90" s="4"/>
      <c r="AL90" s="4"/>
      <c r="AM90" s="4">
        <v>156</v>
      </c>
      <c r="AN90" s="17">
        <v>5.2</v>
      </c>
      <c r="AO90" s="17">
        <v>5.18</v>
      </c>
      <c r="AP90" s="17">
        <v>153</v>
      </c>
      <c r="AQ90" s="17">
        <v>117</v>
      </c>
      <c r="AR90" s="17">
        <v>17</v>
      </c>
      <c r="AS90" s="17"/>
    </row>
    <row r="91" spans="1:45" ht="15" x14ac:dyDescent="0.25">
      <c r="A91" s="3">
        <v>5.12</v>
      </c>
      <c r="B91" s="3" t="s">
        <v>1488</v>
      </c>
      <c r="C91" s="3" t="s">
        <v>19</v>
      </c>
      <c r="D91" s="3">
        <v>31</v>
      </c>
      <c r="E91" s="4"/>
      <c r="F91" s="3">
        <v>169</v>
      </c>
      <c r="G91" s="3">
        <v>53</v>
      </c>
      <c r="H91" s="4"/>
      <c r="I91" s="4"/>
      <c r="J91" s="3">
        <v>3.02</v>
      </c>
      <c r="K91" s="3">
        <v>1.19</v>
      </c>
      <c r="L91" s="3">
        <v>1.17</v>
      </c>
      <c r="M91" s="3">
        <v>5.04</v>
      </c>
      <c r="N91" s="3">
        <v>4.6399999999999997</v>
      </c>
      <c r="O91" s="3">
        <v>183.8</v>
      </c>
      <c r="P91" s="3">
        <v>86.4</v>
      </c>
      <c r="Q91" s="3">
        <v>6.48</v>
      </c>
      <c r="R91" s="3">
        <v>115</v>
      </c>
      <c r="S91" s="3">
        <v>76</v>
      </c>
      <c r="T91" s="3">
        <v>148.26</v>
      </c>
      <c r="U91" s="3">
        <v>0.73</v>
      </c>
      <c r="V91" s="3">
        <v>129.80000000000001</v>
      </c>
      <c r="W91" s="3">
        <v>0.73</v>
      </c>
      <c r="X91" s="3">
        <v>143.79</v>
      </c>
      <c r="Y91" s="3">
        <v>0.72</v>
      </c>
      <c r="Z91" s="3">
        <v>93.92</v>
      </c>
      <c r="AA91" s="3">
        <v>0.55000000000000004</v>
      </c>
      <c r="AB91" s="3">
        <v>4.9000000000000002E-2</v>
      </c>
      <c r="AC91" s="3">
        <v>4.8000000000000001E-2</v>
      </c>
      <c r="AD91" s="3">
        <v>6.99</v>
      </c>
      <c r="AE91" s="3">
        <v>6.13</v>
      </c>
      <c r="AF91" s="3">
        <v>5.79</v>
      </c>
      <c r="AG91" s="3">
        <v>5.45</v>
      </c>
      <c r="AH91" s="4"/>
      <c r="AI91" s="4"/>
      <c r="AJ91" s="4"/>
      <c r="AK91" s="4"/>
      <c r="AL91" s="4"/>
      <c r="AM91" s="4">
        <v>161</v>
      </c>
      <c r="AN91" s="17">
        <v>5.5</v>
      </c>
      <c r="AO91" s="17">
        <v>5.31</v>
      </c>
      <c r="AP91" s="17">
        <v>205</v>
      </c>
      <c r="AQ91" s="17">
        <v>10</v>
      </c>
      <c r="AR91" s="17">
        <v>16</v>
      </c>
      <c r="AS91" s="17"/>
    </row>
    <row r="92" spans="1:45" ht="15" x14ac:dyDescent="0.25">
      <c r="A92" s="13">
        <v>5.12</v>
      </c>
      <c r="B92" s="13" t="s">
        <v>1489</v>
      </c>
      <c r="C92" s="13" t="s">
        <v>19</v>
      </c>
      <c r="D92" s="13">
        <v>75</v>
      </c>
      <c r="E92" s="14"/>
      <c r="F92" s="13">
        <v>178</v>
      </c>
      <c r="G92" s="13">
        <v>81</v>
      </c>
      <c r="H92" s="14"/>
      <c r="I92" s="14"/>
      <c r="J92" s="13">
        <v>2.78</v>
      </c>
      <c r="K92" s="13">
        <v>1.1299999999999999</v>
      </c>
      <c r="L92" s="13">
        <v>2.67</v>
      </c>
      <c r="M92" s="13">
        <v>5.17</v>
      </c>
      <c r="N92" s="13">
        <v>7.86</v>
      </c>
      <c r="O92" s="13">
        <v>441.2</v>
      </c>
      <c r="P92" s="13">
        <v>80.8</v>
      </c>
      <c r="Q92" s="13">
        <v>3.11</v>
      </c>
      <c r="R92" s="13">
        <v>153</v>
      </c>
      <c r="S92" s="13">
        <v>70</v>
      </c>
      <c r="T92" s="13">
        <v>94.27</v>
      </c>
      <c r="U92" s="3">
        <v>0.8</v>
      </c>
      <c r="V92" s="3">
        <v>60.83</v>
      </c>
      <c r="W92" s="3">
        <v>0.69</v>
      </c>
      <c r="X92" s="3">
        <v>95.42</v>
      </c>
      <c r="Y92" s="3">
        <v>0.78</v>
      </c>
      <c r="Z92" s="3">
        <v>88.05</v>
      </c>
      <c r="AA92" s="13">
        <v>0.73</v>
      </c>
      <c r="AB92" s="3">
        <v>5.5E-2</v>
      </c>
      <c r="AC92" s="13">
        <v>7.5999999999999998E-2</v>
      </c>
      <c r="AD92" s="3">
        <v>5.56</v>
      </c>
      <c r="AE92" s="13">
        <v>10.220000000000001</v>
      </c>
      <c r="AF92" s="3">
        <v>8.8699999999999992</v>
      </c>
      <c r="AG92" s="13">
        <v>6.18</v>
      </c>
      <c r="AH92" s="14"/>
      <c r="AI92" s="14"/>
      <c r="AJ92" s="14"/>
      <c r="AK92" s="14"/>
      <c r="AL92" s="14"/>
      <c r="AM92" s="14">
        <v>144</v>
      </c>
      <c r="AN92" s="17">
        <v>4.2</v>
      </c>
      <c r="AO92" s="17">
        <v>5.15</v>
      </c>
      <c r="AP92" s="17">
        <v>188</v>
      </c>
      <c r="AQ92" s="17">
        <v>21</v>
      </c>
      <c r="AR92" s="17">
        <v>23</v>
      </c>
      <c r="AS92" s="17"/>
    </row>
    <row r="93" spans="1:45" ht="15" x14ac:dyDescent="0.25">
      <c r="A93" s="3">
        <v>5.12</v>
      </c>
      <c r="B93" s="3" t="s">
        <v>1490</v>
      </c>
      <c r="C93" s="3" t="s">
        <v>19</v>
      </c>
      <c r="D93" s="3">
        <v>58</v>
      </c>
      <c r="E93" s="4"/>
      <c r="F93" s="3">
        <v>177</v>
      </c>
      <c r="G93" s="3">
        <v>64</v>
      </c>
      <c r="H93" s="4"/>
      <c r="I93" s="4"/>
      <c r="J93" s="3">
        <v>2.5499999999999998</v>
      </c>
      <c r="K93" s="3">
        <v>1.48</v>
      </c>
      <c r="L93" s="3">
        <v>0.68</v>
      </c>
      <c r="M93" s="3">
        <v>4.76</v>
      </c>
      <c r="N93" s="3">
        <v>4.3099999999999996</v>
      </c>
      <c r="O93" s="3">
        <v>295.3</v>
      </c>
      <c r="P93" s="3">
        <v>72</v>
      </c>
      <c r="Q93" s="3">
        <v>5.14</v>
      </c>
      <c r="R93" s="3">
        <v>129</v>
      </c>
      <c r="S93" s="3">
        <v>90</v>
      </c>
      <c r="T93" s="3">
        <v>80.84</v>
      </c>
      <c r="U93" s="3">
        <v>0.67</v>
      </c>
      <c r="V93" s="3">
        <v>51.57</v>
      </c>
      <c r="W93" s="3">
        <v>0.64</v>
      </c>
      <c r="X93" s="3">
        <v>75.75</v>
      </c>
      <c r="Y93" s="3">
        <v>0.66</v>
      </c>
      <c r="Z93" s="3">
        <v>64.400000000000006</v>
      </c>
      <c r="AA93" s="3">
        <v>0.65</v>
      </c>
      <c r="AB93" s="3">
        <v>6.5000000000000002E-2</v>
      </c>
      <c r="AC93" s="3">
        <v>6.7000000000000004E-2</v>
      </c>
      <c r="AD93" s="3">
        <v>6.32</v>
      </c>
      <c r="AE93" s="3">
        <v>9.42</v>
      </c>
      <c r="AF93" s="3">
        <v>8.11</v>
      </c>
      <c r="AG93" s="3">
        <v>11.9</v>
      </c>
      <c r="AH93" s="4"/>
      <c r="AI93" s="4"/>
      <c r="AJ93" s="4"/>
      <c r="AK93" s="4"/>
      <c r="AL93" s="4"/>
      <c r="AM93" s="4">
        <v>155</v>
      </c>
      <c r="AN93" s="17">
        <v>6.3</v>
      </c>
      <c r="AO93" s="17">
        <v>4.96</v>
      </c>
      <c r="AP93" s="17">
        <v>172</v>
      </c>
      <c r="AQ93" s="17">
        <v>42</v>
      </c>
      <c r="AR93" s="17">
        <v>26</v>
      </c>
      <c r="AS93" s="17"/>
    </row>
    <row r="94" spans="1:45" ht="15" x14ac:dyDescent="0.25">
      <c r="A94" s="21">
        <v>5.13</v>
      </c>
      <c r="B94" s="21" t="s">
        <v>1491</v>
      </c>
      <c r="C94" s="21" t="s">
        <v>19</v>
      </c>
      <c r="D94" s="21">
        <v>43</v>
      </c>
      <c r="E94" s="11"/>
      <c r="F94" s="21">
        <v>175</v>
      </c>
      <c r="G94" s="21">
        <v>96</v>
      </c>
      <c r="H94" s="11"/>
      <c r="I94" s="11"/>
      <c r="J94" s="21">
        <v>2.42</v>
      </c>
      <c r="K94" s="21">
        <v>1.1599999999999999</v>
      </c>
      <c r="L94" s="21">
        <v>2.02</v>
      </c>
      <c r="M94" s="21">
        <v>4.4400000000000004</v>
      </c>
      <c r="N94" s="21">
        <v>5.1100000000000003</v>
      </c>
      <c r="O94" s="21">
        <v>479.2</v>
      </c>
      <c r="P94" s="21">
        <v>72.599999999999994</v>
      </c>
      <c r="Q94" s="21">
        <v>5.13</v>
      </c>
      <c r="R94" s="21">
        <v>127</v>
      </c>
      <c r="S94" s="21">
        <v>87</v>
      </c>
      <c r="T94" s="21">
        <v>84</v>
      </c>
      <c r="U94" s="21">
        <v>0.72</v>
      </c>
      <c r="V94" s="21">
        <v>61.39</v>
      </c>
      <c r="W94" s="21">
        <v>0.53</v>
      </c>
      <c r="X94" s="21">
        <v>70.13</v>
      </c>
      <c r="Y94" s="21">
        <v>0.7</v>
      </c>
      <c r="Z94" s="21">
        <v>49.7</v>
      </c>
      <c r="AA94" s="21">
        <v>0.47</v>
      </c>
      <c r="AB94" s="21">
        <v>5.8999999999999997E-2</v>
      </c>
      <c r="AC94" s="21">
        <v>5.0999999999999997E-2</v>
      </c>
      <c r="AD94" s="21">
        <v>5.69</v>
      </c>
      <c r="AE94" s="21">
        <v>7.17</v>
      </c>
      <c r="AF94" s="21">
        <v>5.52</v>
      </c>
      <c r="AG94" s="21">
        <v>7.51</v>
      </c>
      <c r="AH94" s="11"/>
      <c r="AI94" s="11"/>
      <c r="AJ94" s="11"/>
      <c r="AK94" s="11"/>
      <c r="AL94" s="11"/>
      <c r="AM94" s="11">
        <v>155</v>
      </c>
      <c r="AN94" s="17">
        <v>6.4</v>
      </c>
      <c r="AO94" s="17">
        <v>5.0199999999999996</v>
      </c>
      <c r="AP94" s="17">
        <v>183</v>
      </c>
      <c r="AQ94" s="17">
        <v>22</v>
      </c>
      <c r="AR94" s="17">
        <v>16</v>
      </c>
      <c r="AS94" s="17"/>
    </row>
    <row r="95" spans="1:45" ht="15" x14ac:dyDescent="0.25">
      <c r="A95" s="8">
        <v>5.13</v>
      </c>
      <c r="B95" s="8" t="s">
        <v>1492</v>
      </c>
      <c r="C95" s="8" t="s">
        <v>19</v>
      </c>
      <c r="D95" s="8">
        <v>45</v>
      </c>
      <c r="E95" s="9"/>
      <c r="F95" s="8">
        <v>173</v>
      </c>
      <c r="G95" s="8">
        <v>85</v>
      </c>
      <c r="H95" s="9"/>
      <c r="I95" s="9"/>
      <c r="J95" s="8">
        <v>3.25</v>
      </c>
      <c r="K95" s="8">
        <v>1.26</v>
      </c>
      <c r="L95" s="8">
        <v>1.78</v>
      </c>
      <c r="M95" s="8">
        <v>5.41</v>
      </c>
      <c r="N95" s="8">
        <v>4.55</v>
      </c>
      <c r="O95" s="8">
        <v>334.7</v>
      </c>
      <c r="P95" s="8">
        <v>76.8</v>
      </c>
      <c r="Q95" s="8">
        <v>6.66</v>
      </c>
      <c r="R95" s="8">
        <v>108</v>
      </c>
      <c r="S95" s="8">
        <v>72</v>
      </c>
      <c r="T95" s="8">
        <v>83.08</v>
      </c>
      <c r="U95" s="8">
        <v>0.64</v>
      </c>
      <c r="V95" s="8">
        <v>52.31</v>
      </c>
      <c r="W95" s="8">
        <v>0.43</v>
      </c>
      <c r="X95" s="8">
        <v>69.650000000000006</v>
      </c>
      <c r="Y95" s="8">
        <v>0.6</v>
      </c>
      <c r="Z95" s="8">
        <v>48.12</v>
      </c>
      <c r="AA95" s="8">
        <v>0.48</v>
      </c>
      <c r="AB95" s="8">
        <v>4.5999999999999999E-2</v>
      </c>
      <c r="AC95" s="8">
        <v>4.2999999999999997E-2</v>
      </c>
      <c r="AD95" s="8">
        <v>7.1</v>
      </c>
      <c r="AE95" s="8">
        <v>8.41</v>
      </c>
      <c r="AF95" s="8">
        <v>5.34</v>
      </c>
      <c r="AG95" s="8">
        <v>7.81</v>
      </c>
      <c r="AH95" s="12"/>
      <c r="AI95" s="12"/>
      <c r="AJ95" s="12"/>
      <c r="AK95" s="12"/>
      <c r="AL95" s="12"/>
      <c r="AM95" s="12">
        <v>151</v>
      </c>
      <c r="AN95" s="17">
        <v>5.8</v>
      </c>
      <c r="AO95" s="17">
        <v>4.33</v>
      </c>
      <c r="AP95" s="17">
        <v>174</v>
      </c>
      <c r="AQ95" s="17">
        <v>47</v>
      </c>
      <c r="AR95" s="17">
        <v>28</v>
      </c>
      <c r="AS95" s="17"/>
    </row>
    <row r="96" spans="1:45" ht="15" x14ac:dyDescent="0.25">
      <c r="A96" s="3">
        <v>5.13</v>
      </c>
      <c r="B96" s="3" t="s">
        <v>1493</v>
      </c>
      <c r="C96" s="3" t="s">
        <v>16</v>
      </c>
      <c r="D96" s="3">
        <v>29</v>
      </c>
      <c r="E96" s="4"/>
      <c r="F96" s="3">
        <v>163</v>
      </c>
      <c r="G96" s="3">
        <v>50</v>
      </c>
      <c r="H96" s="4"/>
      <c r="I96" s="4"/>
      <c r="J96" s="3">
        <v>1.55</v>
      </c>
      <c r="K96" s="3">
        <v>1.64</v>
      </c>
      <c r="L96" s="3">
        <v>0.79</v>
      </c>
      <c r="M96" s="3">
        <v>3.77</v>
      </c>
      <c r="N96" s="3">
        <v>4.13</v>
      </c>
      <c r="O96" s="3">
        <v>270.2</v>
      </c>
      <c r="P96" s="3">
        <v>67.5</v>
      </c>
      <c r="Q96" s="3">
        <v>4.84</v>
      </c>
      <c r="R96" s="3">
        <v>91</v>
      </c>
      <c r="S96" s="3">
        <v>54</v>
      </c>
      <c r="T96" s="3">
        <v>88.54</v>
      </c>
      <c r="U96" s="3">
        <v>0.76</v>
      </c>
      <c r="V96" s="3">
        <v>83.29</v>
      </c>
      <c r="W96" s="3">
        <v>0.69</v>
      </c>
      <c r="X96" s="3">
        <v>108.31</v>
      </c>
      <c r="Y96" s="3">
        <v>0.75</v>
      </c>
      <c r="Z96" s="3">
        <v>82.38</v>
      </c>
      <c r="AA96" s="3">
        <v>0.51</v>
      </c>
      <c r="AB96" s="3">
        <v>4.2999999999999997E-2</v>
      </c>
      <c r="AC96" s="3">
        <v>4.2999999999999997E-2</v>
      </c>
      <c r="AD96" s="3">
        <v>5.17</v>
      </c>
      <c r="AE96" s="3">
        <v>5.35</v>
      </c>
      <c r="AF96" s="3">
        <v>4.3</v>
      </c>
      <c r="AG96" s="3">
        <v>5.99</v>
      </c>
      <c r="AH96" s="4"/>
      <c r="AI96" s="4"/>
      <c r="AJ96" s="4"/>
      <c r="AK96" s="4"/>
      <c r="AL96" s="4"/>
      <c r="AM96" s="4">
        <v>139</v>
      </c>
      <c r="AN96" s="17">
        <v>4.9000000000000004</v>
      </c>
      <c r="AO96" s="17">
        <v>4.82</v>
      </c>
      <c r="AP96" s="17">
        <v>153</v>
      </c>
      <c r="AQ96" s="17">
        <v>12</v>
      </c>
      <c r="AR96" s="17">
        <v>16</v>
      </c>
      <c r="AS96" s="17"/>
    </row>
    <row r="97" spans="1:45" ht="15" x14ac:dyDescent="0.25">
      <c r="A97" s="13">
        <v>5.13</v>
      </c>
      <c r="B97" s="13" t="s">
        <v>1494</v>
      </c>
      <c r="C97" s="13" t="s">
        <v>19</v>
      </c>
      <c r="D97" s="13">
        <v>38</v>
      </c>
      <c r="E97" s="20"/>
      <c r="F97" s="13">
        <v>170</v>
      </c>
      <c r="G97" s="13">
        <v>81</v>
      </c>
      <c r="H97" s="20"/>
      <c r="I97" s="20"/>
      <c r="J97" s="13">
        <v>2.75</v>
      </c>
      <c r="K97" s="13">
        <v>0.97</v>
      </c>
      <c r="L97" s="13">
        <v>2.88</v>
      </c>
      <c r="M97" s="13">
        <v>4.8</v>
      </c>
      <c r="N97" s="13">
        <v>5.04</v>
      </c>
      <c r="O97" s="13">
        <v>362.2</v>
      </c>
      <c r="P97" s="13">
        <v>69.8</v>
      </c>
      <c r="Q97" s="13">
        <v>5.95</v>
      </c>
      <c r="R97" s="13">
        <v>117</v>
      </c>
      <c r="S97" s="13">
        <v>75</v>
      </c>
      <c r="T97" s="13">
        <v>95.11</v>
      </c>
      <c r="U97" s="13">
        <v>0.81</v>
      </c>
      <c r="V97" s="13">
        <v>52.55</v>
      </c>
      <c r="W97" s="13">
        <v>0.63</v>
      </c>
      <c r="X97" s="13">
        <v>90.7</v>
      </c>
      <c r="Y97" s="13">
        <v>0.79</v>
      </c>
      <c r="Z97" s="13" t="s">
        <v>1495</v>
      </c>
      <c r="AA97" s="13">
        <v>0.56000000000000005</v>
      </c>
      <c r="AB97" s="13">
        <v>4.5999999999999999E-2</v>
      </c>
      <c r="AC97" s="13">
        <v>4.2999999999999997E-2</v>
      </c>
      <c r="AD97" s="13">
        <v>7.24</v>
      </c>
      <c r="AE97" s="13">
        <v>7.87</v>
      </c>
      <c r="AF97" s="13">
        <v>5.53</v>
      </c>
      <c r="AG97" s="13">
        <v>5.13</v>
      </c>
      <c r="AH97" s="14"/>
      <c r="AI97" s="14"/>
      <c r="AJ97" s="14"/>
      <c r="AK97" s="14"/>
      <c r="AL97" s="14"/>
      <c r="AM97" s="14">
        <v>155</v>
      </c>
      <c r="AN97" s="17">
        <v>6.6</v>
      </c>
      <c r="AO97" s="17">
        <v>5.18</v>
      </c>
      <c r="AP97" s="17">
        <v>222</v>
      </c>
      <c r="AQ97" s="17">
        <v>35</v>
      </c>
      <c r="AR97" s="17">
        <v>25</v>
      </c>
      <c r="AS97" s="17"/>
    </row>
    <row r="98" spans="1:45" ht="15" x14ac:dyDescent="0.25">
      <c r="A98" s="3">
        <v>5.13</v>
      </c>
      <c r="B98" s="3" t="s">
        <v>1496</v>
      </c>
      <c r="C98" s="3" t="s">
        <v>19</v>
      </c>
      <c r="D98" s="3">
        <v>42</v>
      </c>
      <c r="E98" s="4"/>
      <c r="F98" s="3">
        <v>170</v>
      </c>
      <c r="G98" s="3">
        <v>63</v>
      </c>
      <c r="H98" s="4"/>
      <c r="I98" s="4"/>
      <c r="J98" s="3">
        <v>2.5499999999999998</v>
      </c>
      <c r="K98" s="3">
        <v>1.39</v>
      </c>
      <c r="L98" s="3">
        <v>0.37</v>
      </c>
      <c r="M98" s="3">
        <v>4.33</v>
      </c>
      <c r="N98" s="3">
        <v>4.6500000000000004</v>
      </c>
      <c r="O98" s="3">
        <v>333.5</v>
      </c>
      <c r="P98" s="3">
        <v>71.2</v>
      </c>
      <c r="Q98" s="3">
        <v>5.1100000000000003</v>
      </c>
      <c r="R98" s="3">
        <v>133</v>
      </c>
      <c r="S98" s="3">
        <v>74</v>
      </c>
      <c r="T98" s="3">
        <v>90.08</v>
      </c>
      <c r="U98" s="3">
        <v>0.7</v>
      </c>
      <c r="V98" s="3">
        <v>82.8</v>
      </c>
      <c r="W98" s="3">
        <v>0.6</v>
      </c>
      <c r="X98" s="3">
        <v>97.15</v>
      </c>
      <c r="Y98" s="3">
        <v>0.64</v>
      </c>
      <c r="Z98" s="3">
        <v>62.72</v>
      </c>
      <c r="AA98" s="3">
        <v>0.48</v>
      </c>
      <c r="AB98" s="3">
        <v>4.8000000000000001E-2</v>
      </c>
      <c r="AC98" s="3">
        <v>4.8000000000000001E-2</v>
      </c>
      <c r="AD98" s="3">
        <v>5.99</v>
      </c>
      <c r="AE98" s="3">
        <v>8</v>
      </c>
      <c r="AF98" s="3">
        <v>4.24</v>
      </c>
      <c r="AG98" s="3">
        <v>6.4</v>
      </c>
      <c r="AH98" s="4"/>
      <c r="AI98" s="4"/>
      <c r="AJ98" s="4"/>
      <c r="AK98" s="4"/>
      <c r="AL98" s="4"/>
      <c r="AM98" s="4">
        <v>145</v>
      </c>
      <c r="AN98" s="17">
        <v>5.4</v>
      </c>
      <c r="AO98" s="17">
        <v>4.5999999999999996</v>
      </c>
      <c r="AP98" s="17">
        <v>171</v>
      </c>
      <c r="AQ98" s="17">
        <v>12</v>
      </c>
      <c r="AR98" s="17">
        <v>15</v>
      </c>
      <c r="AS98" s="17"/>
    </row>
    <row r="99" spans="1:45" ht="15" x14ac:dyDescent="0.25">
      <c r="A99" s="3">
        <v>5.13</v>
      </c>
      <c r="B99" s="3" t="s">
        <v>1497</v>
      </c>
      <c r="C99" s="3" t="s">
        <v>16</v>
      </c>
      <c r="D99" s="3">
        <v>29</v>
      </c>
      <c r="E99" s="4"/>
      <c r="F99" s="3">
        <v>168</v>
      </c>
      <c r="G99" s="3">
        <v>65</v>
      </c>
      <c r="H99" s="4"/>
      <c r="I99" s="4"/>
      <c r="J99" s="3">
        <v>2.2599999999999998</v>
      </c>
      <c r="K99" s="3">
        <v>1.35</v>
      </c>
      <c r="L99" s="3">
        <v>0.49</v>
      </c>
      <c r="M99" s="3">
        <v>4.07</v>
      </c>
      <c r="N99" s="3">
        <v>4.74</v>
      </c>
      <c r="O99" s="3">
        <v>289.8</v>
      </c>
      <c r="P99" s="3">
        <v>65.8</v>
      </c>
      <c r="Q99" s="3">
        <v>5.64</v>
      </c>
      <c r="R99" s="3">
        <v>126</v>
      </c>
      <c r="S99" s="3">
        <v>74</v>
      </c>
      <c r="T99" s="3">
        <v>104.62</v>
      </c>
      <c r="U99" s="3">
        <v>0.7</v>
      </c>
      <c r="V99" s="3">
        <v>99.37</v>
      </c>
      <c r="W99" s="3">
        <v>0.56000000000000005</v>
      </c>
      <c r="X99" s="3">
        <v>107.98</v>
      </c>
      <c r="Y99" s="3">
        <v>0.75</v>
      </c>
      <c r="Z99" s="3">
        <v>82.9</v>
      </c>
      <c r="AA99" s="3">
        <v>0.61</v>
      </c>
      <c r="AB99" s="3">
        <v>4.2999999999999997E-2</v>
      </c>
      <c r="AC99" s="3">
        <v>4.2999999999999997E-2</v>
      </c>
      <c r="AD99" s="3">
        <v>6.24</v>
      </c>
      <c r="AE99" s="3">
        <v>5.95</v>
      </c>
      <c r="AF99" s="3">
        <v>5.52</v>
      </c>
      <c r="AG99" s="3">
        <v>4.7699999999999996</v>
      </c>
      <c r="AH99" s="4"/>
      <c r="AI99" s="4"/>
      <c r="AJ99" s="4"/>
      <c r="AK99" s="4"/>
      <c r="AL99" s="4"/>
      <c r="AM99" s="4">
        <v>137</v>
      </c>
      <c r="AN99" s="17">
        <v>7</v>
      </c>
      <c r="AO99" s="17">
        <v>4.63</v>
      </c>
      <c r="AP99" s="17">
        <v>231</v>
      </c>
      <c r="AQ99" s="17">
        <v>16</v>
      </c>
      <c r="AR99" s="17">
        <v>16</v>
      </c>
      <c r="AS99" s="17"/>
    </row>
    <row r="100" spans="1:45" ht="15" x14ac:dyDescent="0.25">
      <c r="A100" s="3">
        <v>5.13</v>
      </c>
      <c r="B100" s="3" t="s">
        <v>1498</v>
      </c>
      <c r="C100" s="3" t="s">
        <v>16</v>
      </c>
      <c r="D100" s="3">
        <v>26</v>
      </c>
      <c r="E100" s="4"/>
      <c r="F100" s="3">
        <v>165</v>
      </c>
      <c r="G100" s="3">
        <v>53</v>
      </c>
      <c r="H100" s="4"/>
      <c r="I100" s="4"/>
      <c r="J100" s="3">
        <v>1.98</v>
      </c>
      <c r="K100" s="3">
        <v>1.78</v>
      </c>
      <c r="L100" s="3">
        <v>0.51</v>
      </c>
      <c r="M100" s="3">
        <v>4.2</v>
      </c>
      <c r="N100" s="3">
        <v>4.42</v>
      </c>
      <c r="O100" s="3">
        <v>180.8</v>
      </c>
      <c r="P100" s="3">
        <v>56.6</v>
      </c>
      <c r="Q100" s="3">
        <v>4.16</v>
      </c>
      <c r="R100" s="3">
        <v>106</v>
      </c>
      <c r="S100" s="3">
        <v>74</v>
      </c>
      <c r="T100" s="3">
        <v>133.44</v>
      </c>
      <c r="U100" s="3">
        <v>0.75</v>
      </c>
      <c r="V100" s="3">
        <v>114.97</v>
      </c>
      <c r="W100" s="3">
        <v>0.7</v>
      </c>
      <c r="X100" s="3">
        <v>108.82</v>
      </c>
      <c r="Y100" s="3">
        <v>0.74</v>
      </c>
      <c r="Z100" s="3">
        <v>85.04</v>
      </c>
      <c r="AA100" s="3">
        <v>0.63</v>
      </c>
      <c r="AB100" s="3">
        <v>4.3999999999999997E-2</v>
      </c>
      <c r="AC100" s="3">
        <v>4.2999999999999997E-2</v>
      </c>
      <c r="AD100" s="3">
        <v>4.59</v>
      </c>
      <c r="AE100" s="3">
        <v>5.4</v>
      </c>
      <c r="AF100" s="3">
        <v>5.3</v>
      </c>
      <c r="AG100" s="3">
        <v>5.74</v>
      </c>
      <c r="AH100" s="4"/>
      <c r="AI100" s="4"/>
      <c r="AJ100" s="4"/>
      <c r="AK100" s="4"/>
      <c r="AL100" s="4"/>
      <c r="AM100" s="4">
        <v>137</v>
      </c>
      <c r="AN100" s="17">
        <v>3.5</v>
      </c>
      <c r="AO100" s="17">
        <v>4.59</v>
      </c>
      <c r="AP100" s="17">
        <v>173</v>
      </c>
      <c r="AQ100" s="17">
        <v>5</v>
      </c>
      <c r="AR100" s="17">
        <v>19</v>
      </c>
      <c r="AS100" s="17"/>
    </row>
    <row r="101" spans="1:45" ht="15" x14ac:dyDescent="0.25">
      <c r="A101" s="3">
        <v>5.13</v>
      </c>
      <c r="B101" s="3" t="s">
        <v>1499</v>
      </c>
      <c r="C101" s="3" t="s">
        <v>16</v>
      </c>
      <c r="D101" s="3">
        <v>28</v>
      </c>
      <c r="E101" s="4"/>
      <c r="F101" s="3">
        <v>159</v>
      </c>
      <c r="G101" s="3">
        <v>52</v>
      </c>
      <c r="H101" s="4"/>
      <c r="I101" s="4"/>
      <c r="J101" s="3">
        <v>3.19</v>
      </c>
      <c r="K101" s="3">
        <v>1.79</v>
      </c>
      <c r="L101" s="3">
        <v>0.62</v>
      </c>
      <c r="M101" s="3">
        <v>5.61</v>
      </c>
      <c r="N101" s="3">
        <v>5.44</v>
      </c>
      <c r="O101" s="3">
        <v>324.2</v>
      </c>
      <c r="P101" s="3">
        <v>54.8</v>
      </c>
      <c r="Q101" s="3">
        <v>3.45</v>
      </c>
      <c r="R101" s="3">
        <v>97</v>
      </c>
      <c r="S101" s="3">
        <v>63</v>
      </c>
      <c r="T101" s="3">
        <v>107.7</v>
      </c>
      <c r="U101" s="3">
        <v>0.78</v>
      </c>
      <c r="V101" s="3">
        <v>75.47</v>
      </c>
      <c r="W101" s="3">
        <v>0.54</v>
      </c>
      <c r="X101" s="3">
        <v>112.84</v>
      </c>
      <c r="Y101" s="3">
        <v>0.78</v>
      </c>
      <c r="Z101" s="3">
        <v>67.290000000000006</v>
      </c>
      <c r="AA101" s="3">
        <v>0.66</v>
      </c>
      <c r="AB101" s="3">
        <v>4.2999999999999997E-2</v>
      </c>
      <c r="AC101" s="3">
        <v>4.2999999999999997E-2</v>
      </c>
      <c r="AD101" s="3">
        <v>4.5199999999999996</v>
      </c>
      <c r="AE101" s="3">
        <v>4.05</v>
      </c>
      <c r="AF101" s="3">
        <v>4.54</v>
      </c>
      <c r="AG101" s="3">
        <v>5.33</v>
      </c>
      <c r="AH101" s="4"/>
      <c r="AI101" s="4"/>
      <c r="AJ101" s="4"/>
      <c r="AK101" s="4"/>
      <c r="AL101" s="4"/>
      <c r="AM101" s="4">
        <v>129</v>
      </c>
      <c r="AN101" s="17">
        <v>6.3</v>
      </c>
      <c r="AO101" s="17">
        <v>4.03</v>
      </c>
      <c r="AP101" s="17">
        <v>162</v>
      </c>
      <c r="AQ101" s="17">
        <v>13</v>
      </c>
      <c r="AR101" s="17">
        <v>21</v>
      </c>
      <c r="AS101" s="17"/>
    </row>
    <row r="102" spans="1:45" ht="15" x14ac:dyDescent="0.25">
      <c r="A102" s="3">
        <v>5.16</v>
      </c>
      <c r="B102" s="3" t="s">
        <v>1500</v>
      </c>
      <c r="C102" s="3" t="s">
        <v>19</v>
      </c>
      <c r="D102" s="3">
        <v>57</v>
      </c>
      <c r="E102" s="4"/>
      <c r="F102" s="3">
        <v>168</v>
      </c>
      <c r="G102" s="3">
        <v>66</v>
      </c>
      <c r="H102" s="4"/>
      <c r="I102" s="4"/>
      <c r="J102" s="3">
        <v>3.79</v>
      </c>
      <c r="K102" s="3">
        <v>1.31</v>
      </c>
      <c r="L102" s="3">
        <v>1.06</v>
      </c>
      <c r="M102" s="3">
        <v>5.69</v>
      </c>
      <c r="N102" s="3">
        <v>5.43</v>
      </c>
      <c r="O102" s="3">
        <v>4.13</v>
      </c>
      <c r="P102" s="3">
        <v>72.400000000000006</v>
      </c>
      <c r="Q102" s="3">
        <v>4.13</v>
      </c>
      <c r="R102" s="3">
        <v>134</v>
      </c>
      <c r="S102" s="3">
        <v>85</v>
      </c>
      <c r="T102" s="3">
        <v>95.95</v>
      </c>
      <c r="U102" s="3">
        <v>0.67</v>
      </c>
      <c r="V102" s="3">
        <v>87.52</v>
      </c>
      <c r="W102" s="3">
        <v>0.54</v>
      </c>
      <c r="X102" s="3">
        <v>100.71</v>
      </c>
      <c r="Y102" s="3">
        <v>0.73</v>
      </c>
      <c r="Z102" s="3">
        <v>77.77</v>
      </c>
      <c r="AA102" s="3">
        <v>0.46</v>
      </c>
      <c r="AB102" s="3">
        <v>6.7000000000000004E-2</v>
      </c>
      <c r="AC102" s="3">
        <v>5.8999999999999997E-2</v>
      </c>
      <c r="AD102" s="3">
        <v>6.82</v>
      </c>
      <c r="AE102" s="3">
        <v>8.7100000000000009</v>
      </c>
      <c r="AF102" s="3">
        <v>5.35</v>
      </c>
      <c r="AG102" s="3">
        <v>9.35</v>
      </c>
      <c r="AH102" s="4"/>
      <c r="AI102" s="4"/>
      <c r="AJ102" s="4"/>
      <c r="AK102" s="4"/>
      <c r="AL102" s="4"/>
      <c r="AM102" s="4">
        <v>163</v>
      </c>
      <c r="AN102" s="17">
        <v>6.4</v>
      </c>
      <c r="AO102" s="17">
        <v>5.76</v>
      </c>
      <c r="AP102" s="17">
        <v>247</v>
      </c>
      <c r="AQ102" s="17">
        <v>43</v>
      </c>
      <c r="AR102" s="17">
        <v>24</v>
      </c>
      <c r="AS102" s="17"/>
    </row>
    <row r="103" spans="1:45" ht="15" x14ac:dyDescent="0.25">
      <c r="A103" s="3">
        <v>5.16</v>
      </c>
      <c r="B103" s="3" t="s">
        <v>1501</v>
      </c>
      <c r="C103" s="3" t="s">
        <v>19</v>
      </c>
      <c r="D103" s="3">
        <v>50</v>
      </c>
      <c r="E103" s="4"/>
      <c r="F103" s="3">
        <v>167</v>
      </c>
      <c r="G103" s="3">
        <v>62</v>
      </c>
      <c r="H103" s="4"/>
      <c r="I103" s="4"/>
      <c r="J103" s="3">
        <v>2.82</v>
      </c>
      <c r="K103" s="3">
        <v>1.55</v>
      </c>
      <c r="L103" s="3">
        <v>0.83</v>
      </c>
      <c r="M103" s="3">
        <v>5.1100000000000003</v>
      </c>
      <c r="N103" s="3">
        <v>5.26</v>
      </c>
      <c r="O103" s="3">
        <v>273.39999999999998</v>
      </c>
      <c r="P103" s="3">
        <v>89.9</v>
      </c>
      <c r="Q103" s="3">
        <v>5.19</v>
      </c>
      <c r="R103" s="3">
        <v>126</v>
      </c>
      <c r="S103" s="3">
        <v>77</v>
      </c>
      <c r="T103" s="3">
        <v>132.88</v>
      </c>
      <c r="U103" s="3">
        <v>0.76</v>
      </c>
      <c r="V103" s="3">
        <v>75.2</v>
      </c>
      <c r="W103" s="3">
        <v>0.56999999999999995</v>
      </c>
      <c r="X103" s="3">
        <v>116.93</v>
      </c>
      <c r="Y103" s="3">
        <v>0.74</v>
      </c>
      <c r="Z103" s="3">
        <v>85.49</v>
      </c>
      <c r="AA103" s="3">
        <v>0.57999999999999996</v>
      </c>
      <c r="AB103" s="3">
        <v>4.2999999999999997E-2</v>
      </c>
      <c r="AC103" s="3">
        <v>4.3999999999999997E-2</v>
      </c>
      <c r="AD103" s="3">
        <v>6.38</v>
      </c>
      <c r="AE103" s="3">
        <v>7.48</v>
      </c>
      <c r="AF103" s="3">
        <v>5.93</v>
      </c>
      <c r="AG103" s="3">
        <v>8.01</v>
      </c>
      <c r="AH103" s="4"/>
      <c r="AI103" s="4"/>
      <c r="AJ103" s="4"/>
      <c r="AK103" s="4"/>
      <c r="AL103" s="4"/>
      <c r="AM103" s="4">
        <v>159</v>
      </c>
      <c r="AN103" s="17">
        <v>5.2</v>
      </c>
      <c r="AO103" s="17">
        <v>5.14</v>
      </c>
      <c r="AP103" s="17">
        <v>181</v>
      </c>
      <c r="AQ103" s="17">
        <v>29</v>
      </c>
      <c r="AR103" s="17">
        <v>27</v>
      </c>
      <c r="AS103" s="17"/>
    </row>
    <row r="104" spans="1:45" ht="15" x14ac:dyDescent="0.25">
      <c r="A104" s="3">
        <v>5.16</v>
      </c>
      <c r="B104" s="3" t="s">
        <v>1502</v>
      </c>
      <c r="C104" s="3" t="s">
        <v>19</v>
      </c>
      <c r="D104" s="3">
        <v>48</v>
      </c>
      <c r="E104" s="4"/>
      <c r="F104" s="3">
        <v>167</v>
      </c>
      <c r="G104" s="3">
        <v>70</v>
      </c>
      <c r="H104" s="4"/>
      <c r="I104" s="4"/>
      <c r="J104" s="3">
        <v>3</v>
      </c>
      <c r="K104" s="3">
        <v>0.84</v>
      </c>
      <c r="L104" s="3">
        <v>1.1499999999999999</v>
      </c>
      <c r="M104" s="3">
        <v>3.94</v>
      </c>
      <c r="N104" s="4"/>
      <c r="O104" s="4"/>
      <c r="P104" s="4"/>
      <c r="Q104" s="4"/>
      <c r="R104" s="3">
        <v>108</v>
      </c>
      <c r="S104" s="3">
        <v>68</v>
      </c>
      <c r="T104" s="3">
        <v>81.12</v>
      </c>
      <c r="U104" s="3">
        <v>0.66</v>
      </c>
      <c r="V104" s="3">
        <v>92.31</v>
      </c>
      <c r="W104" s="3">
        <v>0.55000000000000004</v>
      </c>
      <c r="X104" s="3">
        <v>78.89</v>
      </c>
      <c r="Y104" s="3">
        <v>0.64</v>
      </c>
      <c r="Z104" s="3">
        <v>83.01</v>
      </c>
      <c r="AA104" s="3">
        <v>0.48</v>
      </c>
      <c r="AB104" s="3">
        <v>5.5E-2</v>
      </c>
      <c r="AC104" s="3">
        <v>5.8999999999999997E-2</v>
      </c>
      <c r="AD104" s="3">
        <v>6.41</v>
      </c>
      <c r="AE104" s="3">
        <v>7.99</v>
      </c>
      <c r="AF104" s="3">
        <v>4.47</v>
      </c>
      <c r="AG104" s="3">
        <v>7.01</v>
      </c>
      <c r="AH104" s="4"/>
      <c r="AI104" s="4"/>
      <c r="AJ104" s="4"/>
      <c r="AK104" s="4"/>
      <c r="AL104" s="4"/>
      <c r="AM104" s="4">
        <v>151</v>
      </c>
      <c r="AN104" s="17">
        <v>3.8</v>
      </c>
      <c r="AO104" s="17">
        <v>5.18</v>
      </c>
      <c r="AP104" s="17">
        <v>192</v>
      </c>
      <c r="AQ104" s="17">
        <v>28</v>
      </c>
      <c r="AR104" s="17">
        <v>19</v>
      </c>
      <c r="AS104" s="17"/>
    </row>
    <row r="105" spans="1:45" ht="15" x14ac:dyDescent="0.25">
      <c r="A105" s="3">
        <v>5.16</v>
      </c>
      <c r="B105" s="3" t="s">
        <v>1503</v>
      </c>
      <c r="C105" s="3" t="s">
        <v>19</v>
      </c>
      <c r="D105" s="3">
        <v>49</v>
      </c>
      <c r="E105" s="4"/>
      <c r="F105" s="3">
        <v>167</v>
      </c>
      <c r="G105" s="3">
        <v>68</v>
      </c>
      <c r="H105" s="4"/>
      <c r="I105" s="4"/>
      <c r="J105" s="3">
        <v>3.21</v>
      </c>
      <c r="K105" s="3">
        <v>1.58</v>
      </c>
      <c r="L105" s="3">
        <v>1.66</v>
      </c>
      <c r="M105" s="3">
        <v>5.62</v>
      </c>
      <c r="N105" s="3">
        <v>5.1100000000000003</v>
      </c>
      <c r="O105" s="3">
        <v>348.8</v>
      </c>
      <c r="P105" s="3">
        <v>80</v>
      </c>
      <c r="Q105" s="3">
        <v>3.64</v>
      </c>
      <c r="R105" s="3">
        <v>128</v>
      </c>
      <c r="S105" s="3">
        <v>84</v>
      </c>
      <c r="T105" s="3">
        <v>97.07</v>
      </c>
      <c r="U105" s="3">
        <v>0.69</v>
      </c>
      <c r="V105" s="3">
        <v>68.56</v>
      </c>
      <c r="W105" s="3">
        <v>0.62</v>
      </c>
      <c r="X105" s="3">
        <v>90.36</v>
      </c>
      <c r="Y105" s="3">
        <v>0.61</v>
      </c>
      <c r="Z105" s="3">
        <v>61.03</v>
      </c>
      <c r="AA105" s="3">
        <v>0.6</v>
      </c>
      <c r="AB105" s="3">
        <v>4.8000000000000001E-2</v>
      </c>
      <c r="AC105" s="3">
        <v>6.2E-2</v>
      </c>
      <c r="AD105" s="3">
        <v>9.08</v>
      </c>
      <c r="AE105" s="3">
        <v>10.210000000000001</v>
      </c>
      <c r="AF105" s="3">
        <v>5.65</v>
      </c>
      <c r="AG105" s="3">
        <v>7.78</v>
      </c>
      <c r="AH105" s="4"/>
      <c r="AI105" s="4"/>
      <c r="AJ105" s="4"/>
      <c r="AK105" s="4"/>
      <c r="AL105" s="4"/>
      <c r="AM105" s="4">
        <v>148</v>
      </c>
      <c r="AN105" s="17">
        <v>5.2</v>
      </c>
      <c r="AO105" s="17">
        <v>4.75</v>
      </c>
      <c r="AP105" s="17">
        <v>244</v>
      </c>
      <c r="AQ105" s="17">
        <v>21</v>
      </c>
      <c r="AR105" s="17">
        <v>22</v>
      </c>
      <c r="AS105" s="17"/>
    </row>
    <row r="106" spans="1:45" ht="15" x14ac:dyDescent="0.25">
      <c r="A106" s="21">
        <v>5.16</v>
      </c>
      <c r="B106" s="21" t="s">
        <v>1504</v>
      </c>
      <c r="C106" s="21" t="s">
        <v>19</v>
      </c>
      <c r="D106" s="21">
        <v>48</v>
      </c>
      <c r="E106" s="11"/>
      <c r="F106" s="21">
        <v>174</v>
      </c>
      <c r="G106" s="21">
        <v>77</v>
      </c>
      <c r="H106" s="11"/>
      <c r="I106" s="11"/>
      <c r="J106" s="21">
        <v>3.3</v>
      </c>
      <c r="K106" s="21">
        <v>1.34</v>
      </c>
      <c r="L106" s="21">
        <v>2.2799999999999998</v>
      </c>
      <c r="M106" s="21">
        <v>5.76</v>
      </c>
      <c r="N106" s="21">
        <v>5.27</v>
      </c>
      <c r="O106" s="21">
        <v>410.4</v>
      </c>
      <c r="P106" s="21">
        <v>91.2</v>
      </c>
      <c r="Q106" s="21">
        <v>7.37</v>
      </c>
      <c r="R106" s="21">
        <v>151</v>
      </c>
      <c r="S106" s="21">
        <v>93</v>
      </c>
      <c r="T106" s="21">
        <v>72.73</v>
      </c>
      <c r="U106" s="21">
        <v>0.63</v>
      </c>
      <c r="V106" s="21">
        <v>48.62</v>
      </c>
      <c r="W106" s="21">
        <v>0.62</v>
      </c>
      <c r="X106" s="21">
        <v>63.87</v>
      </c>
      <c r="Y106" s="21">
        <v>0.67</v>
      </c>
      <c r="Z106" s="21">
        <v>60.97</v>
      </c>
      <c r="AA106" s="21">
        <v>0.53</v>
      </c>
      <c r="AB106" s="21">
        <v>5.8999999999999997E-2</v>
      </c>
      <c r="AC106" s="21">
        <v>6.4000000000000001E-2</v>
      </c>
      <c r="AD106" s="21">
        <v>6.32</v>
      </c>
      <c r="AE106" s="21">
        <v>9.9700000000000006</v>
      </c>
      <c r="AF106" s="21">
        <v>7.61</v>
      </c>
      <c r="AG106" s="21">
        <v>12.05</v>
      </c>
      <c r="AH106" s="11"/>
      <c r="AI106" s="11"/>
      <c r="AJ106" s="11"/>
      <c r="AK106" s="11"/>
      <c r="AL106" s="11"/>
      <c r="AM106" s="11">
        <v>165</v>
      </c>
      <c r="AN106" s="17">
        <v>5</v>
      </c>
      <c r="AO106" s="17">
        <v>5.29</v>
      </c>
      <c r="AP106" s="17">
        <v>203</v>
      </c>
      <c r="AQ106" s="17">
        <v>19</v>
      </c>
      <c r="AR106" s="17">
        <v>19</v>
      </c>
      <c r="AS106" s="17"/>
    </row>
    <row r="107" spans="1:45" ht="15" x14ac:dyDescent="0.25">
      <c r="A107" s="6">
        <v>5.16</v>
      </c>
      <c r="B107" s="6" t="s">
        <v>1505</v>
      </c>
      <c r="C107" s="6" t="s">
        <v>19</v>
      </c>
      <c r="D107" s="6">
        <v>61</v>
      </c>
      <c r="E107" s="7"/>
      <c r="F107" s="6">
        <v>168</v>
      </c>
      <c r="G107" s="6">
        <v>73</v>
      </c>
      <c r="H107" s="7"/>
      <c r="I107" s="7"/>
      <c r="J107" s="6">
        <v>2.2200000000000002</v>
      </c>
      <c r="K107" s="6">
        <v>1.06</v>
      </c>
      <c r="L107" s="6">
        <v>1.72</v>
      </c>
      <c r="M107" s="6">
        <v>4.13</v>
      </c>
      <c r="N107" s="6">
        <v>4.74</v>
      </c>
      <c r="O107" s="6">
        <v>419.6</v>
      </c>
      <c r="P107" s="6">
        <v>93.5</v>
      </c>
      <c r="Q107" s="6">
        <v>5.8</v>
      </c>
      <c r="R107" s="6">
        <v>147</v>
      </c>
      <c r="S107" s="6">
        <v>81</v>
      </c>
      <c r="T107" s="6">
        <v>68.819999999999993</v>
      </c>
      <c r="U107" s="6">
        <v>0.66</v>
      </c>
      <c r="V107" s="6">
        <v>53.51</v>
      </c>
      <c r="W107" s="6">
        <v>0.53</v>
      </c>
      <c r="X107" s="6">
        <v>69.930000000000007</v>
      </c>
      <c r="Y107" s="6">
        <v>0.66</v>
      </c>
      <c r="Z107" s="6">
        <v>53.84</v>
      </c>
      <c r="AA107" s="6">
        <v>0.65</v>
      </c>
      <c r="AB107" s="6">
        <v>5.6000000000000001E-2</v>
      </c>
      <c r="AC107" s="6">
        <v>6.4000000000000001E-2</v>
      </c>
      <c r="AD107" s="6">
        <v>6.8</v>
      </c>
      <c r="AE107" s="6">
        <v>9.73</v>
      </c>
      <c r="AF107" s="6">
        <v>8.16</v>
      </c>
      <c r="AG107" s="6">
        <v>12.66</v>
      </c>
      <c r="AH107" s="5"/>
      <c r="AI107" s="5"/>
      <c r="AJ107" s="5"/>
      <c r="AK107" s="5"/>
      <c r="AL107" s="5"/>
      <c r="AM107" s="5">
        <v>154</v>
      </c>
      <c r="AN107" s="17">
        <v>7</v>
      </c>
      <c r="AO107" s="17">
        <v>4.79</v>
      </c>
      <c r="AP107" s="17">
        <v>95</v>
      </c>
      <c r="AQ107" s="17">
        <v>29</v>
      </c>
      <c r="AR107" s="17">
        <v>33</v>
      </c>
      <c r="AS107" s="17"/>
    </row>
    <row r="108" spans="1:45" ht="15" x14ac:dyDescent="0.25">
      <c r="A108" s="6">
        <v>5.17</v>
      </c>
      <c r="B108" s="6" t="s">
        <v>1506</v>
      </c>
      <c r="C108" s="6" t="s">
        <v>19</v>
      </c>
      <c r="D108" s="6">
        <v>53</v>
      </c>
      <c r="E108" s="7"/>
      <c r="F108" s="6">
        <v>168</v>
      </c>
      <c r="G108" s="6">
        <v>63</v>
      </c>
      <c r="H108" s="7"/>
      <c r="I108" s="7"/>
      <c r="J108" s="6">
        <v>1.97</v>
      </c>
      <c r="K108" s="6">
        <v>1.31</v>
      </c>
      <c r="L108" s="6">
        <v>2.19</v>
      </c>
      <c r="M108" s="6">
        <v>4.12</v>
      </c>
      <c r="N108" s="6">
        <v>5.24</v>
      </c>
      <c r="O108" s="6">
        <v>451.8</v>
      </c>
      <c r="P108" s="6">
        <v>85.3</v>
      </c>
      <c r="Q108" s="6">
        <v>3.42</v>
      </c>
      <c r="R108" s="6">
        <v>133</v>
      </c>
      <c r="S108" s="6">
        <v>91</v>
      </c>
      <c r="T108" s="6">
        <v>101.55</v>
      </c>
      <c r="U108" s="6">
        <v>0.68</v>
      </c>
      <c r="V108" s="6">
        <v>53.96</v>
      </c>
      <c r="W108" s="6">
        <v>0.53</v>
      </c>
      <c r="X108" s="6">
        <v>87.84</v>
      </c>
      <c r="Y108" s="6">
        <v>0.67</v>
      </c>
      <c r="Z108" s="6">
        <v>74.13</v>
      </c>
      <c r="AA108" s="6">
        <v>0.59</v>
      </c>
      <c r="AB108" s="6">
        <v>5.7000000000000002E-2</v>
      </c>
      <c r="AC108" s="6">
        <v>0.05</v>
      </c>
      <c r="AD108" s="6">
        <v>6.24</v>
      </c>
      <c r="AE108" s="6">
        <v>9.77</v>
      </c>
      <c r="AF108" s="6">
        <v>7.17</v>
      </c>
      <c r="AG108" s="6">
        <v>8.15</v>
      </c>
      <c r="AH108" s="5"/>
      <c r="AI108" s="5"/>
      <c r="AJ108" s="5"/>
      <c r="AK108" s="5"/>
      <c r="AL108" s="5"/>
      <c r="AM108" s="5">
        <v>147</v>
      </c>
      <c r="AN108" s="17">
        <v>7.2</v>
      </c>
      <c r="AO108" s="17">
        <v>4.9400000000000004</v>
      </c>
      <c r="AP108" s="17">
        <v>137</v>
      </c>
      <c r="AQ108" s="17">
        <v>37</v>
      </c>
      <c r="AR108" s="17">
        <v>21</v>
      </c>
      <c r="AS108" s="17"/>
    </row>
    <row r="109" spans="1:45" ht="15" x14ac:dyDescent="0.25">
      <c r="A109" s="8">
        <v>5.17</v>
      </c>
      <c r="B109" s="8" t="s">
        <v>1507</v>
      </c>
      <c r="C109" s="8" t="s">
        <v>16</v>
      </c>
      <c r="D109" s="8">
        <v>66</v>
      </c>
      <c r="E109" s="12"/>
      <c r="F109" s="8">
        <v>158</v>
      </c>
      <c r="G109" s="8">
        <v>59</v>
      </c>
      <c r="H109" s="12"/>
      <c r="I109" s="12"/>
      <c r="J109" s="8">
        <v>3.4</v>
      </c>
      <c r="K109" s="8">
        <v>1.18</v>
      </c>
      <c r="L109" s="8">
        <v>2.31</v>
      </c>
      <c r="M109" s="8">
        <v>5.76</v>
      </c>
      <c r="N109" s="8">
        <v>4.74</v>
      </c>
      <c r="O109" s="8">
        <v>353.8</v>
      </c>
      <c r="P109" s="8">
        <v>70.599999999999994</v>
      </c>
      <c r="Q109" s="8">
        <v>4.45</v>
      </c>
      <c r="R109" s="8">
        <v>136</v>
      </c>
      <c r="S109" s="8">
        <v>79</v>
      </c>
      <c r="T109" s="8">
        <v>102.66</v>
      </c>
      <c r="U109" s="8">
        <v>0.69</v>
      </c>
      <c r="V109" s="8">
        <v>80.37</v>
      </c>
      <c r="W109" s="8">
        <v>0.65</v>
      </c>
      <c r="X109" s="8">
        <v>77.209999999999994</v>
      </c>
      <c r="Y109" s="8">
        <v>0.69</v>
      </c>
      <c r="Z109" s="8">
        <v>69.760000000000005</v>
      </c>
      <c r="AA109" s="8">
        <v>0.56000000000000005</v>
      </c>
      <c r="AB109" s="8">
        <v>5.5E-2</v>
      </c>
      <c r="AC109" s="8">
        <v>5.7000000000000002E-2</v>
      </c>
      <c r="AD109" s="8">
        <v>4.1100000000000003</v>
      </c>
      <c r="AE109" s="8">
        <v>8.9600000000000009</v>
      </c>
      <c r="AF109" s="8">
        <v>6.63</v>
      </c>
      <c r="AG109" s="8">
        <v>11.56</v>
      </c>
      <c r="AH109" s="12"/>
      <c r="AI109" s="12"/>
      <c r="AJ109" s="12"/>
      <c r="AK109" s="12"/>
      <c r="AL109" s="12"/>
      <c r="AM109" s="12">
        <v>134</v>
      </c>
      <c r="AN109" s="17">
        <v>7.7</v>
      </c>
      <c r="AO109" s="17">
        <v>4.2</v>
      </c>
      <c r="AP109" s="17">
        <v>183</v>
      </c>
      <c r="AQ109" s="17">
        <v>16</v>
      </c>
      <c r="AR109" s="17">
        <v>20</v>
      </c>
      <c r="AS109" s="17"/>
    </row>
    <row r="110" spans="1:45" ht="15" x14ac:dyDescent="0.25">
      <c r="A110" s="3">
        <v>5.17</v>
      </c>
      <c r="B110" s="3" t="s">
        <v>1508</v>
      </c>
      <c r="C110" s="3" t="s">
        <v>19</v>
      </c>
      <c r="D110" s="3">
        <v>48</v>
      </c>
      <c r="E110" s="4"/>
      <c r="F110" s="3">
        <v>169</v>
      </c>
      <c r="G110" s="3">
        <v>69</v>
      </c>
      <c r="H110" s="4"/>
      <c r="I110" s="4"/>
      <c r="J110" s="3">
        <v>1.69</v>
      </c>
      <c r="K110" s="3">
        <v>0.9</v>
      </c>
      <c r="L110" s="3">
        <v>1.41</v>
      </c>
      <c r="M110" s="3">
        <v>3.3</v>
      </c>
      <c r="N110" s="3">
        <v>5.35</v>
      </c>
      <c r="O110" s="3">
        <v>324.39999999999998</v>
      </c>
      <c r="P110" s="3">
        <v>69.599999999999994</v>
      </c>
      <c r="Q110" s="3">
        <v>6.98</v>
      </c>
      <c r="R110" s="3">
        <v>112</v>
      </c>
      <c r="S110" s="3">
        <v>76</v>
      </c>
      <c r="T110" s="3">
        <v>100.43</v>
      </c>
      <c r="U110" s="3">
        <v>0.66</v>
      </c>
      <c r="V110" s="3">
        <v>62.14</v>
      </c>
      <c r="W110" s="3">
        <v>0.45</v>
      </c>
      <c r="X110" s="3">
        <v>100.3</v>
      </c>
      <c r="Y110" s="3">
        <v>0.64</v>
      </c>
      <c r="Z110" s="3">
        <v>84.04</v>
      </c>
      <c r="AA110" s="3">
        <v>0.55000000000000004</v>
      </c>
      <c r="AB110" s="3">
        <v>4.9000000000000002E-2</v>
      </c>
      <c r="AC110" s="3">
        <v>4.5999999999999999E-2</v>
      </c>
      <c r="AD110" s="3">
        <v>4.0599999999999996</v>
      </c>
      <c r="AE110" s="3">
        <v>7.55</v>
      </c>
      <c r="AF110" s="3">
        <v>5</v>
      </c>
      <c r="AG110" s="3">
        <v>8.3000000000000007</v>
      </c>
      <c r="AH110" s="4"/>
      <c r="AI110" s="4"/>
      <c r="AJ110" s="4"/>
      <c r="AK110" s="4"/>
      <c r="AL110" s="4"/>
      <c r="AM110" s="4">
        <v>146</v>
      </c>
      <c r="AN110" s="17">
        <v>6.2</v>
      </c>
      <c r="AO110" s="17">
        <v>4.92</v>
      </c>
      <c r="AP110" s="17">
        <v>211</v>
      </c>
      <c r="AQ110" s="17">
        <v>39</v>
      </c>
      <c r="AR110" s="17">
        <v>27</v>
      </c>
      <c r="AS110" s="17"/>
    </row>
    <row r="111" spans="1:45" ht="15" x14ac:dyDescent="0.25">
      <c r="A111" s="13">
        <v>5.17</v>
      </c>
      <c r="B111" s="13" t="s">
        <v>1509</v>
      </c>
      <c r="C111" s="13" t="s">
        <v>16</v>
      </c>
      <c r="D111" s="13">
        <v>52</v>
      </c>
      <c r="E111" s="14"/>
      <c r="F111" s="13">
        <v>160</v>
      </c>
      <c r="G111" s="13">
        <v>52</v>
      </c>
      <c r="H111" s="14"/>
      <c r="I111" s="14"/>
      <c r="J111" s="13">
        <v>3.73</v>
      </c>
      <c r="K111" s="13">
        <v>1.66</v>
      </c>
      <c r="L111" s="13">
        <v>1.28</v>
      </c>
      <c r="M111" s="13">
        <v>6.42</v>
      </c>
      <c r="N111" s="13">
        <v>4.78</v>
      </c>
      <c r="O111" s="13">
        <v>275.60000000000002</v>
      </c>
      <c r="P111" s="13">
        <v>54.8</v>
      </c>
      <c r="Q111" s="13">
        <v>4.32</v>
      </c>
      <c r="R111" s="13">
        <v>107</v>
      </c>
      <c r="S111" s="13">
        <v>52</v>
      </c>
      <c r="T111" s="13">
        <v>89.52</v>
      </c>
      <c r="U111" s="13">
        <v>0.61</v>
      </c>
      <c r="V111" s="13">
        <v>68.98</v>
      </c>
      <c r="W111" s="13">
        <v>0.56999999999999995</v>
      </c>
      <c r="X111" s="13">
        <v>86.57</v>
      </c>
      <c r="Y111" s="13">
        <v>0.66</v>
      </c>
      <c r="Z111" s="13">
        <v>63.1</v>
      </c>
      <c r="AA111" s="13">
        <v>0.57999999999999996</v>
      </c>
      <c r="AB111" s="13">
        <v>4.5999999999999999E-2</v>
      </c>
      <c r="AC111" s="13">
        <v>4.3999999999999997E-2</v>
      </c>
      <c r="AD111" s="13">
        <v>6.31</v>
      </c>
      <c r="AE111" s="13">
        <v>5.3</v>
      </c>
      <c r="AF111" s="13">
        <v>4.5999999999999996</v>
      </c>
      <c r="AG111" s="13">
        <v>5.5</v>
      </c>
      <c r="AH111" s="14"/>
      <c r="AI111" s="14"/>
      <c r="AJ111" s="14"/>
      <c r="AK111" s="14"/>
      <c r="AL111" s="14"/>
      <c r="AM111" s="14">
        <v>138</v>
      </c>
      <c r="AN111" s="17">
        <v>5.6</v>
      </c>
      <c r="AO111" s="17">
        <v>4.74</v>
      </c>
      <c r="AP111" s="17">
        <v>225</v>
      </c>
      <c r="AQ111" s="17">
        <v>215</v>
      </c>
      <c r="AR111" s="17">
        <v>121</v>
      </c>
      <c r="AS111" s="17"/>
    </row>
    <row r="112" spans="1:45" ht="15" x14ac:dyDescent="0.25">
      <c r="A112" s="3">
        <v>5.18</v>
      </c>
      <c r="B112" s="3" t="s">
        <v>1510</v>
      </c>
      <c r="C112" s="3" t="s">
        <v>16</v>
      </c>
      <c r="D112" s="3">
        <v>34</v>
      </c>
      <c r="E112" s="4"/>
      <c r="F112" s="3">
        <v>149</v>
      </c>
      <c r="G112" s="3">
        <v>43</v>
      </c>
      <c r="H112" s="4"/>
      <c r="I112" s="4"/>
      <c r="J112" s="3">
        <v>2.09</v>
      </c>
      <c r="K112" s="3">
        <v>1.56</v>
      </c>
      <c r="L112" s="3">
        <v>0.6</v>
      </c>
      <c r="M112" s="3">
        <v>4.33</v>
      </c>
      <c r="N112" s="3">
        <v>4.2699999999999996</v>
      </c>
      <c r="O112" s="3">
        <v>256.7</v>
      </c>
      <c r="P112" s="3">
        <v>58</v>
      </c>
      <c r="Q112" s="3">
        <v>4.38</v>
      </c>
      <c r="R112" s="3">
        <v>101</v>
      </c>
      <c r="S112" s="3">
        <v>71</v>
      </c>
      <c r="T112" s="3">
        <v>118.78</v>
      </c>
      <c r="U112" s="3">
        <v>0.74</v>
      </c>
      <c r="V112" s="3">
        <v>89.86</v>
      </c>
      <c r="W112" s="3">
        <v>0.48</v>
      </c>
      <c r="X112" s="3">
        <v>106.96</v>
      </c>
      <c r="Y112" s="3">
        <v>0.76</v>
      </c>
      <c r="Z112" s="3">
        <v>82.29</v>
      </c>
      <c r="AA112" s="3">
        <v>0.64</v>
      </c>
      <c r="AB112" s="3">
        <v>4.3999999999999997E-2</v>
      </c>
      <c r="AC112" s="3">
        <v>4.4999999999999998E-2</v>
      </c>
      <c r="AD112" s="3">
        <v>4.93</v>
      </c>
      <c r="AE112" s="3">
        <v>6.17</v>
      </c>
      <c r="AF112" s="3">
        <v>5.23</v>
      </c>
      <c r="AG112" s="3">
        <v>6.65</v>
      </c>
      <c r="AH112" s="4"/>
      <c r="AI112" s="4"/>
      <c r="AJ112" s="4"/>
      <c r="AK112" s="4"/>
      <c r="AL112" s="4"/>
      <c r="AM112" s="4">
        <v>91</v>
      </c>
      <c r="AN112" s="17">
        <v>4.3</v>
      </c>
      <c r="AO112" s="17">
        <v>4.5199999999999996</v>
      </c>
      <c r="AP112" s="17">
        <v>187</v>
      </c>
      <c r="AQ112" s="17">
        <v>7</v>
      </c>
      <c r="AR112" s="17">
        <v>14</v>
      </c>
      <c r="AS112" s="17"/>
    </row>
    <row r="113" spans="1:45" ht="15" x14ac:dyDescent="0.25">
      <c r="A113" s="22">
        <v>5.19</v>
      </c>
      <c r="B113" s="22" t="s">
        <v>1511</v>
      </c>
      <c r="C113" s="22" t="s">
        <v>16</v>
      </c>
      <c r="D113" s="22">
        <v>67</v>
      </c>
      <c r="E113" s="23"/>
      <c r="F113" s="23">
        <v>160</v>
      </c>
      <c r="G113" s="23">
        <v>62</v>
      </c>
      <c r="H113" s="23"/>
      <c r="I113" s="23"/>
      <c r="J113" s="22">
        <v>5.24</v>
      </c>
      <c r="K113" s="22">
        <v>1.63</v>
      </c>
      <c r="L113" s="22">
        <v>0.94</v>
      </c>
      <c r="M113" s="22">
        <v>5.61</v>
      </c>
      <c r="N113" s="22">
        <v>6.2</v>
      </c>
      <c r="O113" s="22">
        <v>381.6</v>
      </c>
      <c r="P113" s="22">
        <v>81.599999999999994</v>
      </c>
      <c r="Q113" s="22">
        <v>7.26</v>
      </c>
      <c r="R113" s="23"/>
      <c r="S113" s="23"/>
      <c r="T113" s="22">
        <v>63.78</v>
      </c>
      <c r="U113" s="22">
        <v>0.66</v>
      </c>
      <c r="V113" s="22">
        <v>71.33</v>
      </c>
      <c r="W113" s="22">
        <v>0.57999999999999996</v>
      </c>
      <c r="X113" s="22">
        <v>74.69</v>
      </c>
      <c r="Y113" s="22">
        <v>0.66</v>
      </c>
      <c r="Z113" s="22">
        <v>63.32</v>
      </c>
      <c r="AA113" s="22">
        <v>0.59</v>
      </c>
      <c r="AB113" s="22">
        <v>6.5000000000000002E-2</v>
      </c>
      <c r="AC113" s="22">
        <v>0.08</v>
      </c>
      <c r="AD113" s="22">
        <v>10.78</v>
      </c>
      <c r="AE113" s="22">
        <v>12.73</v>
      </c>
      <c r="AF113" s="22">
        <v>5.93</v>
      </c>
      <c r="AG113" s="22">
        <v>7.3</v>
      </c>
      <c r="AH113" s="23"/>
      <c r="AI113" s="23"/>
      <c r="AJ113" s="23"/>
      <c r="AK113" s="23"/>
      <c r="AL113" s="23"/>
      <c r="AM113" s="23"/>
      <c r="AN113" s="22"/>
      <c r="AO113" s="22"/>
      <c r="AP113" s="22"/>
      <c r="AQ113" s="22"/>
      <c r="AR113" s="22"/>
      <c r="AS113" s="34"/>
    </row>
    <row r="114" spans="1:45" ht="15" x14ac:dyDescent="0.25">
      <c r="A114" s="24">
        <v>5.19</v>
      </c>
      <c r="B114" s="24" t="s">
        <v>1512</v>
      </c>
      <c r="C114" s="24" t="s">
        <v>19</v>
      </c>
      <c r="D114" s="24">
        <v>63</v>
      </c>
      <c r="E114" s="25"/>
      <c r="F114" s="24">
        <v>174</v>
      </c>
      <c r="G114" s="24">
        <v>67</v>
      </c>
      <c r="H114" s="25"/>
      <c r="I114" s="25"/>
      <c r="J114" s="24">
        <v>2.0699999999999998</v>
      </c>
      <c r="K114" s="24">
        <v>1.33</v>
      </c>
      <c r="L114" s="24">
        <v>0.57999999999999996</v>
      </c>
      <c r="M114" s="24">
        <v>3.9</v>
      </c>
      <c r="N114" s="24">
        <v>9.92</v>
      </c>
      <c r="O114" s="25"/>
      <c r="P114" s="25"/>
      <c r="Q114" s="25"/>
      <c r="R114" s="24">
        <v>158</v>
      </c>
      <c r="S114" s="24">
        <v>59</v>
      </c>
      <c r="T114" s="24">
        <v>94.55</v>
      </c>
      <c r="U114" s="24">
        <v>0.79</v>
      </c>
      <c r="V114" s="24">
        <v>106.58</v>
      </c>
      <c r="W114" s="24">
        <v>0.67</v>
      </c>
      <c r="X114" s="24">
        <v>103.74</v>
      </c>
      <c r="Y114" s="24">
        <v>0.8</v>
      </c>
      <c r="Z114" s="24">
        <v>82.17</v>
      </c>
      <c r="AA114" s="24">
        <v>0.55000000000000004</v>
      </c>
      <c r="AB114" s="24">
        <v>6.2E-2</v>
      </c>
      <c r="AC114" s="24">
        <v>6.4000000000000001E-2</v>
      </c>
      <c r="AD114" s="24">
        <v>5.45</v>
      </c>
      <c r="AE114" s="24">
        <v>7.39</v>
      </c>
      <c r="AF114" s="24">
        <v>5.29</v>
      </c>
      <c r="AG114" s="24">
        <v>7.74</v>
      </c>
      <c r="AH114" s="25"/>
      <c r="AI114" s="25"/>
      <c r="AJ114" s="25"/>
      <c r="AK114" s="25"/>
      <c r="AL114" s="25"/>
      <c r="AM114" s="25">
        <v>144</v>
      </c>
      <c r="AN114" s="33">
        <v>5</v>
      </c>
      <c r="AO114" s="33">
        <v>4.8</v>
      </c>
      <c r="AP114" s="33">
        <v>154</v>
      </c>
      <c r="AQ114" s="33">
        <v>13</v>
      </c>
      <c r="AR114" s="33">
        <v>16</v>
      </c>
      <c r="AS114" s="13"/>
    </row>
    <row r="115" spans="1:45" ht="15" x14ac:dyDescent="0.25">
      <c r="A115" s="26">
        <v>5.19</v>
      </c>
      <c r="B115" s="26" t="s">
        <v>1513</v>
      </c>
      <c r="C115" s="26" t="s">
        <v>19</v>
      </c>
      <c r="D115" s="26">
        <v>63</v>
      </c>
      <c r="E115" s="27"/>
      <c r="F115" s="26">
        <v>180</v>
      </c>
      <c r="G115" s="26">
        <v>92</v>
      </c>
      <c r="H115" s="27"/>
      <c r="I115" s="27"/>
      <c r="J115" s="26">
        <v>2.5099999999999998</v>
      </c>
      <c r="K115" s="26">
        <v>0.94</v>
      </c>
      <c r="L115" s="26">
        <v>2.0099999999999998</v>
      </c>
      <c r="M115" s="26">
        <v>4.25</v>
      </c>
      <c r="N115" s="26">
        <v>6.14</v>
      </c>
      <c r="O115" s="26">
        <v>451</v>
      </c>
      <c r="P115" s="26">
        <v>91.5</v>
      </c>
      <c r="Q115" s="26">
        <v>6.57</v>
      </c>
      <c r="R115" s="26">
        <v>162</v>
      </c>
      <c r="S115" s="26">
        <v>99</v>
      </c>
      <c r="T115" s="26">
        <v>76.37</v>
      </c>
      <c r="U115" s="26">
        <v>0.66</v>
      </c>
      <c r="V115" s="26">
        <v>55.89</v>
      </c>
      <c r="W115" s="26">
        <v>0.54</v>
      </c>
      <c r="X115" s="26">
        <v>69.81</v>
      </c>
      <c r="Y115" s="26">
        <v>0.67</v>
      </c>
      <c r="Z115" s="26">
        <v>52.04</v>
      </c>
      <c r="AA115" s="26">
        <v>0.56000000000000005</v>
      </c>
      <c r="AB115" s="26">
        <v>9.5000000000000001E-2</v>
      </c>
      <c r="AC115" s="26">
        <v>6.5000000000000002E-2</v>
      </c>
      <c r="AD115" s="26">
        <v>9.1999999999999993</v>
      </c>
      <c r="AE115" s="26">
        <v>11.33</v>
      </c>
      <c r="AF115" s="26">
        <v>9.02</v>
      </c>
      <c r="AG115" s="26">
        <v>9.92</v>
      </c>
      <c r="AH115" s="27"/>
      <c r="AI115" s="27"/>
      <c r="AJ115" s="27"/>
      <c r="AK115" s="27"/>
      <c r="AL115" s="27"/>
      <c r="AM115" s="27">
        <v>155</v>
      </c>
      <c r="AN115" s="13">
        <v>8</v>
      </c>
      <c r="AO115" s="13">
        <v>4.96</v>
      </c>
      <c r="AP115" s="13">
        <v>207</v>
      </c>
      <c r="AQ115" s="13">
        <v>12</v>
      </c>
      <c r="AR115" s="13">
        <v>14</v>
      </c>
      <c r="AS115" s="13"/>
    </row>
    <row r="116" spans="1:45" ht="15" x14ac:dyDescent="0.25">
      <c r="A116" s="26">
        <v>5.19</v>
      </c>
      <c r="B116" s="26" t="s">
        <v>1514</v>
      </c>
      <c r="C116" s="26" t="s">
        <v>16</v>
      </c>
      <c r="D116" s="26">
        <v>64</v>
      </c>
      <c r="E116" s="27"/>
      <c r="F116" s="26">
        <v>159</v>
      </c>
      <c r="G116" s="26">
        <v>69</v>
      </c>
      <c r="H116" s="27"/>
      <c r="I116" s="27"/>
      <c r="J116" s="26">
        <v>1.61</v>
      </c>
      <c r="K116" s="26">
        <v>1.56</v>
      </c>
      <c r="L116" s="26">
        <v>0.59</v>
      </c>
      <c r="M116" s="26">
        <v>3.63</v>
      </c>
      <c r="N116" s="26">
        <v>4.51</v>
      </c>
      <c r="O116" s="26">
        <v>227.7</v>
      </c>
      <c r="P116" s="26">
        <v>66.400000000000006</v>
      </c>
      <c r="Q116" s="26">
        <v>6.58</v>
      </c>
      <c r="R116" s="26">
        <v>151</v>
      </c>
      <c r="S116" s="26">
        <v>83</v>
      </c>
      <c r="T116" s="26">
        <v>60.42</v>
      </c>
      <c r="U116" s="26">
        <v>0.63</v>
      </c>
      <c r="V116" s="26">
        <v>58.95</v>
      </c>
      <c r="W116" s="26">
        <v>0.56999999999999995</v>
      </c>
      <c r="X116" s="26">
        <v>61.26</v>
      </c>
      <c r="Y116" s="26">
        <v>0.66</v>
      </c>
      <c r="Z116" s="26">
        <v>77.92</v>
      </c>
      <c r="AA116" s="26">
        <v>0.63</v>
      </c>
      <c r="AB116" s="26">
        <v>6.7000000000000004E-2</v>
      </c>
      <c r="AC116" s="26">
        <v>6.4000000000000001E-2</v>
      </c>
      <c r="AD116" s="26">
        <v>8.14</v>
      </c>
      <c r="AE116" s="26">
        <v>12.06</v>
      </c>
      <c r="AF116" s="26">
        <v>5.81</v>
      </c>
      <c r="AG116" s="26">
        <v>12.15</v>
      </c>
      <c r="AH116" s="27"/>
      <c r="AI116" s="27"/>
      <c r="AJ116" s="27"/>
      <c r="AK116" s="27"/>
      <c r="AL116" s="27"/>
      <c r="AM116" s="27">
        <v>128</v>
      </c>
      <c r="AN116" s="13">
        <v>5.9</v>
      </c>
      <c r="AO116" s="13">
        <v>4.32</v>
      </c>
      <c r="AP116" s="13">
        <v>210</v>
      </c>
      <c r="AQ116" s="13">
        <v>19</v>
      </c>
      <c r="AR116" s="13">
        <v>19</v>
      </c>
      <c r="AS116" s="13"/>
    </row>
    <row r="117" spans="1:45" ht="15" x14ac:dyDescent="0.25">
      <c r="A117" s="26">
        <v>5.19</v>
      </c>
      <c r="B117" s="26" t="s">
        <v>1515</v>
      </c>
      <c r="C117" s="26" t="s">
        <v>16</v>
      </c>
      <c r="D117" s="26">
        <v>48</v>
      </c>
      <c r="E117" s="27"/>
      <c r="F117" s="26">
        <v>161</v>
      </c>
      <c r="G117" s="26">
        <v>64</v>
      </c>
      <c r="H117" s="27"/>
      <c r="I117" s="27"/>
      <c r="J117" s="26">
        <v>2.2200000000000002</v>
      </c>
      <c r="K117" s="26">
        <v>1.19</v>
      </c>
      <c r="L117" s="26">
        <v>1.8</v>
      </c>
      <c r="M117" s="26">
        <v>4.24</v>
      </c>
      <c r="N117" s="26">
        <v>4.97</v>
      </c>
      <c r="O117" s="32">
        <v>4.57</v>
      </c>
      <c r="P117" s="26">
        <v>52.5</v>
      </c>
      <c r="Q117" s="26">
        <v>4.57</v>
      </c>
      <c r="R117" s="26">
        <v>146</v>
      </c>
      <c r="S117" s="26">
        <v>94</v>
      </c>
      <c r="T117" s="26">
        <v>115.53</v>
      </c>
      <c r="U117" s="26">
        <v>0.69</v>
      </c>
      <c r="V117" s="26">
        <v>96.74</v>
      </c>
      <c r="W117" s="26">
        <v>0.48</v>
      </c>
      <c r="X117" s="26">
        <v>87.28</v>
      </c>
      <c r="Y117" s="26">
        <v>0.64</v>
      </c>
      <c r="Z117" s="26">
        <v>64.17</v>
      </c>
      <c r="AA117" s="26">
        <v>0.42</v>
      </c>
      <c r="AB117" s="26">
        <v>4.5999999999999999E-2</v>
      </c>
      <c r="AC117" s="26">
        <v>4.8000000000000001E-2</v>
      </c>
      <c r="AD117" s="26">
        <v>7.2</v>
      </c>
      <c r="AE117" s="26">
        <v>5.93</v>
      </c>
      <c r="AF117" s="26">
        <v>5.1100000000000003</v>
      </c>
      <c r="AG117" s="26">
        <v>7.58</v>
      </c>
      <c r="AH117" s="27"/>
      <c r="AI117" s="27"/>
      <c r="AJ117" s="27"/>
      <c r="AK117" s="27"/>
      <c r="AL117" s="27"/>
      <c r="AM117" s="27">
        <v>142</v>
      </c>
      <c r="AN117" s="13">
        <v>6.6</v>
      </c>
      <c r="AO117" s="13">
        <v>4.7300000000000004</v>
      </c>
      <c r="AP117" s="13">
        <v>195</v>
      </c>
      <c r="AQ117" s="13">
        <v>20</v>
      </c>
      <c r="AR117" s="13">
        <v>19</v>
      </c>
      <c r="AS117" s="13"/>
    </row>
    <row r="118" spans="1:45" ht="15" x14ac:dyDescent="0.25">
      <c r="A118" s="28">
        <v>5.19</v>
      </c>
      <c r="B118" s="28" t="s">
        <v>1516</v>
      </c>
      <c r="C118" s="28" t="s">
        <v>16</v>
      </c>
      <c r="D118" s="28">
        <v>53</v>
      </c>
      <c r="E118" s="29"/>
      <c r="F118" s="29"/>
      <c r="G118" s="29"/>
      <c r="H118" s="29"/>
      <c r="I118" s="29"/>
      <c r="J118" s="28">
        <v>4.08</v>
      </c>
      <c r="K118" s="28">
        <v>1.42</v>
      </c>
      <c r="L118" s="28">
        <v>1.7</v>
      </c>
      <c r="M118" s="28">
        <v>6.24</v>
      </c>
      <c r="N118" s="28">
        <v>5.34</v>
      </c>
      <c r="O118" s="28">
        <v>336.1</v>
      </c>
      <c r="P118" s="28">
        <v>60.7</v>
      </c>
      <c r="Q118" s="28">
        <v>4.71</v>
      </c>
      <c r="R118" s="29"/>
      <c r="S118" s="29"/>
      <c r="T118" s="28">
        <v>86.16</v>
      </c>
      <c r="U118" s="28">
        <v>0.67</v>
      </c>
      <c r="V118" s="28">
        <v>83.61</v>
      </c>
      <c r="W118" s="28">
        <v>0.51</v>
      </c>
      <c r="X118" s="28">
        <v>88.12</v>
      </c>
      <c r="Y118" s="28">
        <v>0.69</v>
      </c>
      <c r="Z118" s="28">
        <v>76.33</v>
      </c>
      <c r="AA118" s="28">
        <v>0.59</v>
      </c>
      <c r="AB118" s="28">
        <v>7.2999999999999995E-2</v>
      </c>
      <c r="AC118" s="28">
        <v>7.3999999999999996E-2</v>
      </c>
      <c r="AD118" s="28">
        <v>4.6100000000000003</v>
      </c>
      <c r="AE118" s="28">
        <v>8.68</v>
      </c>
      <c r="AF118" s="28">
        <v>4.3600000000000003</v>
      </c>
      <c r="AG118" s="28">
        <v>8.2799999999999994</v>
      </c>
      <c r="AH118" s="29"/>
      <c r="AI118" s="29"/>
      <c r="AJ118" s="29"/>
      <c r="AK118" s="29"/>
      <c r="AL118" s="29"/>
      <c r="AM118" s="29"/>
      <c r="AN118" s="13"/>
      <c r="AO118" s="13"/>
      <c r="AP118" s="13"/>
      <c r="AQ118" s="13"/>
      <c r="AR118" s="13"/>
      <c r="AS118" s="13"/>
    </row>
    <row r="119" spans="1:45" ht="15" x14ac:dyDescent="0.25">
      <c r="A119" s="30">
        <v>5.19</v>
      </c>
      <c r="B119" s="30" t="s">
        <v>1517</v>
      </c>
      <c r="C119" s="30" t="s">
        <v>19</v>
      </c>
      <c r="D119" s="30">
        <v>76</v>
      </c>
      <c r="E119" s="31"/>
      <c r="F119" s="31"/>
      <c r="G119" s="31"/>
      <c r="H119" s="31"/>
      <c r="I119" s="31"/>
      <c r="J119" s="30">
        <v>2.4300000000000002</v>
      </c>
      <c r="K119" s="30">
        <v>0.99</v>
      </c>
      <c r="L119" s="30">
        <v>2.4500000000000002</v>
      </c>
      <c r="M119" s="30">
        <v>4.75</v>
      </c>
      <c r="N119" s="30">
        <v>9.73</v>
      </c>
      <c r="O119" s="30">
        <v>339.9</v>
      </c>
      <c r="P119" s="30">
        <v>112.4</v>
      </c>
      <c r="Q119" s="30">
        <v>7.12</v>
      </c>
      <c r="R119" s="31"/>
      <c r="S119" s="31"/>
      <c r="T119" s="30">
        <v>197.42</v>
      </c>
      <c r="U119" s="30">
        <v>0.78</v>
      </c>
      <c r="V119" s="30">
        <v>74.97</v>
      </c>
      <c r="W119" s="30">
        <v>0.67</v>
      </c>
      <c r="X119" s="30">
        <v>89.8</v>
      </c>
      <c r="Y119" s="30">
        <v>0.76</v>
      </c>
      <c r="Z119" s="30">
        <v>69.040000000000006</v>
      </c>
      <c r="AA119" s="30">
        <v>0.68</v>
      </c>
      <c r="AB119" s="30">
        <v>4.7E-2</v>
      </c>
      <c r="AC119" s="30">
        <v>4.9000000000000002E-2</v>
      </c>
      <c r="AD119" s="30">
        <v>7.64</v>
      </c>
      <c r="AE119" s="30">
        <v>10.86</v>
      </c>
      <c r="AF119" s="30">
        <v>7.75</v>
      </c>
      <c r="AG119" s="30">
        <v>11.93</v>
      </c>
      <c r="AH119" s="31"/>
      <c r="AI119" s="31"/>
      <c r="AJ119" s="31"/>
      <c r="AK119" s="31"/>
      <c r="AL119" s="31"/>
      <c r="AM119" s="31"/>
      <c r="AN119" s="13"/>
      <c r="AO119" s="13"/>
      <c r="AP119" s="13"/>
      <c r="AQ119" s="13"/>
      <c r="AR119" s="13"/>
      <c r="AS119" s="13"/>
    </row>
    <row r="120" spans="1:45" x14ac:dyDescent="0.25">
      <c r="A120" s="10" t="s">
        <v>1518</v>
      </c>
      <c r="B120" s="10" t="s">
        <v>1519</v>
      </c>
      <c r="C120" s="10" t="s">
        <v>19</v>
      </c>
      <c r="D120" s="10">
        <v>72</v>
      </c>
      <c r="E120" s="11"/>
      <c r="F120" s="10">
        <v>181</v>
      </c>
      <c r="G120" s="10">
        <v>82</v>
      </c>
      <c r="H120" s="11"/>
      <c r="I120" s="11"/>
      <c r="J120" s="10">
        <v>2.71</v>
      </c>
      <c r="K120" s="10">
        <v>1.51</v>
      </c>
      <c r="L120" s="10">
        <v>0.92</v>
      </c>
      <c r="M120" s="10">
        <v>5.08</v>
      </c>
      <c r="N120" s="10">
        <v>6.39</v>
      </c>
      <c r="O120" s="10">
        <v>315.3</v>
      </c>
      <c r="P120" s="10">
        <v>71.400000000000006</v>
      </c>
      <c r="Q120" s="10">
        <v>6.11</v>
      </c>
      <c r="R120" s="10">
        <v>155</v>
      </c>
      <c r="S120" s="10">
        <v>78</v>
      </c>
      <c r="T120" s="10">
        <v>97.63</v>
      </c>
      <c r="U120" s="10">
        <v>0.8</v>
      </c>
      <c r="V120" s="10">
        <v>80.290000000000006</v>
      </c>
      <c r="W120" s="10">
        <v>0.71</v>
      </c>
      <c r="X120" s="10">
        <v>83.64</v>
      </c>
      <c r="Y120" s="10">
        <v>0.75</v>
      </c>
      <c r="Z120" s="10">
        <v>104.06</v>
      </c>
      <c r="AA120" s="10">
        <v>0.7</v>
      </c>
      <c r="AB120" s="10">
        <v>6.8000000000000005E-2</v>
      </c>
      <c r="AC120" s="10">
        <v>6.4000000000000001E-2</v>
      </c>
      <c r="AD120" s="10">
        <v>6.1</v>
      </c>
      <c r="AE120" s="10">
        <v>5.87</v>
      </c>
      <c r="AF120" s="10">
        <v>6.51</v>
      </c>
      <c r="AG120" s="10">
        <v>5.93</v>
      </c>
      <c r="AH120" s="11"/>
      <c r="AI120" s="11"/>
      <c r="AJ120" s="11"/>
      <c r="AK120" s="11"/>
      <c r="AL120" s="11"/>
      <c r="AM120" s="11">
        <v>153</v>
      </c>
      <c r="AN120" s="13">
        <v>6</v>
      </c>
      <c r="AO120" s="13">
        <v>4.97</v>
      </c>
      <c r="AP120" s="13">
        <v>201</v>
      </c>
      <c r="AQ120" s="13">
        <v>30</v>
      </c>
      <c r="AR120" s="13">
        <v>27</v>
      </c>
      <c r="AS120" s="13"/>
    </row>
    <row r="121" spans="1:45" x14ac:dyDescent="0.25">
      <c r="A121" s="6" t="s">
        <v>1518</v>
      </c>
      <c r="B121" s="6" t="s">
        <v>1520</v>
      </c>
      <c r="C121" s="6" t="s">
        <v>16</v>
      </c>
      <c r="D121" s="6">
        <v>66</v>
      </c>
      <c r="E121" s="5"/>
      <c r="F121" s="5"/>
      <c r="G121" s="5"/>
      <c r="H121" s="5"/>
      <c r="I121" s="5"/>
      <c r="J121" s="6">
        <v>3.02</v>
      </c>
      <c r="K121" s="6">
        <v>1.4</v>
      </c>
      <c r="L121" s="6">
        <v>0.62</v>
      </c>
      <c r="M121" s="6">
        <v>5.12</v>
      </c>
      <c r="N121" s="6">
        <v>5.46</v>
      </c>
      <c r="O121" s="6">
        <v>288.5</v>
      </c>
      <c r="P121" s="6">
        <v>71.5</v>
      </c>
      <c r="Q121" s="6">
        <v>7.01</v>
      </c>
      <c r="R121" s="5"/>
      <c r="S121" s="5"/>
      <c r="T121" s="6">
        <v>77.489999999999995</v>
      </c>
      <c r="U121" s="6">
        <v>0.68</v>
      </c>
      <c r="V121" s="6">
        <v>95.39</v>
      </c>
      <c r="W121" s="6">
        <v>0.63</v>
      </c>
      <c r="X121" s="6">
        <v>76.37</v>
      </c>
      <c r="Y121" s="6">
        <v>0.67</v>
      </c>
      <c r="Z121" s="6">
        <v>96.23</v>
      </c>
      <c r="AA121" s="6">
        <v>0.63</v>
      </c>
      <c r="AB121" s="6">
        <v>4.8000000000000001E-2</v>
      </c>
      <c r="AC121" s="6">
        <v>5.6000000000000001E-2</v>
      </c>
      <c r="AD121" s="6">
        <v>6.98</v>
      </c>
      <c r="AE121" s="6">
        <v>10.77</v>
      </c>
      <c r="AF121" s="6">
        <v>4.97</v>
      </c>
      <c r="AG121" s="6">
        <v>8.2799999999999994</v>
      </c>
      <c r="AH121" s="5"/>
      <c r="AI121" s="5"/>
      <c r="AJ121" s="5"/>
      <c r="AK121" s="5"/>
      <c r="AL121" s="5"/>
      <c r="AM121" s="5">
        <v>133</v>
      </c>
      <c r="AN121" s="13">
        <v>4.8</v>
      </c>
      <c r="AO121" s="13">
        <v>4.55</v>
      </c>
      <c r="AP121" s="13">
        <v>136</v>
      </c>
      <c r="AQ121" s="13">
        <v>20</v>
      </c>
      <c r="AR121" s="13">
        <v>29</v>
      </c>
      <c r="AS121" s="13"/>
    </row>
    <row r="122" spans="1:45" x14ac:dyDescent="0.25">
      <c r="A122" s="6" t="s">
        <v>1518</v>
      </c>
      <c r="B122" s="6" t="s">
        <v>1521</v>
      </c>
      <c r="C122" s="6" t="s">
        <v>16</v>
      </c>
      <c r="D122" s="6">
        <v>30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6">
        <v>111.06</v>
      </c>
      <c r="U122" s="6">
        <v>0.72</v>
      </c>
      <c r="V122" s="6">
        <v>83.64</v>
      </c>
      <c r="W122" s="6">
        <v>0.56999999999999995</v>
      </c>
      <c r="X122" s="6">
        <v>93.71</v>
      </c>
      <c r="Y122" s="6">
        <v>0.75</v>
      </c>
      <c r="Z122" s="6">
        <v>80.84</v>
      </c>
      <c r="AA122" s="6">
        <v>0.52</v>
      </c>
      <c r="AB122" s="6">
        <v>4.2999999999999997E-2</v>
      </c>
      <c r="AC122" s="6">
        <v>4.2999999999999997E-2</v>
      </c>
      <c r="AD122" s="6">
        <v>7.02</v>
      </c>
      <c r="AE122" s="6">
        <v>5.18</v>
      </c>
      <c r="AF122" s="6">
        <v>5.86</v>
      </c>
      <c r="AG122" s="6">
        <v>3.9</v>
      </c>
      <c r="AH122" s="5"/>
      <c r="AI122" s="5"/>
      <c r="AJ122" s="5"/>
      <c r="AK122" s="5"/>
      <c r="AL122" s="5"/>
      <c r="AM122" s="5">
        <v>144</v>
      </c>
      <c r="AN122" s="13">
        <v>5.8</v>
      </c>
      <c r="AO122" s="13">
        <v>4.76</v>
      </c>
      <c r="AP122" s="13">
        <v>163</v>
      </c>
      <c r="AQ122" s="13">
        <v>17</v>
      </c>
      <c r="AR122" s="13">
        <v>25</v>
      </c>
      <c r="AS122" s="13" t="s">
        <v>2027</v>
      </c>
    </row>
    <row r="123" spans="1:45" x14ac:dyDescent="0.25">
      <c r="A123" s="6">
        <v>5.21</v>
      </c>
      <c r="B123" s="6" t="s">
        <v>1522</v>
      </c>
      <c r="C123" s="6" t="s">
        <v>16</v>
      </c>
      <c r="D123" s="6">
        <v>82</v>
      </c>
      <c r="E123" s="5"/>
      <c r="F123" s="6">
        <v>147</v>
      </c>
      <c r="G123" s="6">
        <v>64</v>
      </c>
      <c r="H123" s="5"/>
      <c r="I123" s="5"/>
      <c r="J123" s="6">
        <v>3.3</v>
      </c>
      <c r="K123" s="6">
        <v>1.79</v>
      </c>
      <c r="L123" s="6">
        <v>0.95</v>
      </c>
      <c r="M123" s="6">
        <v>5.73</v>
      </c>
      <c r="N123" s="6">
        <v>4.67</v>
      </c>
      <c r="O123" s="6">
        <v>230.4</v>
      </c>
      <c r="P123" s="6">
        <v>54.9</v>
      </c>
      <c r="Q123" s="6">
        <v>5.93</v>
      </c>
      <c r="R123" s="6">
        <v>126</v>
      </c>
      <c r="S123" s="6">
        <v>64</v>
      </c>
      <c r="T123" s="6">
        <v>93.99</v>
      </c>
      <c r="U123" s="6">
        <v>0.79</v>
      </c>
      <c r="V123" s="6">
        <v>90.92</v>
      </c>
      <c r="W123" s="6">
        <v>0.72</v>
      </c>
      <c r="X123" s="6">
        <v>87</v>
      </c>
      <c r="Y123" s="6">
        <v>0.77</v>
      </c>
      <c r="Z123" s="6">
        <v>109.38</v>
      </c>
      <c r="AA123" s="6">
        <v>0.73</v>
      </c>
      <c r="AB123" s="6">
        <v>7.2999999999999995E-2</v>
      </c>
      <c r="AC123" s="6">
        <v>6.8000000000000005E-2</v>
      </c>
      <c r="AD123" s="6">
        <v>7.67</v>
      </c>
      <c r="AE123" s="6">
        <v>12.15</v>
      </c>
      <c r="AF123" s="6">
        <v>6.11</v>
      </c>
      <c r="AG123" s="6">
        <v>8.89</v>
      </c>
      <c r="AH123" s="5"/>
      <c r="AI123" s="5"/>
      <c r="AJ123" s="5"/>
      <c r="AK123" s="5"/>
      <c r="AL123" s="5"/>
      <c r="AM123" s="5">
        <v>139</v>
      </c>
      <c r="AN123" s="13">
        <v>6.1</v>
      </c>
      <c r="AO123" s="13">
        <v>4.12</v>
      </c>
      <c r="AP123" s="13">
        <v>169</v>
      </c>
      <c r="AQ123" s="13">
        <v>17</v>
      </c>
      <c r="AR123" s="13">
        <v>21</v>
      </c>
      <c r="AS123" s="13"/>
    </row>
    <row r="124" spans="1:45" x14ac:dyDescent="0.25">
      <c r="A124" s="6">
        <v>5.21</v>
      </c>
      <c r="B124" s="6" t="s">
        <v>1523</v>
      </c>
      <c r="C124" s="6" t="s">
        <v>16</v>
      </c>
      <c r="D124" s="6">
        <v>52</v>
      </c>
      <c r="E124" s="5"/>
      <c r="F124" s="6">
        <v>156</v>
      </c>
      <c r="G124" s="6">
        <v>62</v>
      </c>
      <c r="H124" s="5"/>
      <c r="I124" s="5"/>
      <c r="J124" s="6">
        <v>3.84</v>
      </c>
      <c r="K124" s="6">
        <v>1.38</v>
      </c>
      <c r="L124" s="6">
        <v>0.9</v>
      </c>
      <c r="M124" s="6">
        <v>6.14</v>
      </c>
      <c r="N124" s="6">
        <v>5.17</v>
      </c>
      <c r="O124" s="6">
        <v>259.10000000000002</v>
      </c>
      <c r="P124" s="6">
        <v>66.2</v>
      </c>
      <c r="Q124" s="6">
        <v>6.77</v>
      </c>
      <c r="R124" s="6">
        <v>105</v>
      </c>
      <c r="S124" s="6">
        <v>67</v>
      </c>
      <c r="T124" s="6">
        <v>106.3</v>
      </c>
      <c r="U124" s="6">
        <v>0.67</v>
      </c>
      <c r="V124" s="6">
        <v>116.93</v>
      </c>
      <c r="W124" s="6">
        <v>0.59</v>
      </c>
      <c r="X124" s="6">
        <v>84.48</v>
      </c>
      <c r="Y124" s="6">
        <v>0.67</v>
      </c>
      <c r="Z124" s="6">
        <v>127.56</v>
      </c>
      <c r="AA124" s="6">
        <v>0.59</v>
      </c>
      <c r="AB124" s="6">
        <v>4.7E-2</v>
      </c>
      <c r="AC124" s="6">
        <v>4.4999999999999998E-2</v>
      </c>
      <c r="AD124" s="6">
        <v>5.3</v>
      </c>
      <c r="AE124" s="6">
        <v>4.96</v>
      </c>
      <c r="AF124" s="6">
        <v>4.8099999999999996</v>
      </c>
      <c r="AG124" s="6">
        <v>3.15</v>
      </c>
      <c r="AH124" s="7"/>
      <c r="AI124" s="7"/>
      <c r="AJ124" s="7"/>
      <c r="AK124" s="7"/>
      <c r="AL124" s="7"/>
      <c r="AM124" s="7">
        <v>128</v>
      </c>
      <c r="AN124" s="13">
        <v>6</v>
      </c>
      <c r="AO124" s="13">
        <v>4.1399999999999997</v>
      </c>
      <c r="AP124" s="13">
        <v>337</v>
      </c>
      <c r="AQ124" s="13">
        <v>50</v>
      </c>
      <c r="AR124" s="13">
        <v>30</v>
      </c>
      <c r="AS124" s="13"/>
    </row>
    <row r="125" spans="1:45" x14ac:dyDescent="0.25">
      <c r="A125" s="3">
        <v>5.21</v>
      </c>
      <c r="B125" s="3" t="s">
        <v>1524</v>
      </c>
      <c r="C125" s="3" t="s">
        <v>1408</v>
      </c>
      <c r="D125" s="3">
        <v>59</v>
      </c>
      <c r="E125" s="4"/>
      <c r="F125" s="3">
        <v>173</v>
      </c>
      <c r="G125" s="3">
        <v>64</v>
      </c>
      <c r="H125" s="4"/>
      <c r="I125" s="4"/>
      <c r="J125" s="3">
        <v>2.69</v>
      </c>
      <c r="K125" s="3">
        <v>2.02</v>
      </c>
      <c r="L125" s="3">
        <v>0.74</v>
      </c>
      <c r="M125" s="3">
        <v>5.41</v>
      </c>
      <c r="N125" s="3">
        <v>5.15</v>
      </c>
      <c r="O125" s="3">
        <v>263.5</v>
      </c>
      <c r="P125" s="3">
        <v>70.5</v>
      </c>
      <c r="Q125" s="3">
        <v>6.5</v>
      </c>
      <c r="R125" s="3">
        <v>102</v>
      </c>
      <c r="S125" s="3">
        <v>57</v>
      </c>
      <c r="T125" s="3">
        <v>82.52</v>
      </c>
      <c r="U125" s="3">
        <v>0.76</v>
      </c>
      <c r="V125" s="3">
        <v>95.95</v>
      </c>
      <c r="W125" s="3">
        <v>0.63</v>
      </c>
      <c r="X125" s="3">
        <v>82.8</v>
      </c>
      <c r="Y125" s="3">
        <v>0.76</v>
      </c>
      <c r="Z125" s="3">
        <v>99.87</v>
      </c>
      <c r="AA125" s="3">
        <v>0.62</v>
      </c>
      <c r="AB125" s="3">
        <v>0.05</v>
      </c>
      <c r="AC125" s="3">
        <v>0.05</v>
      </c>
      <c r="AD125" s="3">
        <v>8.0500000000000007</v>
      </c>
      <c r="AE125" s="3">
        <v>7.08</v>
      </c>
      <c r="AF125" s="3">
        <v>8.58</v>
      </c>
      <c r="AG125" s="3">
        <v>7.78</v>
      </c>
      <c r="AH125" s="4"/>
      <c r="AI125" s="4"/>
      <c r="AJ125" s="4"/>
      <c r="AK125" s="4"/>
      <c r="AL125" s="4"/>
      <c r="AM125" s="4">
        <v>149</v>
      </c>
      <c r="AN125" s="13">
        <v>6.3</v>
      </c>
      <c r="AO125" s="13">
        <v>4.3499999999999996</v>
      </c>
      <c r="AP125" s="13">
        <v>219</v>
      </c>
      <c r="AQ125" s="13">
        <v>21</v>
      </c>
      <c r="AR125" s="13">
        <v>19</v>
      </c>
      <c r="AS125" s="13"/>
    </row>
    <row r="126" spans="1:45" x14ac:dyDescent="0.25">
      <c r="A126" s="6">
        <v>5.21</v>
      </c>
      <c r="B126" s="6" t="s">
        <v>1525</v>
      </c>
      <c r="C126" s="5" t="s">
        <v>16</v>
      </c>
      <c r="D126" s="5">
        <v>50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">
        <v>108.54</v>
      </c>
      <c r="U126" s="6">
        <v>0.76</v>
      </c>
      <c r="V126" s="6">
        <v>130.93</v>
      </c>
      <c r="W126" s="6">
        <v>0.73</v>
      </c>
      <c r="X126" s="6">
        <v>90.08</v>
      </c>
      <c r="Y126" s="6">
        <v>0.75</v>
      </c>
      <c r="Z126" s="6">
        <v>111.34</v>
      </c>
      <c r="AA126" s="6">
        <v>0.64</v>
      </c>
      <c r="AB126" s="6">
        <v>4.2999999999999997E-2</v>
      </c>
      <c r="AC126" s="6">
        <v>5.0999999999999997E-2</v>
      </c>
      <c r="AD126" s="6">
        <v>5.31</v>
      </c>
      <c r="AE126" s="6">
        <v>8.32</v>
      </c>
      <c r="AF126" s="6">
        <v>4.9400000000000004</v>
      </c>
      <c r="AG126" s="6">
        <v>7.97</v>
      </c>
      <c r="AH126" s="5"/>
      <c r="AI126" s="5"/>
      <c r="AJ126" s="5"/>
      <c r="AK126" s="5"/>
      <c r="AL126" s="5"/>
      <c r="AM126" s="5"/>
      <c r="AN126" s="13"/>
      <c r="AO126" s="13"/>
      <c r="AP126" s="13"/>
      <c r="AQ126" s="13"/>
      <c r="AR126" s="13"/>
      <c r="AS126" s="13"/>
    </row>
    <row r="127" spans="1:45" x14ac:dyDescent="0.25">
      <c r="A127" s="6">
        <v>5.21</v>
      </c>
      <c r="B127" s="6" t="s">
        <v>1526</v>
      </c>
      <c r="C127" s="5" t="s">
        <v>19</v>
      </c>
      <c r="D127" s="5">
        <v>72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">
        <v>85.6</v>
      </c>
      <c r="U127" s="6">
        <v>0.76</v>
      </c>
      <c r="V127" s="6">
        <v>80.150000000000006</v>
      </c>
      <c r="W127" s="6">
        <v>0.6</v>
      </c>
      <c r="X127" s="6">
        <v>71.989999999999995</v>
      </c>
      <c r="Y127" s="6">
        <v>0.83</v>
      </c>
      <c r="Z127" s="6">
        <v>62.81</v>
      </c>
      <c r="AA127" s="6">
        <v>0.6</v>
      </c>
      <c r="AB127" s="6">
        <v>6.4000000000000001E-2</v>
      </c>
      <c r="AC127" s="6">
        <v>5.5E-2</v>
      </c>
      <c r="AD127" s="6">
        <v>8.0299999999999994</v>
      </c>
      <c r="AE127" s="6">
        <v>14.41</v>
      </c>
      <c r="AF127" s="6">
        <v>5.99</v>
      </c>
      <c r="AG127" s="6">
        <v>6.72</v>
      </c>
      <c r="AH127" s="5"/>
      <c r="AI127" s="5"/>
      <c r="AJ127" s="5"/>
      <c r="AK127" s="5"/>
      <c r="AL127" s="5"/>
      <c r="AM127" s="5">
        <v>143</v>
      </c>
      <c r="AN127" s="13">
        <v>6.7</v>
      </c>
      <c r="AO127" s="13">
        <v>4.68</v>
      </c>
      <c r="AP127" s="13">
        <v>215</v>
      </c>
      <c r="AQ127" s="13">
        <v>21</v>
      </c>
      <c r="AR127" s="13">
        <v>24</v>
      </c>
      <c r="AS127" s="13"/>
    </row>
    <row r="128" spans="1:45" x14ac:dyDescent="0.25">
      <c r="A128" s="3">
        <v>5.21</v>
      </c>
      <c r="B128" s="3" t="s">
        <v>1527</v>
      </c>
      <c r="C128" s="3" t="s">
        <v>1401</v>
      </c>
      <c r="D128" s="3">
        <v>47</v>
      </c>
      <c r="E128" s="4"/>
      <c r="F128" s="3">
        <v>165</v>
      </c>
      <c r="G128" s="3">
        <v>54</v>
      </c>
      <c r="H128" s="4"/>
      <c r="I128" s="4"/>
      <c r="J128" s="3">
        <v>2.12</v>
      </c>
      <c r="K128" s="3">
        <v>1.68</v>
      </c>
      <c r="L128" s="3">
        <v>0.77</v>
      </c>
      <c r="M128" s="3">
        <v>4.47</v>
      </c>
      <c r="N128" s="3">
        <v>4.7</v>
      </c>
      <c r="O128" s="3">
        <v>283.3</v>
      </c>
      <c r="P128" s="3">
        <v>50.9</v>
      </c>
      <c r="Q128" s="3">
        <v>5.73</v>
      </c>
      <c r="R128" s="3">
        <v>114</v>
      </c>
      <c r="S128" s="3">
        <v>70</v>
      </c>
      <c r="T128" s="3">
        <v>92.31</v>
      </c>
      <c r="U128" s="3">
        <v>0.68</v>
      </c>
      <c r="V128" s="3">
        <v>88.96</v>
      </c>
      <c r="W128" s="3">
        <v>0.59</v>
      </c>
      <c r="X128" s="3">
        <v>88.12</v>
      </c>
      <c r="Y128" s="3">
        <v>0.73</v>
      </c>
      <c r="Z128" s="3">
        <v>75.53</v>
      </c>
      <c r="AA128" s="3">
        <v>0.69</v>
      </c>
      <c r="AB128" s="3">
        <v>4.5999999999999999E-2</v>
      </c>
      <c r="AC128" s="3">
        <v>0.05</v>
      </c>
      <c r="AD128" s="3">
        <v>5.33</v>
      </c>
      <c r="AE128" s="3">
        <v>7.93</v>
      </c>
      <c r="AF128" s="3">
        <v>7.99</v>
      </c>
      <c r="AG128" s="3">
        <v>10.210000000000001</v>
      </c>
      <c r="AH128" s="4"/>
      <c r="AI128" s="4"/>
      <c r="AJ128" s="4"/>
      <c r="AK128" s="4"/>
      <c r="AL128" s="4"/>
      <c r="AM128" s="4">
        <v>148</v>
      </c>
      <c r="AN128" s="13">
        <v>5.9</v>
      </c>
      <c r="AO128" s="13">
        <v>4.67</v>
      </c>
      <c r="AP128" s="13">
        <v>179</v>
      </c>
      <c r="AQ128" s="13">
        <v>20</v>
      </c>
      <c r="AR128" s="13">
        <v>23</v>
      </c>
      <c r="AS128" s="13"/>
    </row>
    <row r="129" spans="1:45" ht="15" x14ac:dyDescent="0.25">
      <c r="A129" s="6">
        <v>5.21</v>
      </c>
      <c r="B129" s="6" t="s">
        <v>1528</v>
      </c>
      <c r="C129" s="5" t="s">
        <v>19</v>
      </c>
      <c r="D129" s="5">
        <v>78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">
        <v>85.88</v>
      </c>
      <c r="U129" s="6">
        <v>0.85</v>
      </c>
      <c r="V129" s="6">
        <v>81.96</v>
      </c>
      <c r="W129" s="6">
        <v>0.66</v>
      </c>
      <c r="X129" s="6">
        <v>86.44</v>
      </c>
      <c r="Y129" s="6">
        <v>0.82</v>
      </c>
      <c r="Z129" s="6">
        <v>74.27</v>
      </c>
      <c r="AA129" s="6">
        <v>0.69</v>
      </c>
      <c r="AB129" s="6">
        <v>7.2999999999999995E-2</v>
      </c>
      <c r="AC129" s="6">
        <v>7.0000000000000007E-2</v>
      </c>
      <c r="AD129" s="6">
        <v>7.77</v>
      </c>
      <c r="AE129" s="6">
        <v>0.67</v>
      </c>
      <c r="AF129" s="6">
        <v>6.98</v>
      </c>
      <c r="AG129" s="6">
        <v>7.57</v>
      </c>
      <c r="AH129" s="5"/>
      <c r="AI129" s="5"/>
      <c r="AJ129" s="5"/>
      <c r="AK129" s="5"/>
      <c r="AL129" s="5"/>
      <c r="AM129" s="5"/>
      <c r="AN129" s="17"/>
      <c r="AO129" s="17"/>
      <c r="AP129" s="17"/>
      <c r="AQ129" s="17"/>
      <c r="AR129" s="17"/>
      <c r="AS129" s="17"/>
    </row>
    <row r="130" spans="1:45" ht="15" x14ac:dyDescent="0.25">
      <c r="A130" s="6">
        <v>5.23</v>
      </c>
      <c r="B130" s="6" t="s">
        <v>1529</v>
      </c>
      <c r="C130" s="5" t="s">
        <v>16</v>
      </c>
      <c r="D130" s="5">
        <v>55</v>
      </c>
      <c r="E130" s="5"/>
      <c r="F130" s="5">
        <v>159</v>
      </c>
      <c r="G130" s="5">
        <v>51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">
        <v>103.78</v>
      </c>
      <c r="U130" s="6">
        <v>0.66</v>
      </c>
      <c r="V130" s="6">
        <v>109.1</v>
      </c>
      <c r="W130" s="6">
        <v>0.67</v>
      </c>
      <c r="X130" s="6">
        <v>107.98</v>
      </c>
      <c r="Y130" s="6">
        <v>0.69</v>
      </c>
      <c r="Z130" s="6">
        <v>104.8</v>
      </c>
      <c r="AA130" s="6">
        <v>0.66</v>
      </c>
      <c r="AB130" s="6">
        <v>5.7000000000000002E-2</v>
      </c>
      <c r="AC130" s="6">
        <v>5.0999999999999997E-2</v>
      </c>
      <c r="AD130" s="6">
        <v>6.31</v>
      </c>
      <c r="AE130" s="6">
        <v>9.98</v>
      </c>
      <c r="AF130" s="6">
        <v>7.72</v>
      </c>
      <c r="AG130" s="6">
        <v>12.79</v>
      </c>
      <c r="AH130" s="5"/>
      <c r="AI130" s="5"/>
      <c r="AJ130" s="5"/>
      <c r="AK130" s="5"/>
      <c r="AL130" s="5"/>
      <c r="AM130" s="5">
        <v>140</v>
      </c>
      <c r="AN130" s="17">
        <v>5</v>
      </c>
      <c r="AO130" s="17">
        <v>4.62</v>
      </c>
      <c r="AP130" s="17">
        <v>231</v>
      </c>
      <c r="AQ130" s="17">
        <v>21</v>
      </c>
      <c r="AR130" s="17">
        <v>24</v>
      </c>
      <c r="AS130" s="17"/>
    </row>
    <row r="131" spans="1:45" ht="15" x14ac:dyDescent="0.25">
      <c r="A131" s="6">
        <v>5.24</v>
      </c>
      <c r="B131" s="6" t="s">
        <v>1530</v>
      </c>
      <c r="C131" s="6" t="s">
        <v>19</v>
      </c>
      <c r="D131" s="6">
        <v>82</v>
      </c>
      <c r="E131" s="5"/>
      <c r="F131" s="6">
        <v>169</v>
      </c>
      <c r="G131" s="6">
        <v>59</v>
      </c>
      <c r="H131" s="5"/>
      <c r="I131" s="5"/>
      <c r="J131" s="6">
        <v>1.1499999999999999</v>
      </c>
      <c r="K131" s="6">
        <v>0.94</v>
      </c>
      <c r="L131" s="6">
        <v>1.96</v>
      </c>
      <c r="M131" s="6">
        <v>2.95</v>
      </c>
      <c r="N131" s="6">
        <v>5.04</v>
      </c>
      <c r="O131" s="6">
        <v>682.3</v>
      </c>
      <c r="P131" s="6">
        <v>190.5</v>
      </c>
      <c r="Q131" s="6">
        <v>13.24</v>
      </c>
      <c r="R131" s="6">
        <v>116</v>
      </c>
      <c r="S131" s="6">
        <v>68</v>
      </c>
      <c r="T131" s="6">
        <v>76.09</v>
      </c>
      <c r="U131" s="6">
        <v>0.71</v>
      </c>
      <c r="V131" s="6">
        <v>57.25</v>
      </c>
      <c r="W131" s="6">
        <v>0.61</v>
      </c>
      <c r="X131" s="6">
        <v>96.23</v>
      </c>
      <c r="Y131" s="6">
        <v>0.7</v>
      </c>
      <c r="Z131" s="6">
        <v>51.38</v>
      </c>
      <c r="AA131" s="6">
        <v>0.63</v>
      </c>
      <c r="AB131" s="6">
        <v>0.08</v>
      </c>
      <c r="AC131" s="6">
        <v>5.8000000000000003E-2</v>
      </c>
      <c r="AD131" s="6">
        <v>7.36</v>
      </c>
      <c r="AE131" s="6">
        <v>8.17</v>
      </c>
      <c r="AF131" s="6">
        <v>8.11</v>
      </c>
      <c r="AG131" s="6">
        <v>8.43</v>
      </c>
      <c r="AH131" s="5"/>
      <c r="AI131" s="5"/>
      <c r="AJ131" s="5"/>
      <c r="AK131" s="5"/>
      <c r="AL131" s="5"/>
      <c r="AM131" s="5">
        <v>134</v>
      </c>
      <c r="AN131" s="17">
        <v>6.7</v>
      </c>
      <c r="AO131" s="17">
        <v>4.4400000000000004</v>
      </c>
      <c r="AP131" s="17">
        <v>125</v>
      </c>
      <c r="AQ131" s="17">
        <v>32</v>
      </c>
      <c r="AR131" s="17">
        <v>29</v>
      </c>
      <c r="AS131" s="17"/>
    </row>
    <row r="132" spans="1:45" ht="15" x14ac:dyDescent="0.25">
      <c r="A132" s="3">
        <v>5.24</v>
      </c>
      <c r="B132" s="3" t="s">
        <v>1531</v>
      </c>
      <c r="C132" s="3" t="s">
        <v>1408</v>
      </c>
      <c r="D132" s="3">
        <v>60</v>
      </c>
      <c r="E132" s="4"/>
      <c r="F132" s="3">
        <v>181</v>
      </c>
      <c r="G132" s="3">
        <v>82</v>
      </c>
      <c r="H132" s="4"/>
      <c r="I132" s="4"/>
      <c r="J132" s="3">
        <v>3.02</v>
      </c>
      <c r="K132" s="3">
        <v>1.17</v>
      </c>
      <c r="L132" s="3">
        <v>1.31</v>
      </c>
      <c r="M132" s="3">
        <v>4.88</v>
      </c>
      <c r="N132" s="3">
        <v>4.5999999999999996</v>
      </c>
      <c r="O132" s="3">
        <v>425.4</v>
      </c>
      <c r="P132" s="3">
        <v>76.599999999999994</v>
      </c>
      <c r="Q132" s="3">
        <v>6.58</v>
      </c>
      <c r="R132" s="3">
        <v>127</v>
      </c>
      <c r="S132" s="3">
        <v>76</v>
      </c>
      <c r="T132" s="3">
        <v>99.31</v>
      </c>
      <c r="U132" s="3">
        <v>0.62</v>
      </c>
      <c r="V132" s="3">
        <v>76.09</v>
      </c>
      <c r="W132" s="3">
        <v>0.49</v>
      </c>
      <c r="X132" s="3">
        <v>100.29</v>
      </c>
      <c r="Y132" s="3">
        <v>0.63</v>
      </c>
      <c r="Z132" s="3">
        <v>63.36</v>
      </c>
      <c r="AA132" s="3">
        <v>0.5</v>
      </c>
      <c r="AB132" s="3">
        <v>6.5000000000000002E-2</v>
      </c>
      <c r="AC132" s="3">
        <v>5.3999999999999999E-2</v>
      </c>
      <c r="AD132" s="3">
        <v>6.43</v>
      </c>
      <c r="AE132" s="3">
        <v>6.83</v>
      </c>
      <c r="AF132" s="3">
        <v>3.91</v>
      </c>
      <c r="AG132" s="3">
        <v>7.71</v>
      </c>
      <c r="AH132" s="4"/>
      <c r="AI132" s="4"/>
      <c r="AJ132" s="4"/>
      <c r="AK132" s="4"/>
      <c r="AL132" s="4"/>
      <c r="AM132" s="4">
        <v>148</v>
      </c>
      <c r="AN132" s="17">
        <v>5.3</v>
      </c>
      <c r="AO132" s="17">
        <v>4.96</v>
      </c>
      <c r="AP132" s="17">
        <v>177</v>
      </c>
      <c r="AQ132" s="17">
        <v>40</v>
      </c>
      <c r="AR132" s="17">
        <v>29</v>
      </c>
      <c r="AS132" s="17"/>
    </row>
    <row r="133" spans="1:45" ht="15" x14ac:dyDescent="0.25">
      <c r="A133" s="6">
        <v>5.24</v>
      </c>
      <c r="B133" s="6" t="s">
        <v>1532</v>
      </c>
      <c r="C133" s="6" t="s">
        <v>19</v>
      </c>
      <c r="D133" s="6">
        <v>75</v>
      </c>
      <c r="E133" s="5"/>
      <c r="F133" s="6">
        <v>168</v>
      </c>
      <c r="G133" s="6">
        <v>80</v>
      </c>
      <c r="H133" s="5"/>
      <c r="I133" s="5"/>
      <c r="J133" s="5">
        <v>2.5499999999999998</v>
      </c>
      <c r="K133" s="6">
        <v>1.05</v>
      </c>
      <c r="L133" s="6">
        <v>1.79</v>
      </c>
      <c r="M133" s="6">
        <v>4.54</v>
      </c>
      <c r="N133" s="6">
        <v>5.99</v>
      </c>
      <c r="O133" s="6">
        <v>481.4</v>
      </c>
      <c r="P133" s="6">
        <v>108</v>
      </c>
      <c r="Q133" s="6">
        <v>6.05</v>
      </c>
      <c r="R133" s="6">
        <v>154</v>
      </c>
      <c r="S133" s="6">
        <v>84</v>
      </c>
      <c r="T133" s="6">
        <v>105.84</v>
      </c>
      <c r="U133" s="6">
        <v>0.78</v>
      </c>
      <c r="V133" s="6">
        <v>58.16</v>
      </c>
      <c r="W133" s="6">
        <v>0.61</v>
      </c>
      <c r="X133" s="6">
        <v>112.91</v>
      </c>
      <c r="Y133" s="6">
        <v>0.85</v>
      </c>
      <c r="Z133" s="6">
        <v>68.05</v>
      </c>
      <c r="AA133" s="6">
        <v>0.69</v>
      </c>
      <c r="AB133" s="6">
        <v>7.1999999999999995E-2</v>
      </c>
      <c r="AC133" s="6">
        <v>5.2999999999999999E-2</v>
      </c>
      <c r="AD133" s="6">
        <v>8.2799999999999994</v>
      </c>
      <c r="AE133" s="6">
        <v>12.44</v>
      </c>
      <c r="AF133" s="6">
        <v>6.86</v>
      </c>
      <c r="AG133" s="6">
        <v>8.25</v>
      </c>
      <c r="AH133" s="5"/>
      <c r="AI133" s="5"/>
      <c r="AJ133" s="5"/>
      <c r="AK133" s="5"/>
      <c r="AL133" s="5"/>
      <c r="AM133" s="5">
        <v>151</v>
      </c>
      <c r="AN133" s="17">
        <v>6.4</v>
      </c>
      <c r="AO133" s="17">
        <v>4.8899999999999997</v>
      </c>
      <c r="AP133" s="17">
        <v>158</v>
      </c>
      <c r="AQ133" s="17">
        <v>31</v>
      </c>
      <c r="AR133" s="17">
        <v>21</v>
      </c>
      <c r="AS133" s="17"/>
    </row>
    <row r="134" spans="1:45" ht="15" x14ac:dyDescent="0.25">
      <c r="A134" s="6">
        <v>5.25</v>
      </c>
      <c r="B134" s="6" t="s">
        <v>1533</v>
      </c>
      <c r="C134" s="6" t="s">
        <v>16</v>
      </c>
      <c r="D134" s="6">
        <v>77</v>
      </c>
      <c r="E134" s="5"/>
      <c r="F134" s="6">
        <v>160</v>
      </c>
      <c r="G134" s="6">
        <v>65</v>
      </c>
      <c r="H134" s="5"/>
      <c r="I134" s="5"/>
      <c r="J134" s="6">
        <v>3.31</v>
      </c>
      <c r="K134" s="6">
        <v>1.26</v>
      </c>
      <c r="L134" s="6">
        <v>1.71</v>
      </c>
      <c r="M134" s="6">
        <v>5.61</v>
      </c>
      <c r="N134" s="6">
        <v>5.82</v>
      </c>
      <c r="O134" s="6">
        <v>345.9</v>
      </c>
      <c r="P134" s="6">
        <v>56.2</v>
      </c>
      <c r="Q134" s="6">
        <v>4.8499999999999996</v>
      </c>
      <c r="R134" s="6">
        <v>139</v>
      </c>
      <c r="S134" s="6">
        <v>65</v>
      </c>
      <c r="T134" s="6">
        <v>98.75</v>
      </c>
      <c r="U134" s="6">
        <v>0.79</v>
      </c>
      <c r="V134" s="6">
        <v>75.66</v>
      </c>
      <c r="W134" s="6">
        <v>0.68</v>
      </c>
      <c r="X134" s="6">
        <v>93.43</v>
      </c>
      <c r="Y134" s="6">
        <v>0.8</v>
      </c>
      <c r="Z134" s="6">
        <v>67.14</v>
      </c>
      <c r="AA134" s="6">
        <v>0.64</v>
      </c>
      <c r="AB134" s="6">
        <v>7.0000000000000007E-2</v>
      </c>
      <c r="AC134" s="6">
        <v>8.2000000000000003E-2</v>
      </c>
      <c r="AD134" s="6">
        <v>6.69</v>
      </c>
      <c r="AE134" s="6">
        <v>10.4</v>
      </c>
      <c r="AF134" s="6">
        <v>6.57</v>
      </c>
      <c r="AG134" s="6">
        <v>9.07</v>
      </c>
      <c r="AH134" s="5"/>
      <c r="AI134" s="5"/>
      <c r="AJ134" s="5"/>
      <c r="AK134" s="5"/>
      <c r="AL134" s="5"/>
      <c r="AM134" s="5">
        <v>133</v>
      </c>
      <c r="AN134" s="17">
        <v>5.5</v>
      </c>
      <c r="AO134" s="17">
        <v>4.4400000000000004</v>
      </c>
      <c r="AP134" s="17">
        <v>216</v>
      </c>
      <c r="AQ134" s="17">
        <v>22</v>
      </c>
      <c r="AR134" s="17">
        <v>22</v>
      </c>
      <c r="AS134" s="17"/>
    </row>
    <row r="135" spans="1:45" ht="30" x14ac:dyDescent="0.25">
      <c r="A135" s="6">
        <v>5.25</v>
      </c>
      <c r="B135" s="6" t="s">
        <v>1534</v>
      </c>
      <c r="C135" s="6" t="s">
        <v>16</v>
      </c>
      <c r="D135" s="6">
        <v>78</v>
      </c>
      <c r="E135" s="5"/>
      <c r="F135" s="6">
        <v>145</v>
      </c>
      <c r="G135" s="6">
        <v>53</v>
      </c>
      <c r="H135" s="5"/>
      <c r="I135" s="5"/>
      <c r="J135" s="6">
        <v>3.88</v>
      </c>
      <c r="K135" s="6">
        <v>1.76</v>
      </c>
      <c r="L135" s="6">
        <v>1.86</v>
      </c>
      <c r="M135" s="6">
        <v>6.01</v>
      </c>
      <c r="N135" s="6">
        <v>5.44</v>
      </c>
      <c r="O135" s="6">
        <v>351.7</v>
      </c>
      <c r="P135" s="6">
        <v>62.7</v>
      </c>
      <c r="Q135" s="6">
        <v>8.6300000000000008</v>
      </c>
      <c r="R135" s="6">
        <v>154</v>
      </c>
      <c r="S135" s="6">
        <v>71</v>
      </c>
      <c r="T135" s="6">
        <v>82.04</v>
      </c>
      <c r="U135" s="6">
        <v>0.76</v>
      </c>
      <c r="V135" s="6">
        <v>67.53</v>
      </c>
      <c r="W135" s="6">
        <v>0.64</v>
      </c>
      <c r="X135" s="6">
        <v>64.53</v>
      </c>
      <c r="Y135" s="6">
        <v>0.72</v>
      </c>
      <c r="Z135" s="6">
        <v>68.260000000000005</v>
      </c>
      <c r="AA135" s="6">
        <v>0.69</v>
      </c>
      <c r="AB135" s="6">
        <v>5.8999999999999997E-2</v>
      </c>
      <c r="AC135" s="6">
        <v>7.9000000000000001E-2</v>
      </c>
      <c r="AD135" s="6">
        <v>6.39</v>
      </c>
      <c r="AE135" s="6">
        <v>9.19</v>
      </c>
      <c r="AF135" s="6">
        <v>6.21</v>
      </c>
      <c r="AG135" s="6">
        <v>11.32</v>
      </c>
      <c r="AH135" s="5"/>
      <c r="AI135" s="5"/>
      <c r="AJ135" s="5"/>
      <c r="AK135" s="5"/>
      <c r="AL135" s="5"/>
      <c r="AM135" s="5">
        <v>154</v>
      </c>
      <c r="AN135" s="17">
        <v>7.6</v>
      </c>
      <c r="AO135" s="17">
        <v>4.1399999999999997</v>
      </c>
      <c r="AP135" s="17">
        <v>176</v>
      </c>
      <c r="AQ135" s="17">
        <v>14</v>
      </c>
      <c r="AR135" s="17">
        <v>21</v>
      </c>
      <c r="AS135" s="17" t="s">
        <v>2028</v>
      </c>
    </row>
    <row r="136" spans="1:45" ht="15" x14ac:dyDescent="0.25">
      <c r="A136" s="3">
        <v>5.25</v>
      </c>
      <c r="B136" s="3" t="s">
        <v>1535</v>
      </c>
      <c r="C136" s="3" t="s">
        <v>1408</v>
      </c>
      <c r="D136" s="3">
        <v>75</v>
      </c>
      <c r="E136" s="4"/>
      <c r="F136" s="3">
        <v>168</v>
      </c>
      <c r="G136" s="3">
        <v>69</v>
      </c>
      <c r="H136" s="4"/>
      <c r="I136" s="4"/>
      <c r="J136" s="3">
        <v>2.58</v>
      </c>
      <c r="K136" s="3">
        <v>1.83</v>
      </c>
      <c r="L136" s="3">
        <v>0.79</v>
      </c>
      <c r="M136" s="3">
        <v>5.22</v>
      </c>
      <c r="N136" s="3">
        <v>5.6</v>
      </c>
      <c r="O136" s="3">
        <v>267.2</v>
      </c>
      <c r="P136" s="3">
        <v>71.900000000000006</v>
      </c>
      <c r="Q136" s="3">
        <v>5.2</v>
      </c>
      <c r="R136" s="3">
        <v>151</v>
      </c>
      <c r="S136" s="3">
        <v>79</v>
      </c>
      <c r="T136" s="3">
        <v>68.540000000000006</v>
      </c>
      <c r="U136" s="3">
        <v>0.74</v>
      </c>
      <c r="V136" s="3">
        <v>58.97</v>
      </c>
      <c r="W136" s="3">
        <v>0.65</v>
      </c>
      <c r="X136" s="3">
        <v>71.39</v>
      </c>
      <c r="Y136" s="3">
        <v>0.75</v>
      </c>
      <c r="Z136" s="3">
        <v>66.87</v>
      </c>
      <c r="AA136" s="3">
        <v>0.62</v>
      </c>
      <c r="AB136" s="3">
        <v>7.1999999999999995E-2</v>
      </c>
      <c r="AC136" s="3">
        <v>6.5000000000000002E-2</v>
      </c>
      <c r="AD136" s="3">
        <v>5.62</v>
      </c>
      <c r="AE136" s="3">
        <v>8.6199999999999992</v>
      </c>
      <c r="AF136" s="3">
        <v>5.33</v>
      </c>
      <c r="AG136" s="3">
        <v>8.16</v>
      </c>
      <c r="AH136" s="4"/>
      <c r="AI136" s="4"/>
      <c r="AJ136" s="4"/>
      <c r="AK136" s="4"/>
      <c r="AL136" s="4"/>
      <c r="AM136" s="4">
        <v>149</v>
      </c>
      <c r="AN136" s="17">
        <v>5.4</v>
      </c>
      <c r="AO136" s="17">
        <v>4.83</v>
      </c>
      <c r="AP136" s="17">
        <v>152</v>
      </c>
      <c r="AQ136" s="17">
        <v>18</v>
      </c>
      <c r="AR136" s="17">
        <v>24</v>
      </c>
      <c r="AS136" s="17"/>
    </row>
    <row r="137" spans="1:45" ht="15" x14ac:dyDescent="0.25">
      <c r="A137" s="6">
        <v>5.25</v>
      </c>
      <c r="B137" s="6" t="s">
        <v>1536</v>
      </c>
      <c r="C137" s="6" t="s">
        <v>19</v>
      </c>
      <c r="D137" s="6">
        <v>76</v>
      </c>
      <c r="E137" s="5"/>
      <c r="F137" s="6">
        <v>169</v>
      </c>
      <c r="G137" s="6">
        <v>71</v>
      </c>
      <c r="H137" s="5"/>
      <c r="I137" s="5"/>
      <c r="J137" s="5">
        <v>2.74</v>
      </c>
      <c r="K137" s="6">
        <v>1.05</v>
      </c>
      <c r="L137" s="6">
        <v>1.73</v>
      </c>
      <c r="M137" s="6">
        <v>4.6900000000000004</v>
      </c>
      <c r="N137" s="6">
        <v>5.77</v>
      </c>
      <c r="O137" s="6">
        <v>470.3</v>
      </c>
      <c r="P137" s="6">
        <v>102.5</v>
      </c>
      <c r="Q137" s="6">
        <v>7.5</v>
      </c>
      <c r="R137" s="6">
        <v>146</v>
      </c>
      <c r="S137" s="6">
        <v>78</v>
      </c>
      <c r="T137" s="6">
        <v>78.39</v>
      </c>
      <c r="U137" s="6">
        <v>0.83</v>
      </c>
      <c r="V137" s="6">
        <v>78.66</v>
      </c>
      <c r="W137" s="6">
        <v>0.67</v>
      </c>
      <c r="X137" s="6">
        <v>82.25</v>
      </c>
      <c r="Y137" s="6">
        <v>0.82</v>
      </c>
      <c r="Z137" s="6">
        <v>47.83</v>
      </c>
      <c r="AA137" s="6">
        <v>0.67</v>
      </c>
      <c r="AB137" s="6">
        <v>7.2999999999999995E-2</v>
      </c>
      <c r="AC137" s="6">
        <v>7.5999999999999998E-2</v>
      </c>
      <c r="AD137" s="6">
        <v>6.06</v>
      </c>
      <c r="AE137" s="6">
        <v>7.8</v>
      </c>
      <c r="AF137" s="6" t="s">
        <v>1537</v>
      </c>
      <c r="AG137" s="6" t="s">
        <v>1537</v>
      </c>
      <c r="AH137" s="5"/>
      <c r="AI137" s="5"/>
      <c r="AJ137" s="5"/>
      <c r="AK137" s="5"/>
      <c r="AL137" s="5"/>
      <c r="AM137" s="5">
        <v>153</v>
      </c>
      <c r="AN137" s="17">
        <v>5.3</v>
      </c>
      <c r="AO137" s="17">
        <v>45.09</v>
      </c>
      <c r="AP137" s="17">
        <v>202</v>
      </c>
      <c r="AQ137" s="17">
        <v>22</v>
      </c>
      <c r="AR137" s="17">
        <v>25</v>
      </c>
      <c r="AS137" s="17"/>
    </row>
    <row r="138" spans="1:45" ht="15" x14ac:dyDescent="0.25">
      <c r="A138" s="6">
        <v>5.25</v>
      </c>
      <c r="B138" s="6" t="s">
        <v>1538</v>
      </c>
      <c r="C138" s="6" t="s">
        <v>19</v>
      </c>
      <c r="D138" s="6">
        <v>63</v>
      </c>
      <c r="E138" s="5"/>
      <c r="F138" s="5"/>
      <c r="G138" s="5"/>
      <c r="H138" s="5"/>
      <c r="I138" s="5"/>
      <c r="J138" s="5">
        <v>2.66</v>
      </c>
      <c r="K138" s="6">
        <v>1.3</v>
      </c>
      <c r="L138" s="6">
        <v>1.34</v>
      </c>
      <c r="M138" s="6">
        <v>5.01</v>
      </c>
      <c r="N138" s="6">
        <v>5.87</v>
      </c>
      <c r="O138" s="6">
        <v>316</v>
      </c>
      <c r="P138" s="6">
        <v>111.4</v>
      </c>
      <c r="Q138" s="6">
        <v>8.52</v>
      </c>
      <c r="R138" s="5"/>
      <c r="S138" s="5"/>
      <c r="T138" s="6">
        <v>59.67</v>
      </c>
      <c r="U138" s="6">
        <v>0.79</v>
      </c>
      <c r="V138" s="6">
        <v>74.44</v>
      </c>
      <c r="W138" s="6">
        <v>0.65</v>
      </c>
      <c r="X138" s="6">
        <v>76.959999999999994</v>
      </c>
      <c r="Y138" s="6">
        <v>0.77</v>
      </c>
      <c r="Z138" s="6">
        <v>63.94</v>
      </c>
      <c r="AA138" s="6">
        <v>0.62</v>
      </c>
      <c r="AB138" s="6">
        <v>6.0999999999999999E-2</v>
      </c>
      <c r="AC138" s="6">
        <v>5.0999999999999997E-2</v>
      </c>
      <c r="AD138" s="6">
        <v>7.86</v>
      </c>
      <c r="AE138" s="6">
        <v>11.59</v>
      </c>
      <c r="AF138" s="6">
        <v>6.06</v>
      </c>
      <c r="AG138" s="6">
        <v>11.14</v>
      </c>
      <c r="AH138" s="5"/>
      <c r="AI138" s="5"/>
      <c r="AJ138" s="5"/>
      <c r="AK138" s="5"/>
      <c r="AL138" s="5"/>
      <c r="AM138" s="5"/>
      <c r="AN138" s="17"/>
      <c r="AO138" s="17"/>
      <c r="AP138" s="17"/>
      <c r="AQ138" s="17"/>
      <c r="AR138" s="17"/>
      <c r="AS138" s="17"/>
    </row>
    <row r="139" spans="1:45" ht="15" x14ac:dyDescent="0.25">
      <c r="A139" s="6">
        <v>5.26</v>
      </c>
      <c r="B139" s="6" t="s">
        <v>1539</v>
      </c>
      <c r="C139" s="6" t="s">
        <v>19</v>
      </c>
      <c r="D139" s="6">
        <v>59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">
        <v>75.290000000000006</v>
      </c>
      <c r="U139" s="6">
        <v>0.72</v>
      </c>
      <c r="V139" s="6">
        <v>68.03</v>
      </c>
      <c r="W139" s="6">
        <v>0.54</v>
      </c>
      <c r="X139" s="6">
        <v>72.06</v>
      </c>
      <c r="Y139" s="6">
        <v>0.73</v>
      </c>
      <c r="Z139" s="6">
        <v>60.71</v>
      </c>
      <c r="AA139" s="6">
        <v>0.47</v>
      </c>
      <c r="AB139" s="6">
        <v>5.6000000000000001E-2</v>
      </c>
      <c r="AC139" s="6">
        <v>5.0999999999999997E-2</v>
      </c>
      <c r="AD139" s="6">
        <v>3.83</v>
      </c>
      <c r="AE139" s="6">
        <v>6.98</v>
      </c>
      <c r="AF139" s="6">
        <v>4.75</v>
      </c>
      <c r="AG139" s="6">
        <v>4.8600000000000003</v>
      </c>
      <c r="AH139" s="5"/>
      <c r="AI139" s="5"/>
      <c r="AJ139" s="5"/>
      <c r="AK139" s="5"/>
      <c r="AL139" s="5"/>
      <c r="AM139" s="5">
        <v>138</v>
      </c>
      <c r="AN139" s="17">
        <v>6</v>
      </c>
      <c r="AO139" s="17">
        <v>4.66</v>
      </c>
      <c r="AP139" s="17">
        <v>244</v>
      </c>
      <c r="AQ139" s="17">
        <v>17</v>
      </c>
      <c r="AR139" s="17">
        <v>19</v>
      </c>
      <c r="AS139" s="17"/>
    </row>
    <row r="140" spans="1:45" ht="15" x14ac:dyDescent="0.25">
      <c r="A140" s="6">
        <v>5.26</v>
      </c>
      <c r="B140" s="6" t="s">
        <v>1540</v>
      </c>
      <c r="C140" s="6" t="s">
        <v>19</v>
      </c>
      <c r="D140" s="6">
        <v>63</v>
      </c>
      <c r="E140" s="5"/>
      <c r="F140" s="6">
        <v>166</v>
      </c>
      <c r="G140" s="6">
        <v>69</v>
      </c>
      <c r="H140" s="5"/>
      <c r="I140" s="5"/>
      <c r="J140" s="6">
        <v>1.31</v>
      </c>
      <c r="K140" s="6">
        <v>1.01</v>
      </c>
      <c r="L140" s="6">
        <v>1</v>
      </c>
      <c r="M140" s="6">
        <v>2.81</v>
      </c>
      <c r="N140" s="6">
        <v>5.15</v>
      </c>
      <c r="O140" s="6">
        <v>322</v>
      </c>
      <c r="P140" s="6">
        <v>79.8</v>
      </c>
      <c r="Q140" s="6">
        <v>2.14</v>
      </c>
      <c r="R140" s="6">
        <v>147</v>
      </c>
      <c r="S140" s="6">
        <v>75</v>
      </c>
      <c r="T140" s="6">
        <v>92.87</v>
      </c>
      <c r="U140" s="6">
        <v>0.73</v>
      </c>
      <c r="V140" s="6">
        <v>82.52</v>
      </c>
      <c r="W140" s="6">
        <v>0.61</v>
      </c>
      <c r="X140" s="6">
        <v>98.75</v>
      </c>
      <c r="Y140" s="6">
        <v>0.75</v>
      </c>
      <c r="Z140" s="6">
        <v>114.97</v>
      </c>
      <c r="AA140" s="6">
        <v>0.69</v>
      </c>
      <c r="AB140" s="6">
        <v>9.8000000000000004E-2</v>
      </c>
      <c r="AC140" s="6">
        <v>9.6000000000000002E-2</v>
      </c>
      <c r="AD140" s="6">
        <v>4.72</v>
      </c>
      <c r="AE140" s="6">
        <v>8.8800000000000008</v>
      </c>
      <c r="AF140" s="6">
        <v>4.51</v>
      </c>
      <c r="AG140" s="6">
        <v>6.3</v>
      </c>
      <c r="AH140" s="5"/>
      <c r="AI140" s="5"/>
      <c r="AJ140" s="5"/>
      <c r="AK140" s="5"/>
      <c r="AL140" s="5"/>
      <c r="AM140" s="5">
        <v>149</v>
      </c>
      <c r="AN140" s="17">
        <v>6.6</v>
      </c>
      <c r="AO140" s="17">
        <v>4.84</v>
      </c>
      <c r="AP140" s="17">
        <v>159</v>
      </c>
      <c r="AQ140" s="17">
        <v>23</v>
      </c>
      <c r="AR140" s="17">
        <v>26</v>
      </c>
      <c r="AS140" s="17"/>
    </row>
    <row r="141" spans="1:45" ht="15" x14ac:dyDescent="0.25">
      <c r="A141" s="3">
        <v>5.28</v>
      </c>
      <c r="B141" s="3" t="s">
        <v>1541</v>
      </c>
      <c r="C141" s="3" t="s">
        <v>1401</v>
      </c>
      <c r="D141" s="3">
        <v>39</v>
      </c>
      <c r="E141" s="4"/>
      <c r="F141" s="3">
        <v>159</v>
      </c>
      <c r="G141" s="3">
        <v>55</v>
      </c>
      <c r="H141" s="4"/>
      <c r="I141" s="4"/>
      <c r="J141" s="3">
        <v>3.06</v>
      </c>
      <c r="K141" s="3">
        <v>1.56</v>
      </c>
      <c r="L141" s="3">
        <v>0.9</v>
      </c>
      <c r="M141" s="3">
        <v>5.9</v>
      </c>
      <c r="N141" s="3">
        <v>5.07</v>
      </c>
      <c r="O141" s="3">
        <v>260.3</v>
      </c>
      <c r="P141" s="3">
        <v>64.099999999999994</v>
      </c>
      <c r="Q141" s="3">
        <v>4.72</v>
      </c>
      <c r="R141" s="3">
        <v>112</v>
      </c>
      <c r="S141" s="3">
        <v>73</v>
      </c>
      <c r="T141" s="3">
        <v>90.93</v>
      </c>
      <c r="U141" s="3">
        <v>0.67</v>
      </c>
      <c r="V141" s="3">
        <v>93.49</v>
      </c>
      <c r="W141" s="3">
        <v>0.57999999999999996</v>
      </c>
      <c r="X141" s="3">
        <v>92.59</v>
      </c>
      <c r="Y141" s="3">
        <v>0.73</v>
      </c>
      <c r="Z141" s="3">
        <v>63.91</v>
      </c>
      <c r="AA141" s="3">
        <v>0.41</v>
      </c>
      <c r="AB141" s="3">
        <v>4.4999999999999998E-2</v>
      </c>
      <c r="AC141" s="3">
        <v>4.7E-2</v>
      </c>
      <c r="AD141" s="3">
        <v>5.07</v>
      </c>
      <c r="AE141" s="3">
        <v>6.18</v>
      </c>
      <c r="AF141" s="3">
        <v>5.7720000000000002</v>
      </c>
      <c r="AG141" s="3">
        <v>6.96</v>
      </c>
      <c r="AH141" s="4"/>
      <c r="AI141" s="4"/>
      <c r="AJ141" s="4"/>
      <c r="AK141" s="4"/>
      <c r="AL141" s="4"/>
      <c r="AM141" s="4">
        <v>142</v>
      </c>
      <c r="AN141" s="17">
        <v>6.1</v>
      </c>
      <c r="AO141" s="17">
        <v>4.68</v>
      </c>
      <c r="AP141" s="17">
        <v>263</v>
      </c>
      <c r="AQ141" s="17">
        <v>12</v>
      </c>
      <c r="AR141" s="17">
        <v>14</v>
      </c>
      <c r="AS141" s="17" t="s">
        <v>2029</v>
      </c>
    </row>
    <row r="142" spans="1:45" ht="15" x14ac:dyDescent="0.25">
      <c r="A142" s="3">
        <v>5.28</v>
      </c>
      <c r="B142" s="3" t="s">
        <v>1542</v>
      </c>
      <c r="C142" s="3" t="s">
        <v>1401</v>
      </c>
      <c r="D142" s="3">
        <v>44</v>
      </c>
      <c r="E142" s="4"/>
      <c r="F142" s="3">
        <v>160</v>
      </c>
      <c r="G142" s="3">
        <v>65</v>
      </c>
      <c r="H142" s="4"/>
      <c r="I142" s="4"/>
      <c r="J142" s="3">
        <v>2.4900000000000002</v>
      </c>
      <c r="K142" s="3">
        <v>1.0900000000000001</v>
      </c>
      <c r="L142" s="3">
        <v>0.98</v>
      </c>
      <c r="M142" s="3">
        <v>4.0599999999999996</v>
      </c>
      <c r="N142" s="3">
        <v>5.93</v>
      </c>
      <c r="O142" s="3">
        <v>265.60000000000002</v>
      </c>
      <c r="P142" s="3">
        <v>59.9</v>
      </c>
      <c r="Q142" s="3">
        <v>3.73</v>
      </c>
      <c r="R142" s="3">
        <v>129</v>
      </c>
      <c r="S142" s="3">
        <v>75</v>
      </c>
      <c r="T142" s="3">
        <v>83.08</v>
      </c>
      <c r="U142" s="3">
        <v>0.68</v>
      </c>
      <c r="V142" s="3">
        <v>74.41</v>
      </c>
      <c r="W142" s="3">
        <v>0.5</v>
      </c>
      <c r="X142" s="3">
        <v>69.930000000000007</v>
      </c>
      <c r="Y142" s="3">
        <v>0.66</v>
      </c>
      <c r="Z142" s="3">
        <v>76.790000000000006</v>
      </c>
      <c r="AA142" s="3">
        <v>0.45</v>
      </c>
      <c r="AB142" s="3">
        <v>4.3999999999999997E-2</v>
      </c>
      <c r="AC142" s="3">
        <v>4.4999999999999998E-2</v>
      </c>
      <c r="AD142" s="3">
        <v>5.98</v>
      </c>
      <c r="AE142" s="3">
        <v>7.14</v>
      </c>
      <c r="AF142" s="3">
        <v>4.9400000000000004</v>
      </c>
      <c r="AG142" s="3">
        <v>7.2</v>
      </c>
      <c r="AH142" s="4"/>
      <c r="AI142" s="4"/>
      <c r="AJ142" s="4"/>
      <c r="AK142" s="4"/>
      <c r="AL142" s="4"/>
      <c r="AM142" s="4">
        <v>140</v>
      </c>
      <c r="AN142" s="17">
        <v>8.6999999999999993</v>
      </c>
      <c r="AO142" s="17">
        <v>4.8499999999999996</v>
      </c>
      <c r="AP142" s="17">
        <v>263</v>
      </c>
      <c r="AQ142" s="17">
        <v>19</v>
      </c>
      <c r="AR142" s="17">
        <v>16</v>
      </c>
      <c r="AS142" s="17"/>
    </row>
    <row r="143" spans="1:45" ht="15" x14ac:dyDescent="0.25">
      <c r="A143" s="3">
        <v>5.3</v>
      </c>
      <c r="B143" s="3" t="s">
        <v>1543</v>
      </c>
      <c r="C143" s="3" t="s">
        <v>1401</v>
      </c>
      <c r="D143" s="3">
        <v>52</v>
      </c>
      <c r="E143" s="4"/>
      <c r="F143" s="3">
        <v>157</v>
      </c>
      <c r="G143" s="3">
        <v>56</v>
      </c>
      <c r="H143" s="4"/>
      <c r="I143" s="4"/>
      <c r="J143" s="3">
        <v>1.9</v>
      </c>
      <c r="K143" s="3">
        <v>1.93</v>
      </c>
      <c r="L143" s="3">
        <v>0.34</v>
      </c>
      <c r="M143" s="3">
        <v>4.18</v>
      </c>
      <c r="N143" s="3">
        <v>4.42</v>
      </c>
      <c r="O143" s="3">
        <v>253.5</v>
      </c>
      <c r="P143" s="3">
        <v>42.8</v>
      </c>
      <c r="Q143" s="3">
        <v>5.38</v>
      </c>
      <c r="R143" s="3">
        <v>109</v>
      </c>
      <c r="S143" s="3">
        <v>60</v>
      </c>
      <c r="T143" s="3">
        <v>72.73</v>
      </c>
      <c r="U143" s="3">
        <v>0.66</v>
      </c>
      <c r="V143" s="3">
        <v>92.87</v>
      </c>
      <c r="W143" s="3">
        <v>0.79</v>
      </c>
      <c r="X143" s="3">
        <v>97.63</v>
      </c>
      <c r="Y143" s="3">
        <v>0.76</v>
      </c>
      <c r="Z143" s="3">
        <v>69.239999999999995</v>
      </c>
      <c r="AA143" s="3">
        <v>0.53</v>
      </c>
      <c r="AB143" s="3">
        <v>4.9000000000000002E-2</v>
      </c>
      <c r="AC143" s="3">
        <v>6.2E-2</v>
      </c>
      <c r="AD143" s="3">
        <v>8.25</v>
      </c>
      <c r="AE143" s="3">
        <v>7.65</v>
      </c>
      <c r="AF143" s="3">
        <v>6.82</v>
      </c>
      <c r="AG143" s="3">
        <v>3.29</v>
      </c>
      <c r="AH143" s="4"/>
      <c r="AI143" s="4"/>
      <c r="AJ143" s="4"/>
      <c r="AK143" s="4"/>
      <c r="AL143" s="4"/>
      <c r="AM143" s="4">
        <v>131</v>
      </c>
      <c r="AN143" s="17">
        <v>6.1</v>
      </c>
      <c r="AO143" s="17">
        <v>4.3600000000000003</v>
      </c>
      <c r="AP143" s="17">
        <v>184</v>
      </c>
      <c r="AQ143" s="17">
        <v>26</v>
      </c>
      <c r="AR143" s="17">
        <v>19</v>
      </c>
      <c r="AS143" s="17"/>
    </row>
    <row r="144" spans="1:45" ht="15" x14ac:dyDescent="0.25">
      <c r="A144" s="6">
        <v>5.3</v>
      </c>
      <c r="B144" s="6" t="s">
        <v>1544</v>
      </c>
      <c r="C144" s="6" t="s">
        <v>16</v>
      </c>
      <c r="D144" s="6">
        <v>67</v>
      </c>
      <c r="E144" s="5"/>
      <c r="F144" s="6">
        <v>158</v>
      </c>
      <c r="G144" s="6">
        <v>71</v>
      </c>
      <c r="H144" s="5"/>
      <c r="I144" s="5"/>
      <c r="J144" s="6">
        <v>3.01</v>
      </c>
      <c r="K144" s="6">
        <v>1.17</v>
      </c>
      <c r="L144" s="6">
        <v>1.93</v>
      </c>
      <c r="M144" s="6">
        <v>5.57</v>
      </c>
      <c r="N144" s="6">
        <v>4.51</v>
      </c>
      <c r="O144" s="6">
        <v>272.39999999999998</v>
      </c>
      <c r="P144" s="6">
        <v>61</v>
      </c>
      <c r="Q144" s="6">
        <v>7.06</v>
      </c>
      <c r="R144" s="6">
        <v>152</v>
      </c>
      <c r="S144" s="6">
        <v>95</v>
      </c>
      <c r="T144" s="6">
        <v>74.41</v>
      </c>
      <c r="U144" s="6">
        <v>0.7</v>
      </c>
      <c r="V144" s="6">
        <v>81.12</v>
      </c>
      <c r="W144" s="6">
        <v>0.74</v>
      </c>
      <c r="X144" s="6">
        <v>65.459999999999994</v>
      </c>
      <c r="Y144" s="6">
        <v>0.72</v>
      </c>
      <c r="Z144" s="6">
        <v>77.77</v>
      </c>
      <c r="AA144" s="6">
        <v>0.55000000000000004</v>
      </c>
      <c r="AB144" s="6">
        <v>5.3999999999999999E-2</v>
      </c>
      <c r="AC144" s="6">
        <v>6.6000000000000003E-2</v>
      </c>
      <c r="AD144" s="6">
        <v>6.46</v>
      </c>
      <c r="AE144" s="6">
        <v>10.11</v>
      </c>
      <c r="AF144" s="6">
        <v>7</v>
      </c>
      <c r="AG144" s="6">
        <v>6.64</v>
      </c>
      <c r="AH144" s="5"/>
      <c r="AI144" s="5"/>
      <c r="AJ144" s="5"/>
      <c r="AK144" s="5"/>
      <c r="AL144" s="5"/>
      <c r="AM144" s="5">
        <v>143</v>
      </c>
      <c r="AN144" s="17">
        <v>6</v>
      </c>
      <c r="AO144" s="17">
        <v>4.9400000000000004</v>
      </c>
      <c r="AP144" s="17">
        <v>149</v>
      </c>
      <c r="AQ144" s="17">
        <v>26</v>
      </c>
      <c r="AR144" s="17">
        <v>21</v>
      </c>
      <c r="AS144" s="17"/>
    </row>
    <row r="145" spans="1:45" ht="15" x14ac:dyDescent="0.25">
      <c r="A145" s="3">
        <v>5.3</v>
      </c>
      <c r="B145" s="3" t="s">
        <v>1545</v>
      </c>
      <c r="C145" s="3" t="s">
        <v>1401</v>
      </c>
      <c r="D145" s="3">
        <v>47</v>
      </c>
      <c r="E145" s="4"/>
      <c r="F145" s="3">
        <v>158</v>
      </c>
      <c r="G145" s="3">
        <v>71</v>
      </c>
      <c r="H145" s="4"/>
      <c r="I145" s="4"/>
      <c r="J145" s="3">
        <v>2.36</v>
      </c>
      <c r="K145" s="3">
        <v>1.7</v>
      </c>
      <c r="L145" s="3">
        <v>0.74</v>
      </c>
      <c r="M145" s="3">
        <v>4.41</v>
      </c>
      <c r="N145" s="3">
        <v>4.68</v>
      </c>
      <c r="O145" s="3">
        <v>304.60000000000002</v>
      </c>
      <c r="P145" s="3">
        <v>73.3</v>
      </c>
      <c r="Q145" s="3">
        <v>4.34</v>
      </c>
      <c r="R145" s="3">
        <v>152</v>
      </c>
      <c r="S145" s="3">
        <v>71</v>
      </c>
      <c r="T145" s="3">
        <v>77.63</v>
      </c>
      <c r="U145" s="3">
        <v>0.63</v>
      </c>
      <c r="V145" s="3">
        <v>99.87</v>
      </c>
      <c r="W145" s="3">
        <v>0.51</v>
      </c>
      <c r="X145" s="3">
        <v>67.56</v>
      </c>
      <c r="Y145" s="3">
        <v>0.66</v>
      </c>
      <c r="Z145" s="3">
        <v>84.76</v>
      </c>
      <c r="AA145" s="3">
        <v>0.5</v>
      </c>
      <c r="AB145" s="3">
        <v>5.0999999999999997E-2</v>
      </c>
      <c r="AC145" s="3">
        <v>5.1999999999999998E-2</v>
      </c>
      <c r="AD145" s="3">
        <v>5.29</v>
      </c>
      <c r="AE145" s="3">
        <v>7.24</v>
      </c>
      <c r="AF145" s="3">
        <v>5.55</v>
      </c>
      <c r="AG145" s="3">
        <v>7.64</v>
      </c>
      <c r="AH145" s="4"/>
      <c r="AI145" s="4"/>
      <c r="AJ145" s="4"/>
      <c r="AK145" s="4"/>
      <c r="AL145" s="4"/>
      <c r="AM145" s="4">
        <v>141</v>
      </c>
      <c r="AN145" s="17">
        <v>6.3</v>
      </c>
      <c r="AO145" s="17">
        <v>4.59</v>
      </c>
      <c r="AP145" s="17">
        <v>191</v>
      </c>
      <c r="AQ145" s="17">
        <v>12</v>
      </c>
      <c r="AR145" s="17">
        <v>18</v>
      </c>
      <c r="AS145" s="17"/>
    </row>
    <row r="146" spans="1:45" ht="15" x14ac:dyDescent="0.25">
      <c r="A146" s="6">
        <v>5.3</v>
      </c>
      <c r="B146" s="6" t="s">
        <v>1546</v>
      </c>
      <c r="C146" s="6" t="s">
        <v>19</v>
      </c>
      <c r="D146" s="6">
        <v>80</v>
      </c>
      <c r="E146" s="5"/>
      <c r="F146" s="6">
        <v>168</v>
      </c>
      <c r="G146" s="6">
        <v>71</v>
      </c>
      <c r="H146" s="5"/>
      <c r="I146" s="5"/>
      <c r="J146" s="6">
        <v>1.71</v>
      </c>
      <c r="K146" s="6">
        <v>1.01</v>
      </c>
      <c r="L146" s="6">
        <v>1.35</v>
      </c>
      <c r="M146" s="6">
        <v>3.44</v>
      </c>
      <c r="N146" s="6">
        <v>4.8899999999999997</v>
      </c>
      <c r="O146" s="6">
        <v>457</v>
      </c>
      <c r="P146" s="6">
        <v>83.7</v>
      </c>
      <c r="Q146" s="6">
        <v>5.55</v>
      </c>
      <c r="R146" s="6">
        <v>123</v>
      </c>
      <c r="S146" s="6">
        <v>65</v>
      </c>
      <c r="T146" s="6">
        <v>89.8</v>
      </c>
      <c r="U146" s="6">
        <v>0.79</v>
      </c>
      <c r="V146" s="6">
        <v>91.47</v>
      </c>
      <c r="W146" s="6">
        <v>0.71</v>
      </c>
      <c r="X146" s="6">
        <v>95.67</v>
      </c>
      <c r="Y146" s="6">
        <v>0.85</v>
      </c>
      <c r="Z146" s="6">
        <v>79.73</v>
      </c>
      <c r="AA146" s="6">
        <v>0.73</v>
      </c>
      <c r="AB146" s="6">
        <v>7.8E-2</v>
      </c>
      <c r="AC146" s="6">
        <v>7.3999999999999996E-2</v>
      </c>
      <c r="AD146" s="6">
        <v>7.79</v>
      </c>
      <c r="AE146" s="6">
        <v>11.29</v>
      </c>
      <c r="AF146" s="6">
        <v>11.1</v>
      </c>
      <c r="AG146" s="6">
        <v>8.09</v>
      </c>
      <c r="AH146" s="5"/>
      <c r="AI146" s="5"/>
      <c r="AJ146" s="5"/>
      <c r="AK146" s="5"/>
      <c r="AL146" s="5"/>
      <c r="AM146" s="5">
        <v>137</v>
      </c>
      <c r="AN146" s="17">
        <v>7.5</v>
      </c>
      <c r="AO146" s="17">
        <v>4.38</v>
      </c>
      <c r="AP146" s="17">
        <v>196</v>
      </c>
      <c r="AQ146" s="17">
        <v>42</v>
      </c>
      <c r="AR146" s="17">
        <v>37</v>
      </c>
      <c r="AS146" s="17"/>
    </row>
    <row r="147" spans="1:45" ht="15" x14ac:dyDescent="0.25">
      <c r="A147" s="3">
        <v>5.3</v>
      </c>
      <c r="B147" s="3" t="s">
        <v>1547</v>
      </c>
      <c r="C147" s="3" t="s">
        <v>1408</v>
      </c>
      <c r="D147" s="3">
        <v>79</v>
      </c>
      <c r="E147" s="4"/>
      <c r="F147" s="3">
        <v>138</v>
      </c>
      <c r="G147" s="3">
        <v>49</v>
      </c>
      <c r="H147" s="4"/>
      <c r="I147" s="4"/>
      <c r="J147" s="3">
        <v>2.25</v>
      </c>
      <c r="K147" s="3">
        <v>1.44</v>
      </c>
      <c r="L147" s="3">
        <v>1.42</v>
      </c>
      <c r="M147" s="3">
        <v>4.5</v>
      </c>
      <c r="N147" s="3">
        <v>4.08</v>
      </c>
      <c r="O147" s="3">
        <v>270</v>
      </c>
      <c r="P147" s="3">
        <v>57</v>
      </c>
      <c r="Q147" s="3">
        <v>8.07</v>
      </c>
      <c r="R147" s="3">
        <v>167</v>
      </c>
      <c r="S147" s="3">
        <v>87</v>
      </c>
      <c r="T147" s="3">
        <v>65.709999999999994</v>
      </c>
      <c r="U147" s="3">
        <v>0.83</v>
      </c>
      <c r="V147" s="3">
        <v>83.34</v>
      </c>
      <c r="W147" s="3">
        <v>0.71</v>
      </c>
      <c r="X147" s="3">
        <v>81.17</v>
      </c>
      <c r="Y147" s="3">
        <v>0.86</v>
      </c>
      <c r="Z147" s="3">
        <v>103.53</v>
      </c>
      <c r="AA147" s="3">
        <v>0.79</v>
      </c>
      <c r="AB147" s="3">
        <v>4.9000000000000002E-2</v>
      </c>
      <c r="AC147" s="3">
        <v>5.1999999999999998E-2</v>
      </c>
      <c r="AD147" s="3">
        <v>9.9</v>
      </c>
      <c r="AE147" s="3">
        <v>12.12</v>
      </c>
      <c r="AF147" s="3">
        <v>6.24</v>
      </c>
      <c r="AG147" s="3">
        <v>12.12</v>
      </c>
      <c r="AH147" s="4"/>
      <c r="AI147" s="4"/>
      <c r="AJ147" s="4"/>
      <c r="AK147" s="4"/>
      <c r="AL147" s="4"/>
      <c r="AM147" s="4">
        <v>129</v>
      </c>
      <c r="AN147" s="17">
        <v>5.8</v>
      </c>
      <c r="AO147" s="17">
        <v>3.93</v>
      </c>
      <c r="AP147" s="17">
        <v>225</v>
      </c>
      <c r="AQ147" s="17">
        <v>13</v>
      </c>
      <c r="AR147" s="17">
        <v>22</v>
      </c>
      <c r="AS147" s="17"/>
    </row>
    <row r="148" spans="1:45" ht="15" x14ac:dyDescent="0.25">
      <c r="A148" s="6">
        <v>5.3</v>
      </c>
      <c r="B148" s="6" t="s">
        <v>1548</v>
      </c>
      <c r="C148" s="6" t="s">
        <v>19</v>
      </c>
      <c r="D148" s="6">
        <v>86</v>
      </c>
      <c r="E148" s="5"/>
      <c r="F148" s="6">
        <v>173</v>
      </c>
      <c r="G148" s="6">
        <v>72</v>
      </c>
      <c r="H148" s="5"/>
      <c r="I148" s="5"/>
      <c r="J148" s="6">
        <v>4.05</v>
      </c>
      <c r="K148" s="6">
        <v>0.98</v>
      </c>
      <c r="L148" s="6">
        <v>1.34</v>
      </c>
      <c r="M148" s="6">
        <v>4.9000000000000004</v>
      </c>
      <c r="N148" s="6">
        <v>6.47</v>
      </c>
      <c r="O148" s="6">
        <v>536.4</v>
      </c>
      <c r="P148" s="6">
        <v>103.8</v>
      </c>
      <c r="Q148" s="6">
        <v>5.34</v>
      </c>
      <c r="R148" s="6">
        <v>173</v>
      </c>
      <c r="S148" s="6">
        <v>74</v>
      </c>
      <c r="T148" s="6">
        <v>77.209999999999994</v>
      </c>
      <c r="U148" s="6">
        <v>0.88</v>
      </c>
      <c r="V148" s="6">
        <v>67.14</v>
      </c>
      <c r="W148" s="6">
        <v>0.68</v>
      </c>
      <c r="X148" s="6">
        <v>83.5</v>
      </c>
      <c r="Y148" s="6">
        <v>0.89</v>
      </c>
      <c r="Z148" s="6">
        <v>58.33</v>
      </c>
      <c r="AA148" s="6">
        <v>0.66</v>
      </c>
      <c r="AB148" s="6">
        <v>8.6999999999999994E-2</v>
      </c>
      <c r="AC148" s="6">
        <v>7.2999999999999995E-2</v>
      </c>
      <c r="AD148" s="6">
        <v>9.32</v>
      </c>
      <c r="AE148" s="6">
        <v>13.84</v>
      </c>
      <c r="AF148" s="6">
        <v>4.24</v>
      </c>
      <c r="AG148" s="6">
        <v>11.27</v>
      </c>
      <c r="AH148" s="5"/>
      <c r="AI148" s="5"/>
      <c r="AJ148" s="5"/>
      <c r="AK148" s="5"/>
      <c r="AL148" s="5"/>
      <c r="AM148" s="5">
        <v>156</v>
      </c>
      <c r="AN148" s="17">
        <v>6</v>
      </c>
      <c r="AO148" s="17">
        <v>5.13</v>
      </c>
      <c r="AP148" s="17">
        <v>204</v>
      </c>
      <c r="AQ148" s="17">
        <v>18</v>
      </c>
      <c r="AR148" s="17">
        <v>23</v>
      </c>
      <c r="AS148" s="17"/>
    </row>
    <row r="149" spans="1:45" ht="15" x14ac:dyDescent="0.25">
      <c r="A149" s="6">
        <v>5.31</v>
      </c>
      <c r="B149" s="6" t="s">
        <v>1549</v>
      </c>
      <c r="C149" s="6" t="s">
        <v>19</v>
      </c>
      <c r="D149" s="6">
        <v>56</v>
      </c>
      <c r="E149" s="5"/>
      <c r="F149" s="6">
        <v>171</v>
      </c>
      <c r="G149" s="6">
        <v>68</v>
      </c>
      <c r="H149" s="5"/>
      <c r="I149" s="5"/>
      <c r="J149" s="6">
        <v>3.28</v>
      </c>
      <c r="K149" s="6">
        <v>0.94</v>
      </c>
      <c r="L149" s="6">
        <v>1.1200000000000001</v>
      </c>
      <c r="M149" s="6">
        <v>5.16</v>
      </c>
      <c r="N149" s="6">
        <v>4.0999999999999996</v>
      </c>
      <c r="O149" s="6">
        <v>369.4</v>
      </c>
      <c r="P149" s="6">
        <v>68.8</v>
      </c>
      <c r="Q149" s="6">
        <v>3.62</v>
      </c>
      <c r="R149" s="6">
        <v>130</v>
      </c>
      <c r="S149" s="6">
        <v>68</v>
      </c>
      <c r="T149" s="6">
        <v>73.010000000000005</v>
      </c>
      <c r="U149" s="6">
        <v>0.67</v>
      </c>
      <c r="V149" s="6">
        <v>67.7</v>
      </c>
      <c r="W149" s="6">
        <v>0.57999999999999996</v>
      </c>
      <c r="X149" s="6">
        <v>86.72</v>
      </c>
      <c r="Y149" s="6">
        <v>0.66</v>
      </c>
      <c r="Z149" s="6">
        <v>66.790000000000006</v>
      </c>
      <c r="AA149" s="6">
        <v>0.55000000000000004</v>
      </c>
      <c r="AB149" s="6">
        <v>6.2E-2</v>
      </c>
      <c r="AC149" s="6">
        <v>6.0999999999999999E-2</v>
      </c>
      <c r="AD149" s="6">
        <v>5.37</v>
      </c>
      <c r="AE149" s="6">
        <v>6.95</v>
      </c>
      <c r="AF149" s="6">
        <v>5.84</v>
      </c>
      <c r="AG149" s="6">
        <v>13.81</v>
      </c>
      <c r="AH149" s="5"/>
      <c r="AI149" s="5"/>
      <c r="AJ149" s="5"/>
      <c r="AK149" s="5"/>
      <c r="AL149" s="5"/>
      <c r="AM149" s="5">
        <v>140</v>
      </c>
      <c r="AN149" s="17">
        <v>7.7</v>
      </c>
      <c r="AO149" s="17">
        <v>4.24</v>
      </c>
      <c r="AP149" s="17">
        <v>184</v>
      </c>
      <c r="AQ149" s="17">
        <v>22</v>
      </c>
      <c r="AR149" s="17">
        <v>18</v>
      </c>
      <c r="AS149" s="17"/>
    </row>
    <row r="150" spans="1:45" ht="15" x14ac:dyDescent="0.25">
      <c r="A150" s="6">
        <v>5.31</v>
      </c>
      <c r="B150" s="6" t="s">
        <v>1550</v>
      </c>
      <c r="C150" s="6" t="s">
        <v>19</v>
      </c>
      <c r="D150" s="6">
        <v>75</v>
      </c>
      <c r="E150" s="5"/>
      <c r="F150" s="6">
        <v>168</v>
      </c>
      <c r="G150" s="6">
        <v>58</v>
      </c>
      <c r="H150" s="5"/>
      <c r="I150" s="5"/>
      <c r="J150" s="6">
        <v>1.63</v>
      </c>
      <c r="K150" s="6">
        <v>1.75</v>
      </c>
      <c r="L150" s="6">
        <v>0.7</v>
      </c>
      <c r="M150" s="6">
        <v>3.95</v>
      </c>
      <c r="N150" s="6">
        <v>5.53</v>
      </c>
      <c r="O150" s="6">
        <v>319.60000000000002</v>
      </c>
      <c r="P150" s="6">
        <v>56.7</v>
      </c>
      <c r="Q150" s="6">
        <v>4.4800000000000004</v>
      </c>
      <c r="R150" s="6">
        <v>147</v>
      </c>
      <c r="S150" s="6">
        <v>77</v>
      </c>
      <c r="T150" s="6">
        <v>90.27</v>
      </c>
      <c r="U150" s="6">
        <v>0.86</v>
      </c>
      <c r="V150" s="6">
        <v>71</v>
      </c>
      <c r="W150" s="6">
        <v>0.76</v>
      </c>
      <c r="X150" s="6">
        <v>86.05</v>
      </c>
      <c r="Y150" s="6">
        <v>0.77</v>
      </c>
      <c r="Z150" s="6">
        <v>73.11</v>
      </c>
      <c r="AA150" s="6">
        <v>0.69</v>
      </c>
      <c r="AB150" s="6">
        <v>5.2999999999999999E-2</v>
      </c>
      <c r="AC150" s="6">
        <v>5.5E-2</v>
      </c>
      <c r="AD150" s="6">
        <v>5.57</v>
      </c>
      <c r="AE150" s="6">
        <v>9.18</v>
      </c>
      <c r="AF150" s="6">
        <v>8.3800000000000008</v>
      </c>
      <c r="AG150" s="6">
        <v>11.97</v>
      </c>
      <c r="AH150" s="5"/>
      <c r="AI150" s="5"/>
      <c r="AJ150" s="5"/>
      <c r="AK150" s="5"/>
      <c r="AL150" s="5"/>
      <c r="AM150" s="5">
        <v>149</v>
      </c>
      <c r="AN150" s="17">
        <v>4.9000000000000004</v>
      </c>
      <c r="AO150" s="17">
        <v>4.74</v>
      </c>
      <c r="AP150" s="17">
        <v>114</v>
      </c>
      <c r="AQ150" s="17">
        <v>26</v>
      </c>
      <c r="AR150" s="17">
        <v>26</v>
      </c>
      <c r="AS150" s="17"/>
    </row>
    <row r="151" spans="1:45" ht="15" x14ac:dyDescent="0.25">
      <c r="A151" s="6">
        <v>5.31</v>
      </c>
      <c r="B151" s="6" t="s">
        <v>1551</v>
      </c>
      <c r="C151" s="6" t="s">
        <v>19</v>
      </c>
      <c r="D151" s="6">
        <v>76</v>
      </c>
      <c r="E151" s="5"/>
      <c r="F151" s="6">
        <v>174</v>
      </c>
      <c r="G151" s="6">
        <v>71</v>
      </c>
      <c r="H151" s="5"/>
      <c r="I151" s="5"/>
      <c r="J151" s="6">
        <v>1.34</v>
      </c>
      <c r="K151" s="6">
        <v>1.1499999999999999</v>
      </c>
      <c r="L151" s="6">
        <v>0.77</v>
      </c>
      <c r="M151" s="6">
        <v>2.79</v>
      </c>
      <c r="N151" s="6">
        <v>7.64</v>
      </c>
      <c r="O151" s="6">
        <v>262.5</v>
      </c>
      <c r="P151" s="6">
        <v>81.5</v>
      </c>
      <c r="Q151" s="6">
        <v>7.67</v>
      </c>
      <c r="R151" s="6">
        <v>164</v>
      </c>
      <c r="S151" s="6">
        <v>86</v>
      </c>
      <c r="T151" s="6">
        <v>73.38</v>
      </c>
      <c r="U151" s="6">
        <v>0.86</v>
      </c>
      <c r="V151" s="6">
        <v>50.68</v>
      </c>
      <c r="W151" s="6">
        <v>0.69</v>
      </c>
      <c r="X151" s="6">
        <v>63.5</v>
      </c>
      <c r="Y151" s="6">
        <v>0.74</v>
      </c>
      <c r="Z151" s="6">
        <v>66.63</v>
      </c>
      <c r="AA151" s="6">
        <v>0.67</v>
      </c>
      <c r="AB151" s="6">
        <v>6.3E-2</v>
      </c>
      <c r="AC151" s="6">
        <v>6.2E-2</v>
      </c>
      <c r="AD151" s="6">
        <v>4.79</v>
      </c>
      <c r="AE151" s="6">
        <v>9.48</v>
      </c>
      <c r="AF151" s="6">
        <v>7.7</v>
      </c>
      <c r="AG151" s="6">
        <v>10.1</v>
      </c>
      <c r="AH151" s="5"/>
      <c r="AI151" s="5"/>
      <c r="AJ151" s="5"/>
      <c r="AK151" s="5"/>
      <c r="AL151" s="5"/>
      <c r="AM151" s="5">
        <v>147</v>
      </c>
      <c r="AN151" s="17">
        <v>6</v>
      </c>
      <c r="AO151" s="17">
        <v>4.79</v>
      </c>
      <c r="AP151" s="17">
        <v>160</v>
      </c>
      <c r="AQ151" s="17">
        <v>12</v>
      </c>
      <c r="AR151" s="17">
        <v>15</v>
      </c>
      <c r="AS151" s="17"/>
    </row>
    <row r="152" spans="1:45" ht="15" x14ac:dyDescent="0.25">
      <c r="A152" s="6">
        <v>5.31</v>
      </c>
      <c r="B152" s="6" t="s">
        <v>1552</v>
      </c>
      <c r="C152" s="6" t="s">
        <v>19</v>
      </c>
      <c r="D152" s="6">
        <v>86</v>
      </c>
      <c r="E152" s="5"/>
      <c r="F152" s="5"/>
      <c r="G152" s="5"/>
      <c r="H152" s="5"/>
      <c r="I152" s="5"/>
      <c r="J152" s="5"/>
      <c r="K152" s="5"/>
      <c r="L152" s="5"/>
      <c r="M152" s="5"/>
      <c r="N152" s="6">
        <v>4.57</v>
      </c>
      <c r="O152" s="6">
        <v>370.5</v>
      </c>
      <c r="P152" s="6">
        <v>121.5</v>
      </c>
      <c r="Q152" s="6">
        <v>8.85</v>
      </c>
      <c r="R152" s="5"/>
      <c r="S152" s="5"/>
      <c r="T152" s="6">
        <v>67.14</v>
      </c>
      <c r="U152" s="6">
        <v>0.67</v>
      </c>
      <c r="V152" s="6">
        <v>57.49</v>
      </c>
      <c r="W152" s="6">
        <v>0.66</v>
      </c>
      <c r="X152" s="6">
        <v>67</v>
      </c>
      <c r="Y152" s="6">
        <v>0.62</v>
      </c>
      <c r="Z152" s="6">
        <v>67.53</v>
      </c>
      <c r="AA152" s="6">
        <v>0.57999999999999996</v>
      </c>
      <c r="AB152" s="6">
        <v>1.15E-2</v>
      </c>
      <c r="AC152" s="6">
        <v>6.0999999999999999E-2</v>
      </c>
      <c r="AD152" s="6">
        <v>6.77</v>
      </c>
      <c r="AE152" s="6">
        <v>13.34</v>
      </c>
      <c r="AF152" s="6">
        <v>6.22</v>
      </c>
      <c r="AG152" s="6">
        <v>11.49</v>
      </c>
      <c r="AH152" s="5"/>
      <c r="AI152" s="5"/>
      <c r="AJ152" s="5"/>
      <c r="AK152" s="5"/>
      <c r="AL152" s="5"/>
      <c r="AM152" s="5"/>
      <c r="AN152" s="17"/>
      <c r="AO152" s="17"/>
      <c r="AP152" s="17"/>
      <c r="AQ152" s="17"/>
      <c r="AR152" s="17"/>
      <c r="AS152" s="17"/>
    </row>
    <row r="153" spans="1:45" ht="15" x14ac:dyDescent="0.25">
      <c r="A153" s="3">
        <v>5.31</v>
      </c>
      <c r="B153" s="3" t="s">
        <v>1553</v>
      </c>
      <c r="C153" s="3" t="s">
        <v>1401</v>
      </c>
      <c r="D153" s="3">
        <v>55</v>
      </c>
      <c r="E153" s="4"/>
      <c r="F153" s="3">
        <v>166</v>
      </c>
      <c r="G153" s="3">
        <v>70</v>
      </c>
      <c r="H153" s="4"/>
      <c r="I153" s="4"/>
      <c r="J153" s="3">
        <v>2.75</v>
      </c>
      <c r="K153" s="3">
        <v>1.4</v>
      </c>
      <c r="L153" s="3">
        <v>1.07</v>
      </c>
      <c r="M153" s="3">
        <v>5.14</v>
      </c>
      <c r="N153" s="3">
        <v>4.26</v>
      </c>
      <c r="O153" s="3">
        <v>222.5</v>
      </c>
      <c r="P153" s="3">
        <v>60.1</v>
      </c>
      <c r="Q153" s="3">
        <v>5.82</v>
      </c>
      <c r="R153" s="3">
        <v>137</v>
      </c>
      <c r="S153" s="3">
        <v>81</v>
      </c>
      <c r="T153" s="3">
        <v>85.04</v>
      </c>
      <c r="U153" s="3">
        <v>0.66</v>
      </c>
      <c r="V153" s="3">
        <v>78.39</v>
      </c>
      <c r="W153" s="3">
        <v>0.56999999999999995</v>
      </c>
      <c r="X153" s="3">
        <v>83.14</v>
      </c>
      <c r="Y153" s="3">
        <v>0.63</v>
      </c>
      <c r="Z153" s="3">
        <v>67.31</v>
      </c>
      <c r="AA153" s="3">
        <v>0.52</v>
      </c>
      <c r="AB153" s="3">
        <v>5.5E-2</v>
      </c>
      <c r="AC153" s="3">
        <v>6.0999999999999999E-2</v>
      </c>
      <c r="AD153" s="3">
        <v>6.05</v>
      </c>
      <c r="AE153" s="3">
        <v>7.55</v>
      </c>
      <c r="AF153" s="3">
        <v>4.4000000000000004</v>
      </c>
      <c r="AG153" s="3">
        <v>10.87</v>
      </c>
      <c r="AH153" s="4"/>
      <c r="AI153" s="4"/>
      <c r="AJ153" s="4"/>
      <c r="AK153" s="4"/>
      <c r="AL153" s="4"/>
      <c r="AM153" s="4">
        <v>130</v>
      </c>
      <c r="AN153" s="17">
        <v>5.3</v>
      </c>
      <c r="AO153" s="17">
        <v>4.3099999999999996</v>
      </c>
      <c r="AP153" s="17">
        <v>198</v>
      </c>
      <c r="AQ153" s="17">
        <v>21</v>
      </c>
      <c r="AR153" s="17">
        <v>24</v>
      </c>
      <c r="AS153" s="17"/>
    </row>
    <row r="154" spans="1:45" ht="15" x14ac:dyDescent="0.25">
      <c r="A154" s="3">
        <v>6.1</v>
      </c>
      <c r="B154" s="3" t="s">
        <v>1554</v>
      </c>
      <c r="C154" s="3" t="s">
        <v>1401</v>
      </c>
      <c r="D154" s="3">
        <v>40</v>
      </c>
      <c r="E154" s="4"/>
      <c r="F154" s="3">
        <v>159</v>
      </c>
      <c r="G154" s="3">
        <v>61</v>
      </c>
      <c r="H154" s="4"/>
      <c r="I154" s="4"/>
      <c r="J154" s="3">
        <v>1.96</v>
      </c>
      <c r="K154" s="3">
        <v>1.9</v>
      </c>
      <c r="L154" s="3">
        <v>0.95</v>
      </c>
      <c r="M154" s="3">
        <v>4.6100000000000003</v>
      </c>
      <c r="N154" s="3">
        <v>4.68</v>
      </c>
      <c r="O154" s="3">
        <v>235.4</v>
      </c>
      <c r="P154" s="3">
        <v>52.1</v>
      </c>
      <c r="Q154" s="3">
        <v>4.59</v>
      </c>
      <c r="R154" s="3">
        <v>119</v>
      </c>
      <c r="S154" s="3">
        <v>60</v>
      </c>
      <c r="T154" s="3">
        <v>102.1</v>
      </c>
      <c r="U154" s="3">
        <v>0.65</v>
      </c>
      <c r="V154" s="3">
        <v>108.26</v>
      </c>
      <c r="W154" s="3">
        <v>0.65</v>
      </c>
      <c r="X154" s="3">
        <v>90.08</v>
      </c>
      <c r="Y154" s="3">
        <v>0.64</v>
      </c>
      <c r="Z154" s="3">
        <v>96.79</v>
      </c>
      <c r="AA154" s="3">
        <v>0.61</v>
      </c>
      <c r="AB154" s="3">
        <v>4.2999999999999997E-2</v>
      </c>
      <c r="AC154" s="3">
        <v>4.3999999999999997E-2</v>
      </c>
      <c r="AD154" s="3">
        <v>6.63</v>
      </c>
      <c r="AE154" s="3">
        <v>7.43</v>
      </c>
      <c r="AF154" s="3">
        <v>5.01</v>
      </c>
      <c r="AG154" s="3">
        <v>7.25</v>
      </c>
      <c r="AH154" s="4"/>
      <c r="AI154" s="4"/>
      <c r="AJ154" s="4"/>
      <c r="AK154" s="4"/>
      <c r="AL154" s="4"/>
      <c r="AM154" s="4">
        <v>126</v>
      </c>
      <c r="AN154" s="17">
        <v>4.7</v>
      </c>
      <c r="AO154" s="17">
        <v>4.33</v>
      </c>
      <c r="AP154" s="17">
        <v>178</v>
      </c>
      <c r="AQ154" s="17">
        <v>16</v>
      </c>
      <c r="AR154" s="17">
        <v>14</v>
      </c>
      <c r="AS154" s="17"/>
    </row>
    <row r="155" spans="1:45" ht="15" x14ac:dyDescent="0.25">
      <c r="A155" s="3">
        <v>6.1</v>
      </c>
      <c r="B155" s="35" t="s">
        <v>2030</v>
      </c>
      <c r="C155" s="3" t="s">
        <v>1408</v>
      </c>
      <c r="D155" s="3">
        <v>50</v>
      </c>
      <c r="E155" s="4"/>
      <c r="F155" s="3">
        <v>168</v>
      </c>
      <c r="G155" s="3">
        <v>79</v>
      </c>
      <c r="H155" s="4"/>
      <c r="I155" s="4"/>
      <c r="J155" s="3">
        <v>2.57</v>
      </c>
      <c r="K155" s="3">
        <v>1.22</v>
      </c>
      <c r="L155" s="3">
        <v>1.04</v>
      </c>
      <c r="M155" s="3">
        <v>4.5999999999999996</v>
      </c>
      <c r="N155" s="3">
        <v>4.8</v>
      </c>
      <c r="O155" s="3">
        <v>323.39999999999998</v>
      </c>
      <c r="P155" s="3">
        <v>88.4</v>
      </c>
      <c r="Q155" s="3">
        <v>4.57</v>
      </c>
      <c r="R155" s="3">
        <v>150</v>
      </c>
      <c r="S155" s="3">
        <v>88</v>
      </c>
      <c r="T155" s="3">
        <v>89.24</v>
      </c>
      <c r="U155" s="3">
        <v>0.75</v>
      </c>
      <c r="V155" s="3">
        <v>66.3</v>
      </c>
      <c r="W155" s="3">
        <v>0.64</v>
      </c>
      <c r="X155" s="3">
        <v>88.12</v>
      </c>
      <c r="Y155" s="3">
        <v>0.77</v>
      </c>
      <c r="Z155" s="3">
        <v>82.8</v>
      </c>
      <c r="AA155" s="3">
        <v>0.61</v>
      </c>
      <c r="AB155" s="3">
        <v>4.9000000000000002E-2</v>
      </c>
      <c r="AC155" s="3">
        <v>4.2999999999999997E-2</v>
      </c>
      <c r="AD155" s="3">
        <v>7.19</v>
      </c>
      <c r="AE155" s="3">
        <v>6.58</v>
      </c>
      <c r="AF155" s="3">
        <v>5.48</v>
      </c>
      <c r="AG155" s="3">
        <v>6.56</v>
      </c>
      <c r="AH155" s="4"/>
      <c r="AI155" s="4"/>
      <c r="AJ155" s="4"/>
      <c r="AK155" s="4"/>
      <c r="AL155" s="4"/>
      <c r="AM155" s="4">
        <v>155</v>
      </c>
      <c r="AN155" s="17">
        <v>3.5</v>
      </c>
      <c r="AO155" s="17">
        <v>5.31</v>
      </c>
      <c r="AP155" s="17">
        <v>141</v>
      </c>
      <c r="AQ155" s="17">
        <v>57</v>
      </c>
      <c r="AR155" s="17">
        <v>35</v>
      </c>
      <c r="AS155" s="17"/>
    </row>
    <row r="156" spans="1:45" ht="15" x14ac:dyDescent="0.25">
      <c r="A156" s="3">
        <v>6.1</v>
      </c>
      <c r="B156" s="3" t="s">
        <v>1556</v>
      </c>
      <c r="C156" s="3" t="s">
        <v>1408</v>
      </c>
      <c r="D156" s="3">
        <v>55</v>
      </c>
      <c r="E156" s="4"/>
      <c r="F156" s="3">
        <v>173</v>
      </c>
      <c r="G156" s="3">
        <v>65</v>
      </c>
      <c r="H156" s="4"/>
      <c r="I156" s="4"/>
      <c r="J156" s="3">
        <v>2.25</v>
      </c>
      <c r="K156" s="3">
        <v>1.08</v>
      </c>
      <c r="L156" s="3">
        <v>1.27</v>
      </c>
      <c r="M156" s="3">
        <v>4.17</v>
      </c>
      <c r="N156" s="3">
        <v>5.01</v>
      </c>
      <c r="O156" s="3">
        <v>344.1</v>
      </c>
      <c r="P156" s="3">
        <v>72.099999999999994</v>
      </c>
      <c r="Q156" s="3">
        <v>3.85</v>
      </c>
      <c r="R156" s="3">
        <v>127</v>
      </c>
      <c r="S156" s="3">
        <v>73</v>
      </c>
      <c r="T156" s="3">
        <v>111.65</v>
      </c>
      <c r="U156" s="3">
        <v>0.77</v>
      </c>
      <c r="V156" s="3">
        <v>66.25</v>
      </c>
      <c r="W156" s="3">
        <v>0.64</v>
      </c>
      <c r="X156" s="3">
        <v>90.8</v>
      </c>
      <c r="Y156" s="3">
        <v>0.74</v>
      </c>
      <c r="Z156" s="3">
        <v>115.87</v>
      </c>
      <c r="AA156" s="3">
        <v>0.72</v>
      </c>
      <c r="AB156" s="3">
        <v>4.3999999999999997E-2</v>
      </c>
      <c r="AC156" s="3">
        <v>4.2999999999999997E-2</v>
      </c>
      <c r="AD156" s="3">
        <v>6.45</v>
      </c>
      <c r="AE156" s="3">
        <v>8.24</v>
      </c>
      <c r="AF156" s="3">
        <v>5.37</v>
      </c>
      <c r="AG156" s="3">
        <v>6.42</v>
      </c>
      <c r="AH156" s="4"/>
      <c r="AI156" s="4"/>
      <c r="AJ156" s="4"/>
      <c r="AK156" s="4"/>
      <c r="AL156" s="4"/>
      <c r="AM156" s="4">
        <v>153</v>
      </c>
      <c r="AN156" s="17">
        <v>4.5</v>
      </c>
      <c r="AO156" s="17">
        <v>4.79</v>
      </c>
      <c r="AP156" s="17">
        <v>161</v>
      </c>
      <c r="AQ156" s="17">
        <v>16</v>
      </c>
      <c r="AR156" s="17">
        <v>21</v>
      </c>
      <c r="AS156" s="17"/>
    </row>
    <row r="157" spans="1:45" ht="15" x14ac:dyDescent="0.25">
      <c r="A157" s="6">
        <v>6.1</v>
      </c>
      <c r="B157" s="6" t="s">
        <v>1557</v>
      </c>
      <c r="C157" s="6" t="s">
        <v>19</v>
      </c>
      <c r="D157" s="6">
        <v>25</v>
      </c>
      <c r="E157" s="5"/>
      <c r="F157" s="6">
        <v>170</v>
      </c>
      <c r="G157" s="6">
        <v>52</v>
      </c>
      <c r="H157" s="5"/>
      <c r="I157" s="5"/>
      <c r="J157" s="6">
        <v>1.96</v>
      </c>
      <c r="K157" s="6">
        <v>2.04</v>
      </c>
      <c r="L157" s="6">
        <v>0.83</v>
      </c>
      <c r="M157" s="6">
        <v>4.49</v>
      </c>
      <c r="N157" s="6">
        <v>5.71</v>
      </c>
      <c r="O157" s="6">
        <v>528.6</v>
      </c>
      <c r="P157" s="6">
        <v>82.1</v>
      </c>
      <c r="Q157" s="6">
        <v>5.71</v>
      </c>
      <c r="R157" s="6">
        <v>113</v>
      </c>
      <c r="S157" s="6">
        <v>69</v>
      </c>
      <c r="T157" s="6">
        <v>111.62</v>
      </c>
      <c r="U157" s="6">
        <v>0.68</v>
      </c>
      <c r="V157" s="6">
        <v>78.150000000000006</v>
      </c>
      <c r="W157" s="6">
        <v>0.67</v>
      </c>
      <c r="X157" s="6">
        <v>116.93</v>
      </c>
      <c r="Y157" s="6">
        <v>0.79</v>
      </c>
      <c r="Z157" s="6">
        <v>92.31</v>
      </c>
      <c r="AA157" s="6">
        <v>0.63</v>
      </c>
      <c r="AB157" s="6">
        <v>4.2999999999999997E-2</v>
      </c>
      <c r="AC157" s="6">
        <v>4.2999999999999997E-2</v>
      </c>
      <c r="AD157" s="6">
        <v>5.33</v>
      </c>
      <c r="AE157" s="6">
        <v>3.89</v>
      </c>
      <c r="AF157" s="6">
        <v>4.13</v>
      </c>
      <c r="AG157" s="6">
        <v>4.79</v>
      </c>
      <c r="AH157" s="5"/>
      <c r="AI157" s="5"/>
      <c r="AJ157" s="5"/>
      <c r="AK157" s="5"/>
      <c r="AL157" s="5"/>
      <c r="AM157" s="5">
        <v>147</v>
      </c>
      <c r="AN157" s="17">
        <v>8.5</v>
      </c>
      <c r="AO157" s="17">
        <v>4.5999999999999996</v>
      </c>
      <c r="AP157" s="17">
        <v>212</v>
      </c>
      <c r="AQ157" s="17">
        <v>13</v>
      </c>
      <c r="AR157" s="17">
        <v>17</v>
      </c>
      <c r="AS157" s="17"/>
    </row>
    <row r="158" spans="1:45" ht="15" x14ac:dyDescent="0.25">
      <c r="A158" s="3">
        <v>6.1</v>
      </c>
      <c r="B158" s="3" t="s">
        <v>1558</v>
      </c>
      <c r="C158" s="3" t="s">
        <v>1408</v>
      </c>
      <c r="D158" s="3">
        <v>29</v>
      </c>
      <c r="E158" s="4"/>
      <c r="F158" s="3">
        <v>175</v>
      </c>
      <c r="G158" s="3">
        <v>65</v>
      </c>
      <c r="H158" s="4"/>
      <c r="I158" s="4"/>
      <c r="J158" s="3">
        <v>2.13</v>
      </c>
      <c r="K158" s="3">
        <v>1.49</v>
      </c>
      <c r="L158" s="3">
        <v>0.52</v>
      </c>
      <c r="M158" s="3">
        <v>4.32</v>
      </c>
      <c r="N158" s="3">
        <v>4.21</v>
      </c>
      <c r="O158" s="3">
        <v>377.3</v>
      </c>
      <c r="P158" s="3">
        <v>76.900000000000006</v>
      </c>
      <c r="Q158" s="3">
        <v>4.3499999999999996</v>
      </c>
      <c r="R158" s="3">
        <v>121</v>
      </c>
      <c r="S158" s="3">
        <v>70</v>
      </c>
      <c r="T158" s="3">
        <v>134.57</v>
      </c>
      <c r="U158" s="3">
        <v>0.81</v>
      </c>
      <c r="V158" s="3">
        <v>100.05</v>
      </c>
      <c r="W158" s="3">
        <v>0.72</v>
      </c>
      <c r="X158" s="3">
        <v>115.06</v>
      </c>
      <c r="Y158" s="3">
        <v>0.76</v>
      </c>
      <c r="Z158" s="3">
        <v>82.54</v>
      </c>
      <c r="AA158" s="3">
        <v>0.66</v>
      </c>
      <c r="AB158" s="3">
        <v>4.2999999999999997E-2</v>
      </c>
      <c r="AC158" s="3">
        <v>4.3999999999999997E-2</v>
      </c>
      <c r="AD158" s="3">
        <v>4.93</v>
      </c>
      <c r="AE158" s="3">
        <v>8.91</v>
      </c>
      <c r="AF158" s="3">
        <v>5.14</v>
      </c>
      <c r="AG158" s="3">
        <v>4.18</v>
      </c>
      <c r="AH158" s="4"/>
      <c r="AI158" s="4"/>
      <c r="AJ158" s="4"/>
      <c r="AK158" s="4"/>
      <c r="AL158" s="4"/>
      <c r="AM158" s="4">
        <v>158</v>
      </c>
      <c r="AN158" s="17">
        <v>5.0999999999999996</v>
      </c>
      <c r="AO158" s="17">
        <v>5.0599999999999996</v>
      </c>
      <c r="AP158" s="17">
        <v>155</v>
      </c>
      <c r="AQ158" s="17">
        <v>14</v>
      </c>
      <c r="AR158" s="17">
        <v>19</v>
      </c>
      <c r="AS158" s="17"/>
    </row>
    <row r="159" spans="1:45" ht="15" x14ac:dyDescent="0.25">
      <c r="A159" s="3">
        <v>6.2</v>
      </c>
      <c r="B159" s="3" t="s">
        <v>2031</v>
      </c>
      <c r="C159" s="3" t="s">
        <v>1408</v>
      </c>
      <c r="D159" s="3">
        <v>50</v>
      </c>
      <c r="E159" s="4"/>
      <c r="F159" s="3">
        <v>171</v>
      </c>
      <c r="G159" s="3">
        <v>63</v>
      </c>
      <c r="H159" s="4"/>
      <c r="I159" s="4"/>
      <c r="J159" s="3">
        <v>1.54</v>
      </c>
      <c r="K159" s="3">
        <v>2.17</v>
      </c>
      <c r="L159" s="3">
        <v>0.28999999999999998</v>
      </c>
      <c r="M159" s="3">
        <v>4.29</v>
      </c>
      <c r="N159" s="3">
        <v>4.34</v>
      </c>
      <c r="O159" s="3">
        <v>277.7</v>
      </c>
      <c r="P159" s="3">
        <v>80.599999999999994</v>
      </c>
      <c r="Q159" s="3">
        <v>7.2</v>
      </c>
      <c r="R159" s="3">
        <v>111</v>
      </c>
      <c r="S159" s="3">
        <v>74</v>
      </c>
      <c r="T159" s="3">
        <v>118.61</v>
      </c>
      <c r="U159" s="3">
        <v>0.78</v>
      </c>
      <c r="V159" s="3">
        <v>80.28</v>
      </c>
      <c r="W159" s="3">
        <v>0.57999999999999996</v>
      </c>
      <c r="X159" s="3">
        <v>87</v>
      </c>
      <c r="Y159" s="3">
        <v>0.74</v>
      </c>
      <c r="Z159" s="3">
        <v>77.209999999999994</v>
      </c>
      <c r="AA159" s="3">
        <v>0.59</v>
      </c>
      <c r="AB159" s="3">
        <v>5.1999999999999998E-2</v>
      </c>
      <c r="AC159" s="3">
        <v>5.0999999999999997E-2</v>
      </c>
      <c r="AD159" s="3">
        <v>7.41</v>
      </c>
      <c r="AE159" s="3">
        <v>7.23</v>
      </c>
      <c r="AF159" s="3">
        <v>4.8099999999999996</v>
      </c>
      <c r="AG159" s="3">
        <v>7.8</v>
      </c>
      <c r="AH159" s="4"/>
      <c r="AI159" s="4"/>
      <c r="AJ159" s="4"/>
      <c r="AK159" s="4"/>
      <c r="AL159" s="4"/>
      <c r="AM159" s="4">
        <v>145</v>
      </c>
      <c r="AN159" s="17">
        <v>3.5</v>
      </c>
      <c r="AO159" s="17">
        <v>4.66</v>
      </c>
      <c r="AP159" s="17">
        <v>183</v>
      </c>
      <c r="AQ159" s="17">
        <v>12</v>
      </c>
      <c r="AR159" s="17">
        <v>19</v>
      </c>
      <c r="AS159" s="17"/>
    </row>
    <row r="160" spans="1:45" ht="15" x14ac:dyDescent="0.25">
      <c r="A160" s="3">
        <v>6.2</v>
      </c>
      <c r="B160" s="3" t="s">
        <v>1560</v>
      </c>
      <c r="C160" s="3" t="s">
        <v>1401</v>
      </c>
      <c r="D160" s="3">
        <v>25</v>
      </c>
      <c r="E160" s="4"/>
      <c r="F160" s="3">
        <v>158</v>
      </c>
      <c r="G160" s="3">
        <v>51</v>
      </c>
      <c r="H160" s="4"/>
      <c r="I160" s="4"/>
      <c r="J160" s="3">
        <v>1.93</v>
      </c>
      <c r="K160" s="3">
        <v>1.6</v>
      </c>
      <c r="L160" s="3">
        <v>0.32</v>
      </c>
      <c r="M160" s="3">
        <v>4.09</v>
      </c>
      <c r="N160" s="3">
        <v>4.9800000000000004</v>
      </c>
      <c r="O160" s="3">
        <v>240.6</v>
      </c>
      <c r="P160" s="3">
        <v>69</v>
      </c>
      <c r="Q160" s="3">
        <v>3.79</v>
      </c>
      <c r="R160" s="3">
        <v>124</v>
      </c>
      <c r="S160" s="3">
        <v>70</v>
      </c>
      <c r="T160" s="3">
        <v>129.24</v>
      </c>
      <c r="U160" s="3">
        <v>0.79</v>
      </c>
      <c r="V160" s="3">
        <v>130.08000000000001</v>
      </c>
      <c r="W160" s="3">
        <v>0.69</v>
      </c>
      <c r="X160" s="3">
        <v>140.99</v>
      </c>
      <c r="Y160" s="3">
        <v>0.84</v>
      </c>
      <c r="Z160" s="3">
        <v>135.11000000000001</v>
      </c>
      <c r="AA160" s="3">
        <v>0.69</v>
      </c>
      <c r="AB160" s="3">
        <v>4.2999999999999997E-2</v>
      </c>
      <c r="AC160" s="3">
        <v>4.4999999999999998E-2</v>
      </c>
      <c r="AD160" s="3">
        <v>4.4800000000000004</v>
      </c>
      <c r="AE160" s="3">
        <v>4.84</v>
      </c>
      <c r="AF160" s="3">
        <v>4.38</v>
      </c>
      <c r="AG160" s="3">
        <v>4.51</v>
      </c>
      <c r="AH160" s="4"/>
      <c r="AI160" s="4"/>
      <c r="AJ160" s="4"/>
      <c r="AK160" s="4"/>
      <c r="AL160" s="4"/>
      <c r="AM160" s="4">
        <v>133</v>
      </c>
      <c r="AN160" s="17">
        <v>7.9</v>
      </c>
      <c r="AO160" s="17">
        <v>4.41</v>
      </c>
      <c r="AP160" s="17">
        <v>220</v>
      </c>
      <c r="AQ160" s="17">
        <v>12</v>
      </c>
      <c r="AR160" s="17">
        <v>17</v>
      </c>
      <c r="AS160" s="17"/>
    </row>
    <row r="161" spans="1:45" x14ac:dyDescent="0.25">
      <c r="A161" s="6">
        <v>6.6</v>
      </c>
      <c r="B161" s="6" t="s">
        <v>1561</v>
      </c>
      <c r="C161" s="6" t="s">
        <v>19</v>
      </c>
      <c r="D161" s="6">
        <v>75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">
        <v>68.819999999999993</v>
      </c>
      <c r="U161" s="6">
        <v>0.73</v>
      </c>
      <c r="V161" s="6">
        <v>81.12</v>
      </c>
      <c r="W161" s="6">
        <v>0.68</v>
      </c>
      <c r="X161" s="6">
        <v>67.14</v>
      </c>
      <c r="Y161" s="6">
        <v>0.68</v>
      </c>
      <c r="Z161" s="6">
        <v>118.33</v>
      </c>
      <c r="AA161" s="6">
        <v>0.67</v>
      </c>
      <c r="AB161" s="6">
        <v>8.1000000000000003E-2</v>
      </c>
      <c r="AC161" s="6">
        <v>8.3000000000000004E-2</v>
      </c>
      <c r="AD161" s="6">
        <v>4.87</v>
      </c>
      <c r="AE161" s="6">
        <v>11.38</v>
      </c>
      <c r="AF161" s="6">
        <v>6</v>
      </c>
      <c r="AG161" s="6">
        <v>9.94</v>
      </c>
      <c r="AH161" s="5"/>
      <c r="AI161" s="5"/>
      <c r="AJ161" s="5"/>
      <c r="AK161" s="5"/>
      <c r="AL161" s="5"/>
      <c r="AM161" s="5"/>
      <c r="AN161" s="13"/>
      <c r="AO161" s="13"/>
      <c r="AP161" s="13"/>
      <c r="AQ161" s="13"/>
      <c r="AR161" s="13"/>
      <c r="AS161" s="13"/>
    </row>
    <row r="162" spans="1:45" x14ac:dyDescent="0.25">
      <c r="A162" s="3">
        <v>6.7</v>
      </c>
      <c r="B162" s="3" t="s">
        <v>1562</v>
      </c>
      <c r="C162" s="3" t="s">
        <v>1408</v>
      </c>
      <c r="D162" s="3">
        <v>29</v>
      </c>
      <c r="E162" s="4"/>
      <c r="F162" s="3">
        <v>176</v>
      </c>
      <c r="G162" s="3">
        <v>65</v>
      </c>
      <c r="H162" s="4"/>
      <c r="I162" s="4"/>
      <c r="J162" s="3">
        <v>1.65</v>
      </c>
      <c r="K162" s="3">
        <v>0.86</v>
      </c>
      <c r="L162" s="3">
        <v>1.06</v>
      </c>
      <c r="M162" s="3">
        <v>3.14</v>
      </c>
      <c r="N162" s="3">
        <v>4.4800000000000004</v>
      </c>
      <c r="O162" s="3">
        <v>284.10000000000002</v>
      </c>
      <c r="P162" s="3">
        <v>76.7</v>
      </c>
      <c r="Q162" s="3">
        <v>5.31</v>
      </c>
      <c r="R162" s="3">
        <v>118</v>
      </c>
      <c r="S162" s="3">
        <v>77</v>
      </c>
      <c r="T162" s="3">
        <v>102.1</v>
      </c>
      <c r="U162" s="3">
        <v>0.73</v>
      </c>
      <c r="V162" s="3">
        <v>101.55</v>
      </c>
      <c r="W162" s="3">
        <v>0.5</v>
      </c>
      <c r="X162" s="3">
        <v>109.94</v>
      </c>
      <c r="Y162" s="3">
        <v>0.69</v>
      </c>
      <c r="Z162" s="3">
        <v>93.99</v>
      </c>
      <c r="AA162" s="3">
        <v>0.5</v>
      </c>
      <c r="AB162" s="3">
        <v>4.2999999999999997E-2</v>
      </c>
      <c r="AC162" s="3">
        <v>4.2999999999999997E-2</v>
      </c>
      <c r="AD162" s="3">
        <v>7.83</v>
      </c>
      <c r="AE162" s="3">
        <v>5.34</v>
      </c>
      <c r="AF162" s="3">
        <v>4.2699999999999996</v>
      </c>
      <c r="AG162" s="3">
        <v>5.21</v>
      </c>
      <c r="AH162" s="4"/>
      <c r="AI162" s="4"/>
      <c r="AJ162" s="4"/>
      <c r="AK162" s="4"/>
      <c r="AL162" s="4"/>
      <c r="AM162" s="4">
        <v>144</v>
      </c>
      <c r="AN162" s="13">
        <v>4.5999999999999996</v>
      </c>
      <c r="AO162" s="13">
        <v>4.3099999999999996</v>
      </c>
      <c r="AP162" s="13">
        <v>199</v>
      </c>
      <c r="AQ162" s="13">
        <v>46</v>
      </c>
      <c r="AR162" s="13">
        <v>26</v>
      </c>
      <c r="AS162" s="13"/>
    </row>
    <row r="163" spans="1:45" x14ac:dyDescent="0.25">
      <c r="A163" s="3">
        <v>6.7</v>
      </c>
      <c r="B163" s="3" t="s">
        <v>1563</v>
      </c>
      <c r="C163" s="3" t="s">
        <v>1408</v>
      </c>
      <c r="D163" s="3">
        <v>68</v>
      </c>
      <c r="E163" s="4"/>
      <c r="F163" s="3">
        <v>169</v>
      </c>
      <c r="G163" s="3">
        <v>53</v>
      </c>
      <c r="H163" s="4"/>
      <c r="I163" s="4"/>
      <c r="J163" s="3">
        <v>2.69</v>
      </c>
      <c r="K163" s="3">
        <v>1.53</v>
      </c>
      <c r="L163" s="3">
        <v>0.8</v>
      </c>
      <c r="M163" s="3">
        <v>5.12</v>
      </c>
      <c r="N163" s="3">
        <v>4.62</v>
      </c>
      <c r="O163" s="3">
        <v>192.8</v>
      </c>
      <c r="P163" s="3">
        <v>68.099999999999994</v>
      </c>
      <c r="Q163" s="3">
        <v>6.16</v>
      </c>
      <c r="R163" s="3">
        <v>123</v>
      </c>
      <c r="S163" s="3">
        <v>76</v>
      </c>
      <c r="T163" s="3">
        <v>90.64</v>
      </c>
      <c r="U163" s="3">
        <v>0.69</v>
      </c>
      <c r="V163" s="3">
        <v>92.31</v>
      </c>
      <c r="W163" s="3">
        <v>0.62</v>
      </c>
      <c r="X163" s="3">
        <v>78.33</v>
      </c>
      <c r="Y163" s="3">
        <v>0.75</v>
      </c>
      <c r="Z163" s="3">
        <v>86.72</v>
      </c>
      <c r="AA163" s="3">
        <v>0.54</v>
      </c>
      <c r="AB163" s="3">
        <v>9.5000000000000001E-2</v>
      </c>
      <c r="AC163" s="3">
        <v>5.5E-2</v>
      </c>
      <c r="AD163" s="3">
        <v>7.44</v>
      </c>
      <c r="AE163" s="3">
        <v>11.78</v>
      </c>
      <c r="AF163" s="3">
        <v>7.28</v>
      </c>
      <c r="AG163" s="3">
        <v>13.52</v>
      </c>
      <c r="AH163" s="4"/>
      <c r="AI163" s="4"/>
      <c r="AJ163" s="4"/>
      <c r="AK163" s="4"/>
      <c r="AL163" s="4"/>
      <c r="AM163" s="4">
        <v>150</v>
      </c>
      <c r="AN163" s="13">
        <v>5.8</v>
      </c>
      <c r="AO163" s="13">
        <v>4.88</v>
      </c>
      <c r="AP163" s="13">
        <v>263</v>
      </c>
      <c r="AQ163" s="13">
        <v>17</v>
      </c>
      <c r="AR163" s="13">
        <v>17</v>
      </c>
      <c r="AS163" s="13"/>
    </row>
    <row r="164" spans="1:45" x14ac:dyDescent="0.25">
      <c r="A164" s="6">
        <v>6.8</v>
      </c>
      <c r="B164" s="6" t="s">
        <v>1564</v>
      </c>
      <c r="C164" s="6" t="s">
        <v>19</v>
      </c>
      <c r="D164" s="6">
        <v>46</v>
      </c>
      <c r="E164" s="5"/>
      <c r="F164" s="6">
        <v>178</v>
      </c>
      <c r="G164" s="6">
        <v>86</v>
      </c>
      <c r="H164" s="5"/>
      <c r="I164" s="5"/>
      <c r="J164" s="6">
        <v>3.37</v>
      </c>
      <c r="K164" s="6">
        <v>1.21</v>
      </c>
      <c r="L164" s="6">
        <v>1.91</v>
      </c>
      <c r="M164" s="6">
        <v>5.07</v>
      </c>
      <c r="N164" s="6">
        <v>4.9400000000000004</v>
      </c>
      <c r="O164" s="6">
        <v>357.2</v>
      </c>
      <c r="P164" s="6">
        <v>95.6</v>
      </c>
      <c r="Q164" s="6">
        <v>6.07</v>
      </c>
      <c r="R164" s="6">
        <v>123</v>
      </c>
      <c r="S164" s="6">
        <v>75</v>
      </c>
      <c r="T164" s="6">
        <v>103.5</v>
      </c>
      <c r="U164" s="6">
        <v>0.72</v>
      </c>
      <c r="V164" s="6">
        <v>73.290000000000006</v>
      </c>
      <c r="W164" s="6">
        <v>0.4</v>
      </c>
      <c r="X164" s="6">
        <v>91.75</v>
      </c>
      <c r="Y164" s="6">
        <v>0.6</v>
      </c>
      <c r="Z164" s="6">
        <v>112.18</v>
      </c>
      <c r="AA164" s="6">
        <v>0.59</v>
      </c>
      <c r="AB164" s="6">
        <v>5.5E-2</v>
      </c>
      <c r="AC164" s="6">
        <v>5.0999999999999997E-2</v>
      </c>
      <c r="AD164" s="6">
        <v>5.98</v>
      </c>
      <c r="AE164" s="6">
        <v>3.15</v>
      </c>
      <c r="AF164" s="6">
        <v>8.9700000000000006</v>
      </c>
      <c r="AG164" s="6">
        <v>7.16</v>
      </c>
      <c r="AH164" s="5"/>
      <c r="AI164" s="5"/>
      <c r="AJ164" s="5"/>
      <c r="AK164" s="5"/>
      <c r="AL164" s="5"/>
      <c r="AM164" s="5">
        <v>151</v>
      </c>
      <c r="AN164" s="13">
        <v>5.4</v>
      </c>
      <c r="AO164" s="13">
        <v>4.79</v>
      </c>
      <c r="AP164" s="13">
        <v>206</v>
      </c>
      <c r="AQ164" s="13">
        <v>28</v>
      </c>
      <c r="AR164" s="13">
        <v>25</v>
      </c>
      <c r="AS164" s="13"/>
    </row>
    <row r="165" spans="1:45" x14ac:dyDescent="0.25">
      <c r="A165" s="6">
        <v>6.8</v>
      </c>
      <c r="B165" s="6" t="s">
        <v>1565</v>
      </c>
      <c r="C165" s="6" t="s">
        <v>16</v>
      </c>
      <c r="D165" s="6">
        <v>46</v>
      </c>
      <c r="E165" s="5"/>
      <c r="F165" s="5"/>
      <c r="G165" s="5"/>
      <c r="H165" s="5"/>
      <c r="I165" s="5"/>
      <c r="J165" s="5">
        <v>2.94</v>
      </c>
      <c r="K165" s="6">
        <v>0.9</v>
      </c>
      <c r="L165" s="6">
        <v>2.91</v>
      </c>
      <c r="M165" s="6">
        <v>5.0199999999999996</v>
      </c>
      <c r="N165" s="6">
        <v>4.9000000000000004</v>
      </c>
      <c r="O165" s="6">
        <v>203.1</v>
      </c>
      <c r="P165" s="6">
        <v>47.6</v>
      </c>
      <c r="Q165" s="6">
        <v>2.94</v>
      </c>
      <c r="R165" s="5"/>
      <c r="S165" s="5"/>
      <c r="T165" s="6">
        <v>82.52</v>
      </c>
      <c r="U165" s="6">
        <v>0.77</v>
      </c>
      <c r="V165" s="6">
        <v>78.89</v>
      </c>
      <c r="W165" s="6">
        <v>0.57999999999999996</v>
      </c>
      <c r="X165" s="6">
        <v>74.56</v>
      </c>
      <c r="Y165" s="6">
        <v>0.75</v>
      </c>
      <c r="Z165" s="6">
        <v>68.77</v>
      </c>
      <c r="AA165" s="6">
        <v>0.56999999999999995</v>
      </c>
      <c r="AB165" s="6">
        <v>4.8000000000000001E-2</v>
      </c>
      <c r="AC165" s="6">
        <v>4.4999999999999998E-2</v>
      </c>
      <c r="AD165" s="6">
        <v>5.86</v>
      </c>
      <c r="AE165" s="6">
        <v>10.08</v>
      </c>
      <c r="AF165" s="6">
        <v>4.45</v>
      </c>
      <c r="AG165" s="6">
        <v>3.89</v>
      </c>
      <c r="AH165" s="5"/>
      <c r="AI165" s="5"/>
      <c r="AJ165" s="5"/>
      <c r="AK165" s="5"/>
      <c r="AL165" s="5"/>
      <c r="AM165" s="5"/>
      <c r="AN165" s="13"/>
      <c r="AO165" s="13"/>
      <c r="AP165" s="13"/>
      <c r="AQ165" s="13"/>
      <c r="AR165" s="13"/>
      <c r="AS165" s="13"/>
    </row>
    <row r="166" spans="1:45" x14ac:dyDescent="0.25">
      <c r="A166" s="6">
        <v>6.14</v>
      </c>
      <c r="B166" s="6" t="s">
        <v>1566</v>
      </c>
      <c r="C166" s="6" t="s">
        <v>19</v>
      </c>
      <c r="D166" s="6">
        <v>60</v>
      </c>
      <c r="E166" s="5"/>
      <c r="F166" s="5">
        <v>179</v>
      </c>
      <c r="G166" s="5">
        <v>59</v>
      </c>
      <c r="H166" s="5"/>
      <c r="I166" s="5"/>
      <c r="J166" s="6">
        <v>1.48</v>
      </c>
      <c r="K166" s="6">
        <v>1.27</v>
      </c>
      <c r="L166" s="6">
        <v>0.63</v>
      </c>
      <c r="M166" s="6">
        <v>3.23</v>
      </c>
      <c r="N166" s="6">
        <v>3.97</v>
      </c>
      <c r="O166" s="6">
        <v>334</v>
      </c>
      <c r="P166" s="6">
        <v>69</v>
      </c>
      <c r="Q166" s="6">
        <v>7.23</v>
      </c>
      <c r="R166" s="5">
        <v>116</v>
      </c>
      <c r="S166" s="5">
        <v>71</v>
      </c>
      <c r="T166" s="6">
        <v>91.59</v>
      </c>
      <c r="U166" s="6">
        <v>0.67</v>
      </c>
      <c r="V166" s="6">
        <v>153.34</v>
      </c>
      <c r="W166" s="6">
        <v>0.56999999999999995</v>
      </c>
      <c r="X166" s="6">
        <v>79.73</v>
      </c>
      <c r="Y166" s="6">
        <v>0.76</v>
      </c>
      <c r="Z166" s="6">
        <v>180.26</v>
      </c>
      <c r="AA166" s="6">
        <v>0.57999999999999996</v>
      </c>
      <c r="AB166" s="6">
        <v>6.4000000000000001E-2</v>
      </c>
      <c r="AC166" s="6">
        <v>0.08</v>
      </c>
      <c r="AD166" s="6">
        <v>5.49</v>
      </c>
      <c r="AE166" s="6">
        <v>10.7</v>
      </c>
      <c r="AF166" s="6">
        <v>6.2</v>
      </c>
      <c r="AG166" s="6">
        <v>10.24</v>
      </c>
      <c r="AH166" s="5"/>
      <c r="AI166" s="5"/>
      <c r="AJ166" s="5"/>
      <c r="AK166" s="5"/>
      <c r="AL166" s="5"/>
      <c r="AM166" s="5">
        <v>110</v>
      </c>
      <c r="AN166" s="13">
        <v>5.0999999999999996</v>
      </c>
      <c r="AO166" s="13">
        <v>5.88</v>
      </c>
      <c r="AP166" s="13">
        <v>92</v>
      </c>
      <c r="AQ166" s="13">
        <v>13</v>
      </c>
      <c r="AR166" s="13">
        <v>19</v>
      </c>
      <c r="AS166" s="13"/>
    </row>
    <row r="167" spans="1:45" x14ac:dyDescent="0.25">
      <c r="A167" s="3">
        <v>6.14</v>
      </c>
      <c r="B167" s="3" t="s">
        <v>1567</v>
      </c>
      <c r="C167" s="3" t="s">
        <v>1401</v>
      </c>
      <c r="D167" s="3">
        <v>46</v>
      </c>
      <c r="E167" s="4"/>
      <c r="F167" s="3">
        <v>165</v>
      </c>
      <c r="G167" s="3">
        <v>53</v>
      </c>
      <c r="H167" s="4"/>
      <c r="I167" s="4"/>
      <c r="J167" s="3">
        <v>2.73</v>
      </c>
      <c r="K167" s="3">
        <v>1.48</v>
      </c>
      <c r="L167" s="3">
        <v>0.48</v>
      </c>
      <c r="M167" s="3">
        <v>5.2</v>
      </c>
      <c r="N167" s="3">
        <v>4.3899999999999997</v>
      </c>
      <c r="O167" s="3">
        <v>326</v>
      </c>
      <c r="P167" s="3">
        <v>66.599999999999994</v>
      </c>
      <c r="Q167" s="3">
        <v>5.4</v>
      </c>
      <c r="R167" s="3">
        <v>100</v>
      </c>
      <c r="S167" s="3">
        <v>60</v>
      </c>
      <c r="T167" s="3">
        <v>93.44</v>
      </c>
      <c r="U167" s="3">
        <v>0.77</v>
      </c>
      <c r="V167" s="3">
        <v>82.61</v>
      </c>
      <c r="W167" s="3">
        <v>0.6</v>
      </c>
      <c r="X167" s="3">
        <v>98.19</v>
      </c>
      <c r="Y167" s="3">
        <v>0.72</v>
      </c>
      <c r="Z167" s="3">
        <v>104.26</v>
      </c>
      <c r="AA167" s="3">
        <v>0.68</v>
      </c>
      <c r="AB167" s="3">
        <v>4.3999999999999997E-2</v>
      </c>
      <c r="AC167" s="3">
        <v>4.5999999999999999E-2</v>
      </c>
      <c r="AD167" s="3">
        <v>6.74</v>
      </c>
      <c r="AE167" s="3">
        <v>7.32</v>
      </c>
      <c r="AF167" s="3">
        <v>6.21</v>
      </c>
      <c r="AG167" s="3">
        <v>6.3</v>
      </c>
      <c r="AH167" s="4"/>
      <c r="AI167" s="4"/>
      <c r="AJ167" s="4"/>
      <c r="AK167" s="4"/>
      <c r="AL167" s="4"/>
      <c r="AM167" s="4">
        <v>127</v>
      </c>
      <c r="AN167" s="13">
        <v>5.7</v>
      </c>
      <c r="AO167" s="13">
        <v>4.28</v>
      </c>
      <c r="AP167" s="13">
        <v>253</v>
      </c>
      <c r="AQ167" s="13">
        <v>12</v>
      </c>
      <c r="AR167" s="13">
        <v>15</v>
      </c>
      <c r="AS167" s="13"/>
    </row>
    <row r="168" spans="1:45" x14ac:dyDescent="0.25">
      <c r="A168" s="6">
        <v>6.14</v>
      </c>
      <c r="B168" s="6" t="s">
        <v>1568</v>
      </c>
      <c r="C168" s="6" t="s">
        <v>19</v>
      </c>
      <c r="D168" s="6">
        <v>53</v>
      </c>
      <c r="E168" s="5"/>
      <c r="F168" s="5">
        <v>172</v>
      </c>
      <c r="G168" s="5">
        <v>66</v>
      </c>
      <c r="H168" s="5"/>
      <c r="I168" s="5"/>
      <c r="J168" s="5">
        <v>2.68</v>
      </c>
      <c r="K168" s="6">
        <v>1.05</v>
      </c>
      <c r="L168" s="6">
        <v>2.04</v>
      </c>
      <c r="M168" s="6">
        <v>4.5599999999999996</v>
      </c>
      <c r="N168" s="6">
        <v>6.46</v>
      </c>
      <c r="O168" s="6">
        <v>484.2</v>
      </c>
      <c r="P168" s="6">
        <v>67</v>
      </c>
      <c r="Q168" s="6">
        <v>5.3</v>
      </c>
      <c r="R168" s="5">
        <v>113</v>
      </c>
      <c r="S168" s="5">
        <v>72</v>
      </c>
      <c r="T168" s="6">
        <v>107.7</v>
      </c>
      <c r="U168" s="6">
        <v>0.77</v>
      </c>
      <c r="V168" s="6">
        <v>93.43</v>
      </c>
      <c r="W168" s="6">
        <v>0.66</v>
      </c>
      <c r="X168" s="6">
        <v>115.81</v>
      </c>
      <c r="Y168" s="6">
        <v>0.76</v>
      </c>
      <c r="Z168" s="6">
        <v>85.54</v>
      </c>
      <c r="AA168" s="6">
        <v>0.56000000000000005</v>
      </c>
      <c r="AB168" s="6">
        <v>6.5000000000000002E-2</v>
      </c>
      <c r="AC168" s="6">
        <v>0.06</v>
      </c>
      <c r="AD168" s="6">
        <v>7.07</v>
      </c>
      <c r="AE168" s="6">
        <v>9.52</v>
      </c>
      <c r="AF168" s="6">
        <v>7.12</v>
      </c>
      <c r="AG168" s="6">
        <v>8.2200000000000006</v>
      </c>
      <c r="AH168" s="5"/>
      <c r="AI168" s="5"/>
      <c r="AJ168" s="5"/>
      <c r="AK168" s="5"/>
      <c r="AL168" s="5"/>
      <c r="AM168" s="5">
        <v>169</v>
      </c>
      <c r="AN168" s="13">
        <v>6.1</v>
      </c>
      <c r="AO168" s="13">
        <v>5.82</v>
      </c>
      <c r="AP168" s="13">
        <v>226</v>
      </c>
      <c r="AQ168" s="13">
        <v>27</v>
      </c>
      <c r="AR168" s="13">
        <v>20</v>
      </c>
      <c r="AS168" s="13"/>
    </row>
    <row r="169" spans="1:45" x14ac:dyDescent="0.25">
      <c r="A169" s="6">
        <v>6.14</v>
      </c>
      <c r="B169" s="6" t="s">
        <v>1569</v>
      </c>
      <c r="C169" s="6" t="s">
        <v>16</v>
      </c>
      <c r="D169" s="6">
        <v>51</v>
      </c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5"/>
      <c r="S169" s="5"/>
      <c r="T169" s="6">
        <v>75.53</v>
      </c>
      <c r="U169" s="6">
        <v>0.67</v>
      </c>
      <c r="V169" s="6">
        <v>77.209999999999994</v>
      </c>
      <c r="W169" s="6">
        <v>0.48</v>
      </c>
      <c r="X169" s="6">
        <v>73.849999999999994</v>
      </c>
      <c r="Y169" s="6">
        <v>0.66</v>
      </c>
      <c r="Z169" s="6">
        <v>67.98</v>
      </c>
      <c r="AA169" s="6">
        <v>0.44</v>
      </c>
      <c r="AB169" s="6">
        <v>4.2999999999999997E-2</v>
      </c>
      <c r="AC169" s="6">
        <v>5.3999999999999999E-2</v>
      </c>
      <c r="AD169" s="6">
        <v>6.73</v>
      </c>
      <c r="AE169" s="6">
        <v>9.5</v>
      </c>
      <c r="AF169" s="6">
        <v>6.93</v>
      </c>
      <c r="AG169" s="6">
        <v>9.2200000000000006</v>
      </c>
      <c r="AH169" s="5"/>
      <c r="AI169" s="5"/>
      <c r="AJ169" s="5"/>
      <c r="AK169" s="5"/>
      <c r="AL169" s="5"/>
      <c r="AM169" s="5">
        <v>142</v>
      </c>
      <c r="AN169" s="13">
        <v>7.4</v>
      </c>
      <c r="AO169" s="13">
        <v>4.7699999999999996</v>
      </c>
      <c r="AP169" s="13">
        <v>222</v>
      </c>
      <c r="AQ169" s="13">
        <v>18</v>
      </c>
      <c r="AR169" s="13">
        <v>19</v>
      </c>
      <c r="AS169" s="13"/>
    </row>
    <row r="170" spans="1:45" x14ac:dyDescent="0.25">
      <c r="A170" s="3">
        <v>6.15</v>
      </c>
      <c r="B170" s="3" t="s">
        <v>1570</v>
      </c>
      <c r="C170" s="3" t="s">
        <v>1408</v>
      </c>
      <c r="D170" s="3">
        <v>64</v>
      </c>
      <c r="E170" s="4"/>
      <c r="F170" s="3">
        <v>174</v>
      </c>
      <c r="G170" s="3">
        <v>67</v>
      </c>
      <c r="H170" s="4"/>
      <c r="I170" s="4"/>
      <c r="J170" s="3">
        <v>2.2400000000000002</v>
      </c>
      <c r="K170" s="3">
        <v>0.89</v>
      </c>
      <c r="L170" s="3">
        <v>1.2</v>
      </c>
      <c r="M170" s="3">
        <v>4.1399999999999997</v>
      </c>
      <c r="N170" s="3">
        <v>6.53</v>
      </c>
      <c r="O170" s="3">
        <v>409.2</v>
      </c>
      <c r="P170" s="3">
        <v>80.8</v>
      </c>
      <c r="Q170" s="3">
        <v>4.7699999999999996</v>
      </c>
      <c r="R170" s="3" t="s">
        <v>1571</v>
      </c>
      <c r="S170" s="3" t="s">
        <v>1571</v>
      </c>
      <c r="T170" s="3">
        <v>83.29</v>
      </c>
      <c r="U170" s="3">
        <v>0.78</v>
      </c>
      <c r="V170" s="3">
        <v>67.37</v>
      </c>
      <c r="W170" s="3">
        <v>0.61</v>
      </c>
      <c r="X170" s="3">
        <v>83.04</v>
      </c>
      <c r="Y170" s="3">
        <v>0.74</v>
      </c>
      <c r="Z170" s="3">
        <v>75.790000000000006</v>
      </c>
      <c r="AA170" s="3">
        <v>0.66</v>
      </c>
      <c r="AB170" s="3">
        <v>5.8999999999999997E-2</v>
      </c>
      <c r="AC170" s="3">
        <v>7.3999999999999996E-2</v>
      </c>
      <c r="AD170" s="3">
        <v>8.99</v>
      </c>
      <c r="AE170" s="3">
        <v>11.01</v>
      </c>
      <c r="AF170" s="3">
        <v>9.01</v>
      </c>
      <c r="AG170" s="3">
        <v>10.79</v>
      </c>
      <c r="AH170" s="4"/>
      <c r="AI170" s="4"/>
      <c r="AJ170" s="4"/>
      <c r="AK170" s="4"/>
      <c r="AL170" s="4"/>
      <c r="AM170" s="4">
        <v>142</v>
      </c>
      <c r="AN170" s="13">
        <v>7.4</v>
      </c>
      <c r="AO170" s="13">
        <v>4.7699999999999996</v>
      </c>
      <c r="AP170" s="13">
        <v>222</v>
      </c>
      <c r="AQ170" s="13">
        <v>18</v>
      </c>
      <c r="AR170" s="13">
        <v>19</v>
      </c>
      <c r="AS170" s="13"/>
    </row>
    <row r="171" spans="1:45" x14ac:dyDescent="0.25">
      <c r="A171" s="36">
        <v>6.15</v>
      </c>
      <c r="B171" s="36" t="s">
        <v>1572</v>
      </c>
      <c r="C171" s="36" t="s">
        <v>1401</v>
      </c>
      <c r="D171" s="36">
        <v>27</v>
      </c>
      <c r="E171" s="37"/>
      <c r="F171" s="37">
        <v>166</v>
      </c>
      <c r="G171" s="37">
        <v>54</v>
      </c>
      <c r="H171" s="37"/>
      <c r="I171" s="37"/>
      <c r="J171" s="36"/>
      <c r="K171" s="36"/>
      <c r="L171" s="36"/>
      <c r="M171" s="36"/>
      <c r="N171" s="36">
        <v>4.12</v>
      </c>
      <c r="O171" s="36">
        <v>258.2</v>
      </c>
      <c r="P171" s="36">
        <v>61.1</v>
      </c>
      <c r="Q171" s="36">
        <v>2.88</v>
      </c>
      <c r="R171" s="37">
        <v>108</v>
      </c>
      <c r="S171" s="37">
        <v>70</v>
      </c>
      <c r="T171" s="36">
        <v>99.8</v>
      </c>
      <c r="U171" s="36">
        <v>0.75</v>
      </c>
      <c r="V171" s="36">
        <v>87.34</v>
      </c>
      <c r="W171" s="36">
        <v>0.53</v>
      </c>
      <c r="X171" s="36">
        <v>88.54</v>
      </c>
      <c r="Y171" s="36">
        <v>0.74</v>
      </c>
      <c r="Z171" s="36">
        <v>82.54</v>
      </c>
      <c r="AA171" s="36">
        <v>0.6</v>
      </c>
      <c r="AB171" s="36">
        <v>4.2999999999999997E-2</v>
      </c>
      <c r="AC171" s="36">
        <v>4.2999999999999997E-2</v>
      </c>
      <c r="AD171" s="36">
        <v>6.57</v>
      </c>
      <c r="AE171" s="36">
        <v>5.18</v>
      </c>
      <c r="AF171" s="36">
        <v>5.31</v>
      </c>
      <c r="AG171" s="36">
        <v>5.22</v>
      </c>
      <c r="AH171" s="37"/>
      <c r="AI171" s="37"/>
      <c r="AJ171" s="37"/>
      <c r="AK171" s="37"/>
      <c r="AL171" s="37"/>
      <c r="AM171" s="37">
        <v>147</v>
      </c>
      <c r="AN171" s="46">
        <v>6.9</v>
      </c>
      <c r="AO171" s="46">
        <v>4.9000000000000004</v>
      </c>
      <c r="AP171" s="46">
        <v>220</v>
      </c>
      <c r="AQ171" s="46">
        <v>12</v>
      </c>
      <c r="AR171" s="46">
        <v>15</v>
      </c>
      <c r="AS171" s="46"/>
    </row>
    <row r="172" spans="1:45" x14ac:dyDescent="0.25">
      <c r="A172" s="3">
        <v>6.15</v>
      </c>
      <c r="B172" s="3" t="s">
        <v>1573</v>
      </c>
      <c r="C172" s="3" t="s">
        <v>1408</v>
      </c>
      <c r="D172" s="3">
        <v>53</v>
      </c>
      <c r="E172" s="4"/>
      <c r="F172" s="3">
        <v>171</v>
      </c>
      <c r="G172" s="3">
        <v>75</v>
      </c>
      <c r="H172" s="4"/>
      <c r="I172" s="4"/>
      <c r="J172" s="3">
        <v>2.83</v>
      </c>
      <c r="K172" s="3">
        <v>1.42</v>
      </c>
      <c r="L172" s="3">
        <v>4.1500000000000004</v>
      </c>
      <c r="M172" s="3">
        <v>5.2</v>
      </c>
      <c r="N172" s="3">
        <v>5.15</v>
      </c>
      <c r="O172" s="3">
        <v>345.8</v>
      </c>
      <c r="P172" s="3">
        <v>90.1</v>
      </c>
      <c r="Q172" s="3">
        <v>4.01</v>
      </c>
      <c r="R172" s="3">
        <v>123</v>
      </c>
      <c r="S172" s="3">
        <v>81</v>
      </c>
      <c r="T172" s="3">
        <v>87.37</v>
      </c>
      <c r="U172" s="3">
        <v>0.68</v>
      </c>
      <c r="V172" s="3">
        <v>61.46</v>
      </c>
      <c r="W172" s="3">
        <v>0.5</v>
      </c>
      <c r="X172" s="3">
        <v>93.96</v>
      </c>
      <c r="Y172" s="3">
        <v>0.71</v>
      </c>
      <c r="Z172" s="3">
        <v>76.02</v>
      </c>
      <c r="AA172" s="3">
        <v>0.51</v>
      </c>
      <c r="AB172" s="3">
        <v>5.7000000000000002E-2</v>
      </c>
      <c r="AC172" s="3">
        <v>4.9000000000000002E-2</v>
      </c>
      <c r="AD172" s="3">
        <v>7</v>
      </c>
      <c r="AE172" s="3">
        <v>11.48</v>
      </c>
      <c r="AF172" s="3">
        <v>8.93</v>
      </c>
      <c r="AG172" s="3">
        <v>13.43</v>
      </c>
      <c r="AH172" s="4"/>
      <c r="AI172" s="4"/>
      <c r="AJ172" s="4"/>
      <c r="AK172" s="4"/>
      <c r="AL172" s="4"/>
      <c r="AM172" s="4">
        <v>156</v>
      </c>
      <c r="AN172" s="13">
        <v>5.7</v>
      </c>
      <c r="AO172" s="13">
        <v>4.9400000000000004</v>
      </c>
      <c r="AP172" s="13">
        <v>199</v>
      </c>
      <c r="AQ172" s="13">
        <v>26</v>
      </c>
      <c r="AR172" s="13">
        <v>24</v>
      </c>
      <c r="AS172" s="13"/>
    </row>
    <row r="173" spans="1:45" x14ac:dyDescent="0.25">
      <c r="A173" s="3">
        <v>6.15</v>
      </c>
      <c r="B173" s="3" t="s">
        <v>1574</v>
      </c>
      <c r="C173" s="3" t="s">
        <v>1408</v>
      </c>
      <c r="D173" s="3">
        <v>57</v>
      </c>
      <c r="E173" s="4"/>
      <c r="F173" s="3">
        <v>167</v>
      </c>
      <c r="G173" s="3">
        <v>59</v>
      </c>
      <c r="H173" s="4"/>
      <c r="I173" s="4"/>
      <c r="J173" s="3">
        <v>2.44</v>
      </c>
      <c r="K173" s="3">
        <v>1.61</v>
      </c>
      <c r="L173" s="3">
        <v>1.5</v>
      </c>
      <c r="M173" s="3">
        <v>4.93</v>
      </c>
      <c r="N173" s="3">
        <v>4.79</v>
      </c>
      <c r="O173" s="3">
        <v>222.4</v>
      </c>
      <c r="P173" s="3">
        <v>69.400000000000006</v>
      </c>
      <c r="Q173" s="3">
        <v>6.27</v>
      </c>
      <c r="R173" s="3">
        <v>121</v>
      </c>
      <c r="S173" s="3">
        <v>80</v>
      </c>
      <c r="T173" s="3">
        <v>118.37</v>
      </c>
      <c r="U173" s="3">
        <v>0.7</v>
      </c>
      <c r="V173" s="3">
        <v>84.74</v>
      </c>
      <c r="W173" s="3">
        <v>0.62</v>
      </c>
      <c r="X173" s="3">
        <v>93.8</v>
      </c>
      <c r="Y173" s="3">
        <v>0.72</v>
      </c>
      <c r="Z173" s="3">
        <v>71.569999999999993</v>
      </c>
      <c r="AA173" s="3">
        <v>0.63</v>
      </c>
      <c r="AB173" s="3">
        <v>0.05</v>
      </c>
      <c r="AC173" s="3">
        <v>4.8000000000000001E-2</v>
      </c>
      <c r="AD173" s="3">
        <v>5.54</v>
      </c>
      <c r="AE173" s="3">
        <v>10.43</v>
      </c>
      <c r="AF173" s="3">
        <v>5.82</v>
      </c>
      <c r="AG173" s="3">
        <v>7.8</v>
      </c>
      <c r="AH173" s="4"/>
      <c r="AI173" s="4"/>
      <c r="AJ173" s="4"/>
      <c r="AK173" s="4"/>
      <c r="AL173" s="4"/>
      <c r="AM173" s="4">
        <v>147</v>
      </c>
      <c r="AN173" s="13">
        <v>6.1</v>
      </c>
      <c r="AO173" s="13">
        <v>4.78</v>
      </c>
      <c r="AP173" s="13">
        <v>204</v>
      </c>
      <c r="AQ173" s="13">
        <v>28</v>
      </c>
      <c r="AR173" s="13">
        <v>20</v>
      </c>
      <c r="AS173" s="13"/>
    </row>
    <row r="174" spans="1:45" x14ac:dyDescent="0.25">
      <c r="A174" s="6">
        <v>6.16</v>
      </c>
      <c r="B174" s="6" t="s">
        <v>1575</v>
      </c>
      <c r="C174" s="6" t="s">
        <v>19</v>
      </c>
      <c r="D174" s="6">
        <v>53</v>
      </c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5"/>
      <c r="S174" s="5"/>
      <c r="T174" s="6">
        <v>94.83</v>
      </c>
      <c r="U174" s="6">
        <v>0.73</v>
      </c>
      <c r="V174" s="6">
        <v>41.39</v>
      </c>
      <c r="W174" s="6">
        <v>0.53</v>
      </c>
      <c r="X174" s="6">
        <v>74.790000000000006</v>
      </c>
      <c r="Y174" s="6">
        <v>0.67</v>
      </c>
      <c r="Z174" s="6">
        <v>60.78</v>
      </c>
      <c r="AA174" s="6">
        <v>0.41</v>
      </c>
      <c r="AB174" s="6">
        <v>6.8000000000000005E-2</v>
      </c>
      <c r="AC174" s="6">
        <v>5.6000000000000001E-2</v>
      </c>
      <c r="AD174" s="6">
        <v>7.25</v>
      </c>
      <c r="AE174" s="6">
        <v>12.91</v>
      </c>
      <c r="AF174" s="6">
        <v>6.43</v>
      </c>
      <c r="AG174" s="6">
        <v>9.02</v>
      </c>
      <c r="AH174" s="5"/>
      <c r="AI174" s="5"/>
      <c r="AJ174" s="5"/>
      <c r="AK174" s="5"/>
      <c r="AL174" s="5"/>
      <c r="AM174" s="5"/>
      <c r="AN174" s="13"/>
      <c r="AO174" s="13"/>
      <c r="AP174" s="13"/>
      <c r="AQ174" s="13"/>
      <c r="AR174" s="13"/>
      <c r="AS174" s="13"/>
    </row>
    <row r="175" spans="1:45" x14ac:dyDescent="0.25">
      <c r="A175" s="6">
        <v>6.16</v>
      </c>
      <c r="B175" s="6" t="s">
        <v>1576</v>
      </c>
      <c r="C175" s="6" t="s">
        <v>16</v>
      </c>
      <c r="D175" s="6">
        <v>52</v>
      </c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5"/>
      <c r="S175" s="5"/>
      <c r="T175" s="6">
        <v>64.900000000000006</v>
      </c>
      <c r="U175" s="6">
        <v>0.66</v>
      </c>
      <c r="V175" s="6">
        <v>79.45</v>
      </c>
      <c r="W175" s="6">
        <v>0.57999999999999996</v>
      </c>
      <c r="X175" s="6">
        <v>81.12</v>
      </c>
      <c r="Y175" s="6">
        <v>0.73</v>
      </c>
      <c r="Z175" s="6">
        <v>73.78</v>
      </c>
      <c r="AA175" s="6">
        <v>0.52</v>
      </c>
      <c r="AB175" s="6">
        <v>5.3999999999999999E-2</v>
      </c>
      <c r="AC175" s="6">
        <v>5.3999999999999999E-2</v>
      </c>
      <c r="AD175" s="6">
        <v>4.8899999999999997</v>
      </c>
      <c r="AE175" s="6">
        <v>8.57</v>
      </c>
      <c r="AF175" s="6">
        <v>4.71</v>
      </c>
      <c r="AG175" s="6">
        <v>7.44</v>
      </c>
      <c r="AH175" s="5"/>
      <c r="AI175" s="5"/>
      <c r="AJ175" s="5"/>
      <c r="AK175" s="5"/>
      <c r="AL175" s="5"/>
      <c r="AM175" s="5"/>
      <c r="AN175" s="13"/>
      <c r="AO175" s="13"/>
      <c r="AP175" s="13"/>
      <c r="AQ175" s="13"/>
      <c r="AR175" s="13"/>
      <c r="AS175" s="13"/>
    </row>
    <row r="176" spans="1:45" x14ac:dyDescent="0.2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</row>
    <row r="177" spans="1:45" x14ac:dyDescent="0.25">
      <c r="A177" s="39">
        <v>6.16</v>
      </c>
      <c r="B177" s="39" t="s">
        <v>1577</v>
      </c>
      <c r="C177" s="39" t="s">
        <v>16</v>
      </c>
      <c r="D177" s="39">
        <v>70</v>
      </c>
      <c r="E177" s="40"/>
      <c r="F177" s="40">
        <v>157</v>
      </c>
      <c r="G177" s="40">
        <v>60</v>
      </c>
      <c r="H177" s="40"/>
      <c r="I177" s="40"/>
      <c r="J177" s="45">
        <v>2.75</v>
      </c>
      <c r="K177" s="39">
        <v>1.1100000000000001</v>
      </c>
      <c r="L177" s="39">
        <v>5.66</v>
      </c>
      <c r="M177" s="39">
        <v>5.84</v>
      </c>
      <c r="N177" s="39">
        <v>5.14</v>
      </c>
      <c r="O177" s="39">
        <v>324.39999999999998</v>
      </c>
      <c r="P177" s="39">
        <v>57.5</v>
      </c>
      <c r="Q177" s="39">
        <v>5.16</v>
      </c>
      <c r="R177" s="40">
        <v>142</v>
      </c>
      <c r="S177" s="40">
        <v>60</v>
      </c>
      <c r="T177" s="39">
        <v>80.010000000000005</v>
      </c>
      <c r="U177" s="39">
        <v>0.71</v>
      </c>
      <c r="V177" s="39">
        <v>62.5</v>
      </c>
      <c r="W177" s="39">
        <v>0.59</v>
      </c>
      <c r="X177" s="39">
        <v>87.28</v>
      </c>
      <c r="Y177" s="39">
        <v>0.78</v>
      </c>
      <c r="Z177" s="39">
        <v>72.45</v>
      </c>
      <c r="AA177" s="39">
        <v>0.68</v>
      </c>
      <c r="AB177" s="39">
        <v>0.08</v>
      </c>
      <c r="AC177" s="39">
        <v>5.2999999999999999E-2</v>
      </c>
      <c r="AD177" s="39">
        <v>7.18</v>
      </c>
      <c r="AE177" s="39">
        <v>9.36</v>
      </c>
      <c r="AF177" s="39">
        <v>4.12</v>
      </c>
      <c r="AG177" s="39">
        <v>10.44</v>
      </c>
      <c r="AH177" s="40"/>
      <c r="AI177" s="40"/>
      <c r="AJ177" s="40"/>
      <c r="AK177" s="40"/>
      <c r="AL177" s="40"/>
      <c r="AM177" s="40">
        <v>143</v>
      </c>
      <c r="AN177" s="38">
        <v>5.9</v>
      </c>
      <c r="AO177" s="38">
        <v>4.88</v>
      </c>
      <c r="AP177" s="38">
        <v>293</v>
      </c>
      <c r="AQ177" s="38">
        <v>29</v>
      </c>
      <c r="AR177" s="38">
        <v>23</v>
      </c>
      <c r="AS177" s="38"/>
    </row>
    <row r="178" spans="1:45" x14ac:dyDescent="0.25">
      <c r="A178" s="41">
        <v>6.17</v>
      </c>
      <c r="B178" s="41" t="s">
        <v>1578</v>
      </c>
      <c r="C178" s="41" t="s">
        <v>1401</v>
      </c>
      <c r="D178" s="41">
        <v>41</v>
      </c>
      <c r="E178" s="42"/>
      <c r="F178" s="41">
        <v>165</v>
      </c>
      <c r="G178" s="41">
        <v>51</v>
      </c>
      <c r="H178" s="42"/>
      <c r="I178" s="42"/>
      <c r="J178" s="41">
        <v>2.16</v>
      </c>
      <c r="K178" s="41">
        <v>1.62</v>
      </c>
      <c r="L178" s="41">
        <v>0.54</v>
      </c>
      <c r="M178" s="41">
        <v>3.97</v>
      </c>
      <c r="N178" s="41">
        <v>4.46</v>
      </c>
      <c r="O178" s="41">
        <v>319.3</v>
      </c>
      <c r="P178" s="41">
        <v>66.900000000000006</v>
      </c>
      <c r="Q178" s="41">
        <v>5.43</v>
      </c>
      <c r="R178" s="41">
        <v>106</v>
      </c>
      <c r="S178" s="41">
        <v>75</v>
      </c>
      <c r="T178" s="41">
        <v>113.27</v>
      </c>
      <c r="U178" s="41">
        <v>0.67</v>
      </c>
      <c r="V178" s="41">
        <v>100.69</v>
      </c>
      <c r="W178" s="41">
        <v>0.48</v>
      </c>
      <c r="X178" s="41">
        <v>121.25</v>
      </c>
      <c r="Y178" s="41">
        <v>0.69</v>
      </c>
      <c r="Z178" s="41">
        <v>99.47</v>
      </c>
      <c r="AA178" s="41">
        <v>0.5</v>
      </c>
      <c r="AB178" s="41">
        <v>4.2999999999999997E-2</v>
      </c>
      <c r="AC178" s="41">
        <v>4.3999999999999997E-2</v>
      </c>
      <c r="AD178" s="41">
        <v>5.83</v>
      </c>
      <c r="AE178" s="41">
        <v>7.94</v>
      </c>
      <c r="AF178" s="41">
        <v>4.1500000000000004</v>
      </c>
      <c r="AG178" s="41">
        <v>3.71</v>
      </c>
      <c r="AH178" s="42"/>
      <c r="AI178" s="42"/>
      <c r="AJ178" s="42"/>
      <c r="AK178" s="42"/>
      <c r="AL178" s="42"/>
      <c r="AM178" s="42">
        <v>143</v>
      </c>
      <c r="AN178" s="38">
        <v>4.2</v>
      </c>
      <c r="AO178" s="38">
        <v>4.7</v>
      </c>
      <c r="AP178" s="38">
        <v>141</v>
      </c>
      <c r="AQ178" s="38">
        <v>21</v>
      </c>
      <c r="AR178" s="38">
        <v>22</v>
      </c>
      <c r="AS178" s="38"/>
    </row>
    <row r="179" spans="1:45" x14ac:dyDescent="0.25">
      <c r="A179" s="43">
        <v>6.18</v>
      </c>
      <c r="B179" s="43" t="s">
        <v>1579</v>
      </c>
      <c r="C179" s="43" t="s">
        <v>1408</v>
      </c>
      <c r="D179" s="43">
        <v>42</v>
      </c>
      <c r="E179" s="43"/>
      <c r="F179" s="43">
        <v>175</v>
      </c>
      <c r="G179" s="43">
        <v>70</v>
      </c>
      <c r="H179" s="43"/>
      <c r="I179" s="43"/>
      <c r="J179" s="43">
        <v>2.25</v>
      </c>
      <c r="K179" s="43">
        <v>1.31</v>
      </c>
      <c r="L179" s="43">
        <v>1.2</v>
      </c>
      <c r="M179" s="43">
        <v>4.66</v>
      </c>
      <c r="N179" s="43">
        <v>4.66</v>
      </c>
      <c r="O179" s="43">
        <v>353.8</v>
      </c>
      <c r="P179" s="43">
        <v>71.599999999999994</v>
      </c>
      <c r="Q179" s="43">
        <v>3.75</v>
      </c>
      <c r="R179" s="43">
        <v>120</v>
      </c>
      <c r="S179" s="43">
        <v>86</v>
      </c>
      <c r="T179" s="43">
        <v>88.8</v>
      </c>
      <c r="U179" s="43">
        <v>0.66</v>
      </c>
      <c r="V179" s="43">
        <v>98.3</v>
      </c>
      <c r="W179" s="43">
        <v>0.46</v>
      </c>
      <c r="X179" s="43">
        <v>95.67</v>
      </c>
      <c r="Y179" s="43">
        <v>0.76</v>
      </c>
      <c r="Z179" s="43">
        <v>69.52</v>
      </c>
      <c r="AA179" s="43">
        <v>0.33</v>
      </c>
      <c r="AB179" s="43">
        <v>5.8999999999999997E-2</v>
      </c>
      <c r="AC179" s="43">
        <v>7.0999999999999994E-2</v>
      </c>
      <c r="AD179" s="43">
        <v>5.96</v>
      </c>
      <c r="AE179" s="43">
        <v>8.0299999999999994</v>
      </c>
      <c r="AF179" s="43">
        <v>5.56</v>
      </c>
      <c r="AG179" s="43">
        <v>7.28</v>
      </c>
      <c r="AH179" s="43"/>
      <c r="AI179" s="43"/>
      <c r="AJ179" s="43"/>
      <c r="AK179" s="43"/>
      <c r="AL179" s="43"/>
      <c r="AM179" s="43">
        <v>148</v>
      </c>
      <c r="AN179" s="43">
        <v>7.3</v>
      </c>
      <c r="AO179" s="43">
        <v>5.0599999999999996</v>
      </c>
      <c r="AP179" s="43">
        <v>285</v>
      </c>
      <c r="AQ179" s="43">
        <v>70</v>
      </c>
      <c r="AR179" s="43">
        <v>34</v>
      </c>
      <c r="AS179" s="43"/>
    </row>
    <row r="180" spans="1:45" x14ac:dyDescent="0.25">
      <c r="A180" s="38" t="s">
        <v>1580</v>
      </c>
      <c r="B180" s="38" t="s">
        <v>1581</v>
      </c>
      <c r="C180" s="38" t="s">
        <v>19</v>
      </c>
      <c r="D180" s="38">
        <v>78</v>
      </c>
      <c r="E180" s="38"/>
      <c r="F180" s="38">
        <v>164</v>
      </c>
      <c r="G180" s="38">
        <v>56</v>
      </c>
      <c r="H180" s="38"/>
      <c r="I180" s="38"/>
      <c r="J180" s="38">
        <v>1.98</v>
      </c>
      <c r="K180" s="38">
        <v>1.38</v>
      </c>
      <c r="L180" s="38">
        <v>1</v>
      </c>
      <c r="M180" s="38">
        <v>3.79</v>
      </c>
      <c r="N180" s="38">
        <v>5.43</v>
      </c>
      <c r="O180" s="38">
        <v>323.10000000000002</v>
      </c>
      <c r="P180" s="38">
        <v>100.7</v>
      </c>
      <c r="Q180" s="38">
        <v>8.08</v>
      </c>
      <c r="R180" s="38">
        <v>151</v>
      </c>
      <c r="S180" s="38">
        <v>77</v>
      </c>
      <c r="T180" s="38">
        <v>119.2</v>
      </c>
      <c r="U180" s="38">
        <v>0.78</v>
      </c>
      <c r="V180" s="38">
        <v>67.61</v>
      </c>
      <c r="W180" s="38">
        <v>0.64</v>
      </c>
      <c r="X180" s="38">
        <v>90.02</v>
      </c>
      <c r="Y180" s="38">
        <v>0.81</v>
      </c>
      <c r="Z180" s="38">
        <v>87.53</v>
      </c>
      <c r="AA180" s="38">
        <v>0.7</v>
      </c>
      <c r="AB180" s="38">
        <v>0.06</v>
      </c>
      <c r="AC180" s="38">
        <v>5.3999999999999999E-2</v>
      </c>
      <c r="AD180" s="38">
        <v>8.5299999999999994</v>
      </c>
      <c r="AE180" s="38">
        <v>10.48</v>
      </c>
      <c r="AF180" s="38">
        <v>7.9</v>
      </c>
      <c r="AG180" s="38">
        <v>9.6</v>
      </c>
      <c r="AH180" s="38"/>
      <c r="AI180" s="38"/>
      <c r="AJ180" s="38"/>
      <c r="AK180" s="38"/>
      <c r="AL180" s="38"/>
      <c r="AM180" s="38">
        <v>133</v>
      </c>
      <c r="AN180" s="38">
        <v>5.2</v>
      </c>
      <c r="AO180" s="38">
        <v>4.3</v>
      </c>
      <c r="AP180" s="38">
        <v>142</v>
      </c>
      <c r="AQ180" s="38">
        <v>11</v>
      </c>
      <c r="AR180" s="38">
        <v>16</v>
      </c>
      <c r="AS180" s="38"/>
    </row>
    <row r="181" spans="1:45" x14ac:dyDescent="0.25">
      <c r="A181" s="39">
        <v>6.21</v>
      </c>
      <c r="B181" s="39" t="s">
        <v>1582</v>
      </c>
      <c r="C181" s="39" t="s">
        <v>19</v>
      </c>
      <c r="D181" s="39">
        <v>58</v>
      </c>
      <c r="E181" s="40"/>
      <c r="F181" s="40">
        <v>165</v>
      </c>
      <c r="G181" s="40">
        <v>65</v>
      </c>
      <c r="H181" s="40"/>
      <c r="I181" s="40"/>
      <c r="J181" s="39">
        <v>1.95</v>
      </c>
      <c r="K181" s="39">
        <v>1.1200000000000001</v>
      </c>
      <c r="L181" s="39">
        <v>1.79</v>
      </c>
      <c r="M181" s="39">
        <v>3.97</v>
      </c>
      <c r="N181" s="39">
        <v>4.42</v>
      </c>
      <c r="O181" s="39">
        <v>269.89999999999998</v>
      </c>
      <c r="P181" s="39">
        <v>73.3</v>
      </c>
      <c r="Q181" s="39">
        <v>3.21</v>
      </c>
      <c r="R181" s="40">
        <v>131</v>
      </c>
      <c r="S181" s="40">
        <v>89</v>
      </c>
      <c r="T181" s="39">
        <v>84.76</v>
      </c>
      <c r="U181" s="39">
        <v>0.72</v>
      </c>
      <c r="V181" s="39">
        <v>69.959999999999994</v>
      </c>
      <c r="W181" s="39">
        <v>0.53</v>
      </c>
      <c r="X181" s="39">
        <v>70.489999999999995</v>
      </c>
      <c r="Y181" s="39">
        <v>0.66</v>
      </c>
      <c r="Z181" s="39">
        <v>80.98</v>
      </c>
      <c r="AA181" s="39">
        <v>0.59</v>
      </c>
      <c r="AB181" s="39">
        <v>5.1999999999999998E-2</v>
      </c>
      <c r="AC181" s="39">
        <v>4.4999999999999998E-2</v>
      </c>
      <c r="AD181" s="39">
        <v>9.36</v>
      </c>
      <c r="AE181" s="39">
        <v>9.57</v>
      </c>
      <c r="AF181" s="39">
        <v>10.72</v>
      </c>
      <c r="AG181" s="39">
        <v>10.130000000000001</v>
      </c>
      <c r="AH181" s="40"/>
      <c r="AI181" s="40"/>
      <c r="AJ181" s="40"/>
      <c r="AK181" s="40"/>
      <c r="AL181" s="40"/>
      <c r="AM181" s="40">
        <v>156</v>
      </c>
      <c r="AN181" s="38">
        <v>5.0999999999999996</v>
      </c>
      <c r="AO181" s="38">
        <v>5.2</v>
      </c>
      <c r="AP181" s="38">
        <v>183</v>
      </c>
      <c r="AQ181" s="38">
        <v>36</v>
      </c>
      <c r="AR181" s="38">
        <v>23</v>
      </c>
      <c r="AS181" s="38"/>
    </row>
    <row r="182" spans="1:45" x14ac:dyDescent="0.25">
      <c r="A182" s="39">
        <v>6.21</v>
      </c>
      <c r="B182" s="39" t="s">
        <v>1583</v>
      </c>
      <c r="C182" s="39" t="s">
        <v>19</v>
      </c>
      <c r="D182" s="39">
        <v>59</v>
      </c>
      <c r="E182" s="40"/>
      <c r="F182" s="40">
        <v>172</v>
      </c>
      <c r="G182" s="40">
        <v>63</v>
      </c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40"/>
      <c r="S182" s="40"/>
      <c r="T182" s="39">
        <v>70.489999999999995</v>
      </c>
      <c r="U182" s="39">
        <v>0.64</v>
      </c>
      <c r="V182" s="39">
        <v>70.069999999999993</v>
      </c>
      <c r="W182" s="39">
        <v>0.54</v>
      </c>
      <c r="X182" s="39">
        <v>112.45</v>
      </c>
      <c r="Y182" s="39">
        <v>0.72</v>
      </c>
      <c r="Z182" s="39">
        <v>67.14</v>
      </c>
      <c r="AA182" s="39">
        <v>0.56999999999999995</v>
      </c>
      <c r="AB182" s="39">
        <v>4.7E-2</v>
      </c>
      <c r="AC182" s="39">
        <v>4.5999999999999999E-2</v>
      </c>
      <c r="AD182" s="39">
        <v>5.72</v>
      </c>
      <c r="AE182" s="39">
        <v>12.9</v>
      </c>
      <c r="AF182" s="39">
        <v>5.99</v>
      </c>
      <c r="AG182" s="39">
        <v>10.32</v>
      </c>
      <c r="AH182" s="40"/>
      <c r="AI182" s="40"/>
      <c r="AJ182" s="40"/>
      <c r="AK182" s="40"/>
      <c r="AL182" s="40"/>
      <c r="AM182" s="40"/>
      <c r="AN182" s="38"/>
      <c r="AO182" s="38"/>
      <c r="AP182" s="38"/>
      <c r="AQ182" s="38"/>
      <c r="AR182" s="38"/>
      <c r="AS182" s="38"/>
    </row>
    <row r="183" spans="1:45" x14ac:dyDescent="0.25">
      <c r="A183" s="39">
        <v>6.23</v>
      </c>
      <c r="B183" s="39" t="s">
        <v>1584</v>
      </c>
      <c r="C183" s="39" t="s">
        <v>19</v>
      </c>
      <c r="D183" s="39">
        <v>56</v>
      </c>
      <c r="E183" s="40"/>
      <c r="F183" s="40">
        <v>174</v>
      </c>
      <c r="G183" s="40">
        <v>61</v>
      </c>
      <c r="H183" s="40"/>
      <c r="I183" s="40"/>
      <c r="J183" s="39">
        <v>4.0999999999999996</v>
      </c>
      <c r="K183" s="39">
        <v>1.44</v>
      </c>
      <c r="L183" s="39">
        <v>1.64</v>
      </c>
      <c r="M183" s="39">
        <v>6.75</v>
      </c>
      <c r="N183" s="39">
        <v>6.91</v>
      </c>
      <c r="O183" s="39">
        <v>350.3</v>
      </c>
      <c r="P183" s="39">
        <v>84.7</v>
      </c>
      <c r="Q183" s="39">
        <v>8.5</v>
      </c>
      <c r="R183" s="40">
        <v>128</v>
      </c>
      <c r="S183" s="40">
        <v>66</v>
      </c>
      <c r="T183" s="39">
        <v>89.48</v>
      </c>
      <c r="U183" s="39">
        <v>0.68</v>
      </c>
      <c r="V183" s="39">
        <v>52.5</v>
      </c>
      <c r="W183" s="39">
        <v>0.51</v>
      </c>
      <c r="X183" s="39">
        <v>54.95</v>
      </c>
      <c r="Y183" s="39">
        <v>0.66</v>
      </c>
      <c r="Z183" s="39">
        <v>49.26</v>
      </c>
      <c r="AA183" s="39">
        <v>0.46</v>
      </c>
      <c r="AB183" s="39">
        <v>0.05</v>
      </c>
      <c r="AC183" s="39">
        <v>5.5E-2</v>
      </c>
      <c r="AD183" s="39">
        <v>8.0299999999999994</v>
      </c>
      <c r="AE183" s="39">
        <v>8.35</v>
      </c>
      <c r="AF183" s="39">
        <v>6.64</v>
      </c>
      <c r="AG183" s="39">
        <v>7.18</v>
      </c>
      <c r="AH183" s="40" t="s">
        <v>1585</v>
      </c>
      <c r="AI183" s="40" t="s">
        <v>888</v>
      </c>
      <c r="AJ183" s="40"/>
      <c r="AK183" s="40"/>
      <c r="AL183" s="40"/>
      <c r="AM183" s="40">
        <v>152</v>
      </c>
      <c r="AN183" s="38">
        <v>7.3</v>
      </c>
      <c r="AO183" s="38">
        <v>4.5999999999999996</v>
      </c>
      <c r="AP183" s="38">
        <v>244</v>
      </c>
      <c r="AQ183" s="38">
        <v>24</v>
      </c>
      <c r="AR183" s="38">
        <v>31</v>
      </c>
      <c r="AS183" s="38"/>
    </row>
    <row r="184" spans="1:45" x14ac:dyDescent="0.25">
      <c r="A184" s="39">
        <v>6.24</v>
      </c>
      <c r="B184" s="39" t="s">
        <v>1586</v>
      </c>
      <c r="C184" s="39" t="s">
        <v>19</v>
      </c>
      <c r="D184" s="39">
        <v>70</v>
      </c>
      <c r="E184" s="39"/>
      <c r="F184" s="39">
        <v>175</v>
      </c>
      <c r="G184" s="39">
        <v>56</v>
      </c>
      <c r="H184" s="39"/>
      <c r="I184" s="39"/>
      <c r="J184" s="39">
        <v>2</v>
      </c>
      <c r="K184" s="39">
        <v>1.75</v>
      </c>
      <c r="L184" s="39">
        <v>0.86</v>
      </c>
      <c r="M184" s="39">
        <v>3.87</v>
      </c>
      <c r="N184" s="39">
        <v>4.82</v>
      </c>
      <c r="O184" s="39">
        <v>379.5</v>
      </c>
      <c r="P184" s="39">
        <v>100.7</v>
      </c>
      <c r="Q184" s="39">
        <v>6.11</v>
      </c>
      <c r="R184" s="39">
        <v>107</v>
      </c>
      <c r="S184" s="39">
        <v>66</v>
      </c>
      <c r="T184" s="39">
        <v>76.81</v>
      </c>
      <c r="U184" s="39">
        <v>0.64</v>
      </c>
      <c r="V184" s="39">
        <v>83.93</v>
      </c>
      <c r="W184" s="39">
        <v>0.53</v>
      </c>
      <c r="X184" s="39">
        <v>83.93</v>
      </c>
      <c r="Y184" s="39">
        <v>0.67</v>
      </c>
      <c r="Z184" s="39">
        <v>63.35</v>
      </c>
      <c r="AA184" s="39">
        <v>0.61</v>
      </c>
      <c r="AB184" s="39">
        <v>5.6000000000000001E-2</v>
      </c>
      <c r="AC184" s="39">
        <v>0.05</v>
      </c>
      <c r="AD184" s="39">
        <v>4.74</v>
      </c>
      <c r="AE184" s="39">
        <v>13.84</v>
      </c>
      <c r="AF184" s="39">
        <v>3.55</v>
      </c>
      <c r="AG184" s="39">
        <v>11.42</v>
      </c>
      <c r="AH184" s="39"/>
      <c r="AI184" s="39"/>
      <c r="AJ184" s="39" t="s">
        <v>1587</v>
      </c>
      <c r="AK184" s="39"/>
      <c r="AL184" s="39" t="s">
        <v>1588</v>
      </c>
      <c r="AM184" s="39">
        <v>134</v>
      </c>
      <c r="AN184" s="39">
        <v>3.3</v>
      </c>
      <c r="AO184" s="39">
        <v>3.88</v>
      </c>
      <c r="AP184" s="39">
        <v>111</v>
      </c>
      <c r="AQ184" s="39">
        <v>17</v>
      </c>
      <c r="AR184" s="39">
        <v>23</v>
      </c>
      <c r="AS184" s="39"/>
    </row>
    <row r="185" spans="1:45" x14ac:dyDescent="0.25">
      <c r="A185" s="44">
        <v>6.24</v>
      </c>
      <c r="B185" s="44" t="s">
        <v>1589</v>
      </c>
      <c r="C185" s="44" t="s">
        <v>1408</v>
      </c>
      <c r="D185" s="44">
        <v>59</v>
      </c>
      <c r="E185" s="44"/>
      <c r="F185" s="44">
        <v>162</v>
      </c>
      <c r="G185" s="44">
        <v>60</v>
      </c>
      <c r="H185" s="44"/>
      <c r="I185" s="44"/>
      <c r="J185" s="44">
        <v>2.94</v>
      </c>
      <c r="K185" s="44">
        <v>1.28</v>
      </c>
      <c r="L185" s="44">
        <v>0.79</v>
      </c>
      <c r="M185" s="44">
        <v>4.37</v>
      </c>
      <c r="N185" s="44">
        <v>5.97</v>
      </c>
      <c r="O185" s="44">
        <v>372.5</v>
      </c>
      <c r="P185" s="44">
        <v>93.5</v>
      </c>
      <c r="Q185" s="44">
        <v>7.33</v>
      </c>
      <c r="R185" s="44">
        <v>106</v>
      </c>
      <c r="S185" s="44">
        <v>66</v>
      </c>
      <c r="T185" s="44">
        <v>85.04</v>
      </c>
      <c r="U185" s="44">
        <v>0.78</v>
      </c>
      <c r="V185" s="44">
        <v>58.19</v>
      </c>
      <c r="W185" s="44">
        <v>0.61</v>
      </c>
      <c r="X185" s="44">
        <v>73.290000000000006</v>
      </c>
      <c r="Y185" s="44">
        <v>0.76</v>
      </c>
      <c r="Z185" s="44">
        <v>72.34</v>
      </c>
      <c r="AA185" s="44">
        <v>0.63</v>
      </c>
      <c r="AB185" s="44">
        <v>4.7E-2</v>
      </c>
      <c r="AC185" s="44">
        <v>4.2999999999999997E-2</v>
      </c>
      <c r="AD185" s="44">
        <v>6.78</v>
      </c>
      <c r="AE185" s="44">
        <v>7.26</v>
      </c>
      <c r="AF185" s="44">
        <v>5.61</v>
      </c>
      <c r="AG185" s="44">
        <v>7.54</v>
      </c>
      <c r="AH185" s="47" t="s">
        <v>1590</v>
      </c>
      <c r="AI185" s="44"/>
      <c r="AJ185" s="44"/>
      <c r="AK185" s="44"/>
      <c r="AL185" s="44"/>
      <c r="AM185" s="44">
        <v>140</v>
      </c>
      <c r="AN185" s="43">
        <v>4.8</v>
      </c>
      <c r="AO185" s="43">
        <v>4.4800000000000004</v>
      </c>
      <c r="AP185" s="43">
        <v>183</v>
      </c>
      <c r="AQ185" s="43">
        <v>20</v>
      </c>
      <c r="AR185" s="43">
        <v>28</v>
      </c>
      <c r="AS185" s="43"/>
    </row>
    <row r="186" spans="1:45" x14ac:dyDescent="0.25">
      <c r="A186" s="39">
        <v>6.24</v>
      </c>
      <c r="B186" s="39" t="s">
        <v>1591</v>
      </c>
      <c r="C186" s="39" t="s">
        <v>19</v>
      </c>
      <c r="D186" s="39">
        <v>46</v>
      </c>
      <c r="E186" s="39"/>
      <c r="F186" s="39">
        <v>170</v>
      </c>
      <c r="G186" s="39">
        <v>61</v>
      </c>
      <c r="H186" s="39" t="s">
        <v>222</v>
      </c>
      <c r="I186" s="39"/>
      <c r="J186" s="39"/>
      <c r="K186" s="39"/>
      <c r="L186" s="39"/>
      <c r="M186" s="39"/>
      <c r="N186" s="39">
        <v>4.78</v>
      </c>
      <c r="O186" s="39">
        <v>487.2</v>
      </c>
      <c r="P186" s="39">
        <v>124.6</v>
      </c>
      <c r="Q186" s="39">
        <v>16.52</v>
      </c>
      <c r="R186" s="39"/>
      <c r="S186" s="39"/>
      <c r="T186" s="39">
        <v>86.54</v>
      </c>
      <c r="U186" s="39">
        <v>0.63</v>
      </c>
      <c r="V186" s="39">
        <v>94.3</v>
      </c>
      <c r="W186" s="39">
        <v>0.53</v>
      </c>
      <c r="X186" s="39">
        <v>72.400000000000006</v>
      </c>
      <c r="Y186" s="39">
        <v>0.68</v>
      </c>
      <c r="Z186" s="39">
        <v>61.35</v>
      </c>
      <c r="AA186" s="39">
        <v>0.47</v>
      </c>
      <c r="AB186" s="39">
        <v>0.05</v>
      </c>
      <c r="AC186" s="39">
        <v>4.3999999999999997E-2</v>
      </c>
      <c r="AD186" s="39">
        <v>8.1</v>
      </c>
      <c r="AE186" s="39">
        <v>12.36</v>
      </c>
      <c r="AF186" s="39">
        <v>7.65</v>
      </c>
      <c r="AG186" s="39">
        <v>11.92</v>
      </c>
      <c r="AH186" s="39" t="s">
        <v>1592</v>
      </c>
      <c r="AI186" s="39"/>
      <c r="AJ186" s="39"/>
      <c r="AK186" s="39"/>
      <c r="AL186" s="39"/>
      <c r="AM186" s="39" t="s">
        <v>1685</v>
      </c>
      <c r="AN186" s="38"/>
      <c r="AO186" s="38"/>
      <c r="AP186" s="38"/>
      <c r="AQ186" s="38"/>
      <c r="AR186" s="38"/>
      <c r="AS186" s="38"/>
    </row>
    <row r="187" spans="1:45" x14ac:dyDescent="0.25">
      <c r="A187" s="39">
        <v>6.24</v>
      </c>
      <c r="B187" s="39" t="s">
        <v>1593</v>
      </c>
      <c r="C187" s="39" t="s">
        <v>16</v>
      </c>
      <c r="D187" s="39">
        <v>60</v>
      </c>
      <c r="E187" s="39"/>
      <c r="F187" s="39">
        <v>150</v>
      </c>
      <c r="G187" s="39">
        <v>45</v>
      </c>
      <c r="H187" s="39"/>
      <c r="I187" s="39"/>
      <c r="J187" s="39">
        <v>2.25</v>
      </c>
      <c r="K187" s="39">
        <v>1.97</v>
      </c>
      <c r="L187" s="39">
        <v>0.77</v>
      </c>
      <c r="M187" s="39">
        <v>4.82</v>
      </c>
      <c r="N187" s="39">
        <v>6.06</v>
      </c>
      <c r="O187" s="39">
        <v>268.10000000000002</v>
      </c>
      <c r="P187" s="39">
        <v>64.900000000000006</v>
      </c>
      <c r="Q187" s="39">
        <v>5.31</v>
      </c>
      <c r="R187" s="39">
        <v>138</v>
      </c>
      <c r="S187" s="39">
        <v>75</v>
      </c>
      <c r="T187" s="39">
        <v>79.98</v>
      </c>
      <c r="U187" s="39">
        <v>0.69</v>
      </c>
      <c r="V187" s="39">
        <v>61.01</v>
      </c>
      <c r="W187" s="39">
        <v>0.64</v>
      </c>
      <c r="X187" s="39">
        <v>67.53</v>
      </c>
      <c r="Y187" s="39">
        <v>0.68</v>
      </c>
      <c r="Z187" s="39">
        <v>80.290000000000006</v>
      </c>
      <c r="AA187" s="39">
        <v>0.67</v>
      </c>
      <c r="AB187" s="39">
        <v>8.4000000000000005E-2</v>
      </c>
      <c r="AC187" s="39">
        <v>7.4999999999999997E-2</v>
      </c>
      <c r="AD187" s="39">
        <v>7.99</v>
      </c>
      <c r="AE187" s="39">
        <v>11.92</v>
      </c>
      <c r="AF187" s="39">
        <v>8.39</v>
      </c>
      <c r="AG187" s="39">
        <v>9.8699999999999992</v>
      </c>
      <c r="AH187" s="39" t="s">
        <v>1594</v>
      </c>
      <c r="AI187" s="39"/>
      <c r="AJ187" s="39"/>
      <c r="AK187" s="39"/>
      <c r="AL187" s="39"/>
      <c r="AM187" s="39">
        <v>131</v>
      </c>
      <c r="AN187" s="38"/>
      <c r="AO187" s="38">
        <v>4.24</v>
      </c>
      <c r="AP187" s="38">
        <v>158</v>
      </c>
      <c r="AQ187" s="38">
        <v>22</v>
      </c>
      <c r="AR187" s="38">
        <v>28</v>
      </c>
      <c r="AS187" s="38"/>
    </row>
    <row r="188" spans="1:45" x14ac:dyDescent="0.25">
      <c r="A188" s="39">
        <v>6.24</v>
      </c>
      <c r="B188" s="39" t="s">
        <v>1595</v>
      </c>
      <c r="C188" s="39" t="s">
        <v>16</v>
      </c>
      <c r="D188" s="39">
        <v>45</v>
      </c>
      <c r="E188" s="39"/>
      <c r="F188" s="39">
        <v>164</v>
      </c>
      <c r="G188" s="39">
        <v>67</v>
      </c>
      <c r="H188" s="39"/>
      <c r="I188" s="39"/>
      <c r="J188" s="39"/>
      <c r="K188" s="39"/>
      <c r="L188" s="39"/>
      <c r="M188" s="39"/>
      <c r="N188" s="39">
        <v>4.87</v>
      </c>
      <c r="O188" s="39">
        <v>206.2</v>
      </c>
      <c r="P188" s="39">
        <v>51.2</v>
      </c>
      <c r="Q188" s="39">
        <v>4.97</v>
      </c>
      <c r="R188" s="39"/>
      <c r="S188" s="39"/>
      <c r="T188" s="39">
        <v>103.57</v>
      </c>
      <c r="U188" s="39">
        <v>0.65</v>
      </c>
      <c r="V188" s="39">
        <v>97.92</v>
      </c>
      <c r="W188" s="39">
        <v>0.6</v>
      </c>
      <c r="X188" s="39">
        <v>98.98</v>
      </c>
      <c r="Y188" s="39">
        <v>0.75</v>
      </c>
      <c r="Z188" s="39">
        <v>82.01</v>
      </c>
      <c r="AA188" s="39">
        <v>0.61</v>
      </c>
      <c r="AB188" s="39">
        <v>4.3999999999999997E-2</v>
      </c>
      <c r="AC188" s="39">
        <v>4.4999999999999998E-2</v>
      </c>
      <c r="AD188" s="39">
        <v>6.5</v>
      </c>
      <c r="AE188" s="39">
        <v>10.94</v>
      </c>
      <c r="AF188" s="39">
        <v>4.96</v>
      </c>
      <c r="AG188" s="39">
        <v>7.62</v>
      </c>
      <c r="AH188" s="39"/>
      <c r="AI188" s="39"/>
      <c r="AJ188" s="39"/>
      <c r="AK188" s="39"/>
      <c r="AL188" s="39"/>
      <c r="AM188" s="39" t="s">
        <v>1685</v>
      </c>
      <c r="AN188" s="38"/>
      <c r="AO188" s="38"/>
      <c r="AP188" s="38"/>
      <c r="AQ188" s="38"/>
      <c r="AR188" s="38"/>
      <c r="AS188" s="38"/>
    </row>
    <row r="189" spans="1:45" x14ac:dyDescent="0.25">
      <c r="A189" s="39">
        <v>6.25</v>
      </c>
      <c r="B189" s="39" t="s">
        <v>1596</v>
      </c>
      <c r="C189" s="39" t="s">
        <v>19</v>
      </c>
      <c r="D189" s="39">
        <v>52</v>
      </c>
      <c r="E189" s="39"/>
      <c r="F189" s="39">
        <v>164</v>
      </c>
      <c r="G189" s="39">
        <v>56</v>
      </c>
      <c r="H189" s="39" t="s">
        <v>1597</v>
      </c>
      <c r="I189" s="39" t="s">
        <v>1598</v>
      </c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>
        <v>62.11</v>
      </c>
      <c r="U189" s="39">
        <v>0.62</v>
      </c>
      <c r="V189" s="39">
        <v>63.34</v>
      </c>
      <c r="W189" s="39">
        <v>0.6</v>
      </c>
      <c r="X189" s="39">
        <v>53.53</v>
      </c>
      <c r="Y189" s="39">
        <v>0.56999999999999995</v>
      </c>
      <c r="Z189" s="39">
        <v>91.05</v>
      </c>
      <c r="AA189" s="39">
        <v>0.5</v>
      </c>
      <c r="AB189" s="39">
        <v>4.7E-2</v>
      </c>
      <c r="AC189" s="39">
        <v>5.3999999999999999E-2</v>
      </c>
      <c r="AD189" s="39">
        <v>5.37</v>
      </c>
      <c r="AE189" s="39">
        <v>8.4700000000000006</v>
      </c>
      <c r="AF189" s="39">
        <v>5.39</v>
      </c>
      <c r="AG189" s="39">
        <v>8.8699999999999992</v>
      </c>
      <c r="AH189" s="39"/>
      <c r="AI189" s="39"/>
      <c r="AJ189" s="39" t="s">
        <v>778</v>
      </c>
      <c r="AK189" s="39"/>
      <c r="AL189" s="39"/>
      <c r="AM189" s="39" t="s">
        <v>1685</v>
      </c>
      <c r="AN189" s="38"/>
      <c r="AO189" s="38"/>
      <c r="AP189" s="38"/>
      <c r="AQ189" s="38"/>
      <c r="AR189" s="38"/>
      <c r="AS189" s="38"/>
    </row>
    <row r="190" spans="1:45" x14ac:dyDescent="0.25">
      <c r="A190" s="39">
        <v>6.25</v>
      </c>
      <c r="B190" s="39" t="s">
        <v>1599</v>
      </c>
      <c r="C190" s="39" t="s">
        <v>19</v>
      </c>
      <c r="D190" s="39">
        <v>63</v>
      </c>
      <c r="E190" s="39"/>
      <c r="F190" s="39">
        <v>175</v>
      </c>
      <c r="G190" s="39">
        <v>80</v>
      </c>
      <c r="H190" s="39" t="s">
        <v>222</v>
      </c>
      <c r="I190" s="39"/>
      <c r="J190" s="39">
        <v>1.71</v>
      </c>
      <c r="K190" s="39">
        <v>0.87</v>
      </c>
      <c r="L190" s="39">
        <v>1.22</v>
      </c>
      <c r="M190" s="39">
        <v>3.02</v>
      </c>
      <c r="N190" s="39">
        <v>4.47</v>
      </c>
      <c r="O190" s="39"/>
      <c r="P190" s="39">
        <v>61.3</v>
      </c>
      <c r="Q190" s="39">
        <v>5.2</v>
      </c>
      <c r="R190" s="39"/>
      <c r="S190" s="39"/>
      <c r="T190" s="39">
        <v>62.8</v>
      </c>
      <c r="U190" s="39">
        <v>18</v>
      </c>
      <c r="V190" s="39">
        <v>78.2</v>
      </c>
      <c r="W190" s="39">
        <v>32.700000000000003</v>
      </c>
      <c r="X190" s="39">
        <v>74.400000000000006</v>
      </c>
      <c r="Y190" s="39">
        <v>17.3</v>
      </c>
      <c r="Z190" s="39">
        <v>102</v>
      </c>
      <c r="AA190" s="39">
        <v>41</v>
      </c>
      <c r="AB190" s="39">
        <v>6.8000000000000005E-2</v>
      </c>
      <c r="AC190" s="39">
        <v>6.8000000000000005E-2</v>
      </c>
      <c r="AD190" s="39">
        <v>7.13</v>
      </c>
      <c r="AE190" s="39">
        <v>11.8</v>
      </c>
      <c r="AF190" s="39">
        <v>5.99</v>
      </c>
      <c r="AG190" s="39">
        <v>8.16</v>
      </c>
      <c r="AH190" s="39"/>
      <c r="AI190" s="39" t="s">
        <v>1600</v>
      </c>
      <c r="AJ190" s="39" t="s">
        <v>1601</v>
      </c>
      <c r="AK190" s="39"/>
      <c r="AL190" s="39"/>
      <c r="AM190" s="39" t="s">
        <v>1685</v>
      </c>
      <c r="AN190" s="38"/>
      <c r="AO190" s="38"/>
      <c r="AP190" s="38"/>
      <c r="AQ190" s="38"/>
      <c r="AR190" s="38"/>
      <c r="AS190" s="38"/>
    </row>
    <row r="191" spans="1:45" x14ac:dyDescent="0.25">
      <c r="A191" s="39">
        <v>6.27</v>
      </c>
      <c r="B191" s="39" t="s">
        <v>1602</v>
      </c>
      <c r="C191" s="39" t="s">
        <v>19</v>
      </c>
      <c r="D191" s="39">
        <v>59</v>
      </c>
      <c r="E191" s="39"/>
      <c r="F191" s="39">
        <v>169</v>
      </c>
      <c r="G191" s="39">
        <v>54</v>
      </c>
      <c r="H191" s="39"/>
      <c r="I191" s="39"/>
      <c r="J191" s="39">
        <v>1.76</v>
      </c>
      <c r="K191" s="39">
        <v>2.59</v>
      </c>
      <c r="L191" s="39">
        <v>0.49</v>
      </c>
      <c r="M191" s="39">
        <v>4.83</v>
      </c>
      <c r="N191" s="39">
        <v>4.45</v>
      </c>
      <c r="O191" s="39">
        <v>264.89999999999998</v>
      </c>
      <c r="P191" s="39">
        <v>80.7</v>
      </c>
      <c r="Q191" s="39">
        <v>6.45</v>
      </c>
      <c r="R191" s="39">
        <v>110</v>
      </c>
      <c r="S191" s="39">
        <v>67</v>
      </c>
      <c r="T191" s="39">
        <v>148.26</v>
      </c>
      <c r="U191" s="39">
        <v>0.75</v>
      </c>
      <c r="V191" s="39">
        <v>117.49</v>
      </c>
      <c r="W191" s="39">
        <v>0.63</v>
      </c>
      <c r="X191" s="39">
        <v>119.73</v>
      </c>
      <c r="Y191" s="39">
        <v>0.74</v>
      </c>
      <c r="Z191" s="39">
        <v>96.77</v>
      </c>
      <c r="AA191" s="39">
        <v>0.51</v>
      </c>
      <c r="AB191" s="39">
        <v>5.0999999999999997E-2</v>
      </c>
      <c r="AC191" s="39">
        <v>5.1999999999999998E-2</v>
      </c>
      <c r="AD191" s="39">
        <v>5.55</v>
      </c>
      <c r="AE191" s="39">
        <v>8</v>
      </c>
      <c r="AF191" s="39">
        <v>5.8</v>
      </c>
      <c r="AG191" s="39">
        <v>7.36</v>
      </c>
      <c r="AH191" s="39"/>
      <c r="AI191" s="39"/>
      <c r="AJ191" s="39"/>
      <c r="AK191" s="39"/>
      <c r="AL191" s="39"/>
      <c r="AM191" s="39">
        <v>136</v>
      </c>
      <c r="AN191" s="38">
        <v>3.7</v>
      </c>
      <c r="AO191" s="38">
        <v>4.25</v>
      </c>
      <c r="AP191" s="38">
        <v>188</v>
      </c>
      <c r="AQ191" s="38">
        <v>23</v>
      </c>
      <c r="AR191" s="38">
        <v>24</v>
      </c>
      <c r="AS191" s="38"/>
    </row>
    <row r="192" spans="1:45" x14ac:dyDescent="0.25">
      <c r="A192" s="39">
        <v>6.28</v>
      </c>
      <c r="B192" s="39" t="s">
        <v>1603</v>
      </c>
      <c r="C192" s="39" t="s">
        <v>19</v>
      </c>
      <c r="D192" s="39">
        <v>62</v>
      </c>
      <c r="E192" s="39"/>
      <c r="F192" s="39">
        <v>170</v>
      </c>
      <c r="G192" s="39">
        <v>60</v>
      </c>
      <c r="H192" s="39" t="s">
        <v>1604</v>
      </c>
      <c r="I192" s="39"/>
      <c r="J192" s="39">
        <v>2.81</v>
      </c>
      <c r="K192" s="39">
        <v>1.31</v>
      </c>
      <c r="L192" s="39">
        <v>0.95</v>
      </c>
      <c r="M192" s="39">
        <v>4.01</v>
      </c>
      <c r="N192" s="39">
        <v>6.14</v>
      </c>
      <c r="O192" s="39">
        <v>215</v>
      </c>
      <c r="P192" s="39">
        <v>62.7</v>
      </c>
      <c r="Q192" s="39">
        <v>4.2</v>
      </c>
      <c r="R192" s="39">
        <v>105</v>
      </c>
      <c r="S192" s="39">
        <v>64</v>
      </c>
      <c r="T192" s="39">
        <v>95.11</v>
      </c>
      <c r="U192" s="39">
        <v>0.73</v>
      </c>
      <c r="V192" s="39">
        <v>68.66</v>
      </c>
      <c r="W192" s="39">
        <v>0.62</v>
      </c>
      <c r="X192" s="39">
        <v>81.290000000000006</v>
      </c>
      <c r="Y192" s="39">
        <v>0.7</v>
      </c>
      <c r="Z192" s="39">
        <v>57.86</v>
      </c>
      <c r="AA192" s="39">
        <v>0.63</v>
      </c>
      <c r="AB192" s="39">
        <v>9.9000000000000005E-2</v>
      </c>
      <c r="AC192" s="39">
        <v>4.7E-2</v>
      </c>
      <c r="AD192" s="39">
        <v>8.1199999999999992</v>
      </c>
      <c r="AE192" s="39">
        <v>9.85</v>
      </c>
      <c r="AF192" s="39">
        <v>6.66</v>
      </c>
      <c r="AG192" s="39">
        <v>11.08</v>
      </c>
      <c r="AH192" s="39" t="s">
        <v>1605</v>
      </c>
      <c r="AI192" s="39"/>
      <c r="AJ192" s="39"/>
      <c r="AK192" s="39"/>
      <c r="AL192" s="39"/>
      <c r="AM192" s="39">
        <v>148</v>
      </c>
      <c r="AN192" s="38">
        <v>6.2</v>
      </c>
      <c r="AO192" s="38">
        <v>4.68</v>
      </c>
      <c r="AP192" s="38">
        <v>189</v>
      </c>
      <c r="AQ192" s="38">
        <v>22</v>
      </c>
      <c r="AR192" s="38">
        <v>21</v>
      </c>
      <c r="AS192" s="38"/>
    </row>
    <row r="193" spans="1:45" x14ac:dyDescent="0.25">
      <c r="A193" s="39">
        <v>6.28</v>
      </c>
      <c r="B193" s="39" t="s">
        <v>1606</v>
      </c>
      <c r="C193" s="39" t="s">
        <v>19</v>
      </c>
      <c r="D193" s="39">
        <v>32</v>
      </c>
      <c r="E193" s="39"/>
      <c r="F193" s="39">
        <v>170</v>
      </c>
      <c r="G193" s="39">
        <v>50</v>
      </c>
      <c r="H193" s="39" t="s">
        <v>1597</v>
      </c>
      <c r="I193" s="39" t="s">
        <v>1598</v>
      </c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>
        <v>120.57</v>
      </c>
      <c r="U193" s="39">
        <v>0.78</v>
      </c>
      <c r="V193" s="39">
        <v>97.92</v>
      </c>
      <c r="W193" s="39">
        <v>0.69</v>
      </c>
      <c r="X193" s="39">
        <v>114.06</v>
      </c>
      <c r="Y193" s="39">
        <v>0.77</v>
      </c>
      <c r="Z193" s="39">
        <v>85.57</v>
      </c>
      <c r="AA193" s="39">
        <v>0.61</v>
      </c>
      <c r="AB193" s="39">
        <v>4.2999999999999997E-2</v>
      </c>
      <c r="AC193" s="39">
        <v>4.2999999999999997E-2</v>
      </c>
      <c r="AD193" s="39">
        <v>4.93</v>
      </c>
      <c r="AE193" s="39">
        <v>5.19</v>
      </c>
      <c r="AF193" s="39">
        <v>6.34</v>
      </c>
      <c r="AG193" s="39">
        <v>4.79</v>
      </c>
      <c r="AH193" s="39"/>
      <c r="AI193" s="39"/>
      <c r="AJ193" s="39"/>
      <c r="AK193" s="39"/>
      <c r="AL193" s="39"/>
      <c r="AM193" s="39">
        <v>14</v>
      </c>
      <c r="AN193" s="38"/>
      <c r="AO193" s="38"/>
      <c r="AP193" s="38"/>
      <c r="AQ193" s="38"/>
      <c r="AR193" s="38"/>
      <c r="AS193" s="38"/>
    </row>
    <row r="194" spans="1:45" x14ac:dyDescent="0.25">
      <c r="A194" s="39">
        <v>6.29</v>
      </c>
      <c r="B194" s="39" t="s">
        <v>1607</v>
      </c>
      <c r="C194" s="39" t="s">
        <v>19</v>
      </c>
      <c r="D194" s="39">
        <v>60</v>
      </c>
      <c r="E194" s="39"/>
      <c r="F194" s="39">
        <v>172</v>
      </c>
      <c r="G194" s="39">
        <v>64</v>
      </c>
      <c r="H194" s="39" t="s">
        <v>222</v>
      </c>
      <c r="I194" s="39" t="s">
        <v>710</v>
      </c>
      <c r="J194" s="39">
        <v>1.99</v>
      </c>
      <c r="K194" s="39">
        <v>1.75</v>
      </c>
      <c r="L194" s="39">
        <v>0.45</v>
      </c>
      <c r="M194" s="39">
        <v>3.95</v>
      </c>
      <c r="N194" s="39">
        <v>5.22</v>
      </c>
      <c r="O194" s="39">
        <v>311.60000000000002</v>
      </c>
      <c r="P194" s="39">
        <v>73.5</v>
      </c>
      <c r="Q194" s="39">
        <v>4.0599999999999996</v>
      </c>
      <c r="R194" s="39">
        <v>127</v>
      </c>
      <c r="S194" s="39">
        <v>78</v>
      </c>
      <c r="T194" s="39">
        <v>75.290000000000006</v>
      </c>
      <c r="U194" s="39">
        <v>0.68</v>
      </c>
      <c r="V194" s="39">
        <v>85.04</v>
      </c>
      <c r="W194" s="39">
        <v>0.47</v>
      </c>
      <c r="X194" s="39">
        <v>72.040000000000006</v>
      </c>
      <c r="Y194" s="39">
        <v>0.7</v>
      </c>
      <c r="Z194" s="39">
        <v>57.78</v>
      </c>
      <c r="AA194" s="39">
        <v>0.55000000000000004</v>
      </c>
      <c r="AB194" s="39">
        <v>4.8000000000000001E-2</v>
      </c>
      <c r="AC194" s="39">
        <v>4.9000000000000002E-2</v>
      </c>
      <c r="AD194" s="39">
        <v>9.31</v>
      </c>
      <c r="AE194" s="39">
        <v>12.28</v>
      </c>
      <c r="AF194" s="39">
        <v>5.0599999999999996</v>
      </c>
      <c r="AG194" s="39">
        <v>11.89</v>
      </c>
      <c r="AH194" s="39"/>
      <c r="AI194" s="39"/>
      <c r="AJ194" s="39"/>
      <c r="AK194" s="39"/>
      <c r="AL194" s="39"/>
      <c r="AM194" s="39">
        <v>149</v>
      </c>
      <c r="AN194" s="38">
        <v>4.7</v>
      </c>
      <c r="AO194" s="38">
        <v>4.32</v>
      </c>
      <c r="AP194" s="38">
        <v>170</v>
      </c>
      <c r="AQ194" s="38">
        <v>81</v>
      </c>
      <c r="AR194" s="38">
        <v>59</v>
      </c>
      <c r="AS194" s="38"/>
    </row>
    <row r="195" spans="1:45" x14ac:dyDescent="0.25">
      <c r="A195" s="39">
        <v>6.29</v>
      </c>
      <c r="B195" s="39" t="s">
        <v>1608</v>
      </c>
      <c r="C195" s="39" t="s">
        <v>19</v>
      </c>
      <c r="D195" s="39">
        <v>61</v>
      </c>
      <c r="E195" s="39"/>
      <c r="F195" s="39">
        <v>165</v>
      </c>
      <c r="G195" s="39">
        <v>54</v>
      </c>
      <c r="H195" s="39"/>
      <c r="I195" s="39"/>
      <c r="J195" s="39">
        <v>1.78</v>
      </c>
      <c r="K195" s="39">
        <v>1.58</v>
      </c>
      <c r="L195" s="39">
        <v>1.31</v>
      </c>
      <c r="M195" s="39">
        <v>3.85</v>
      </c>
      <c r="N195" s="39">
        <v>5.13</v>
      </c>
      <c r="O195" s="39">
        <v>240.3</v>
      </c>
      <c r="P195" s="39">
        <v>66.3</v>
      </c>
      <c r="Q195" s="39">
        <v>6.22</v>
      </c>
      <c r="R195" s="39">
        <v>100</v>
      </c>
      <c r="S195" s="39">
        <v>77</v>
      </c>
      <c r="T195" s="39">
        <v>83.67</v>
      </c>
      <c r="U195" s="39">
        <v>0.7</v>
      </c>
      <c r="V195" s="39">
        <v>68.89</v>
      </c>
      <c r="W195" s="39">
        <v>0.56000000000000005</v>
      </c>
      <c r="X195" s="39">
        <v>82.35</v>
      </c>
      <c r="Y195" s="39">
        <v>0.68</v>
      </c>
      <c r="Z195" s="39">
        <v>77.34</v>
      </c>
      <c r="AA195" s="39">
        <v>0.59</v>
      </c>
      <c r="AB195" s="39">
        <v>5.1999999999999998E-2</v>
      </c>
      <c r="AC195" s="39">
        <v>0.05</v>
      </c>
      <c r="AD195" s="39">
        <v>6.87</v>
      </c>
      <c r="AE195" s="39">
        <v>7.11</v>
      </c>
      <c r="AF195" s="39">
        <v>7.69</v>
      </c>
      <c r="AG195" s="39">
        <v>14.26</v>
      </c>
      <c r="AH195" s="39"/>
      <c r="AI195" s="39" t="s">
        <v>1609</v>
      </c>
      <c r="AJ195" s="39"/>
      <c r="AK195" s="39"/>
      <c r="AL195" s="39"/>
      <c r="AM195" s="39">
        <v>150</v>
      </c>
      <c r="AN195" s="38">
        <v>5.2</v>
      </c>
      <c r="AO195" s="38">
        <v>4.87</v>
      </c>
      <c r="AP195" s="38">
        <v>121</v>
      </c>
      <c r="AQ195" s="38">
        <v>28</v>
      </c>
      <c r="AR195" s="38">
        <v>24</v>
      </c>
      <c r="AS195" s="38"/>
    </row>
    <row r="196" spans="1:45" x14ac:dyDescent="0.25">
      <c r="A196" s="39">
        <v>6.29</v>
      </c>
      <c r="B196" s="39" t="s">
        <v>1610</v>
      </c>
      <c r="C196" s="39" t="s">
        <v>19</v>
      </c>
      <c r="D196" s="39">
        <v>59</v>
      </c>
      <c r="E196" s="39"/>
      <c r="F196" s="39">
        <v>178</v>
      </c>
      <c r="G196" s="39">
        <v>85</v>
      </c>
      <c r="H196" s="39"/>
      <c r="I196" s="39"/>
      <c r="J196" s="39">
        <v>1.47</v>
      </c>
      <c r="K196" s="39">
        <v>1.26</v>
      </c>
      <c r="L196" s="39">
        <v>1.73</v>
      </c>
      <c r="M196" s="39">
        <v>3.74</v>
      </c>
      <c r="N196" s="39">
        <v>5.87</v>
      </c>
      <c r="O196" s="39">
        <v>418.2</v>
      </c>
      <c r="P196" s="39">
        <v>81.5</v>
      </c>
      <c r="Q196" s="39">
        <v>5.37</v>
      </c>
      <c r="R196" s="39">
        <v>120</v>
      </c>
      <c r="S196" s="39">
        <v>70</v>
      </c>
      <c r="T196" s="39">
        <v>100.56</v>
      </c>
      <c r="U196" s="39">
        <v>0.77</v>
      </c>
      <c r="V196" s="39">
        <v>68.56</v>
      </c>
      <c r="W196" s="39">
        <v>0.69</v>
      </c>
      <c r="X196" s="39">
        <v>97.63</v>
      </c>
      <c r="Y196" s="39">
        <v>0.73</v>
      </c>
      <c r="Z196" s="39">
        <v>83.64</v>
      </c>
      <c r="AA196" s="39">
        <v>0.56000000000000005</v>
      </c>
      <c r="AB196" s="39">
        <v>6.3E-2</v>
      </c>
      <c r="AC196" s="39">
        <v>7.0000000000000007E-2</v>
      </c>
      <c r="AD196" s="39">
        <v>8.66</v>
      </c>
      <c r="AE196" s="39">
        <v>10.59</v>
      </c>
      <c r="AF196" s="39">
        <v>5.86</v>
      </c>
      <c r="AG196" s="39">
        <v>7.06</v>
      </c>
      <c r="AH196" s="39"/>
      <c r="AI196" s="39"/>
      <c r="AJ196" s="39"/>
      <c r="AK196" s="39"/>
      <c r="AL196" s="39"/>
      <c r="AM196" s="39">
        <v>159</v>
      </c>
      <c r="AN196" s="38">
        <v>5.2</v>
      </c>
      <c r="AO196" s="38">
        <v>5.04</v>
      </c>
      <c r="AP196" s="38">
        <v>168</v>
      </c>
      <c r="AQ196" s="38">
        <v>27</v>
      </c>
      <c r="AR196" s="38">
        <v>25</v>
      </c>
      <c r="AS196" s="38"/>
    </row>
    <row r="197" spans="1:45" x14ac:dyDescent="0.25">
      <c r="A197" s="39">
        <v>6.29</v>
      </c>
      <c r="B197" s="39" t="s">
        <v>1611</v>
      </c>
      <c r="C197" s="39" t="s">
        <v>19</v>
      </c>
      <c r="D197" s="39">
        <v>56</v>
      </c>
      <c r="E197" s="39"/>
      <c r="F197" s="39">
        <v>172</v>
      </c>
      <c r="G197" s="39">
        <v>65</v>
      </c>
      <c r="H197" s="39" t="s">
        <v>1612</v>
      </c>
      <c r="I197" s="39"/>
      <c r="J197" s="39">
        <v>3.24</v>
      </c>
      <c r="K197" s="39">
        <v>1.3</v>
      </c>
      <c r="L197" s="39">
        <v>1</v>
      </c>
      <c r="M197" s="39">
        <v>4.8499999999999996</v>
      </c>
      <c r="N197" s="39">
        <v>5.21</v>
      </c>
      <c r="O197" s="39">
        <v>325</v>
      </c>
      <c r="P197" s="39">
        <v>62.3</v>
      </c>
      <c r="Q197" s="39">
        <v>4.58</v>
      </c>
      <c r="R197" s="39">
        <v>114</v>
      </c>
      <c r="S197" s="39">
        <v>61</v>
      </c>
      <c r="T197" s="39">
        <v>86.84</v>
      </c>
      <c r="U197" s="39">
        <v>0.71</v>
      </c>
      <c r="V197" s="39">
        <v>90.27</v>
      </c>
      <c r="W197" s="39">
        <v>0.63</v>
      </c>
      <c r="X197" s="39">
        <v>79.180000000000007</v>
      </c>
      <c r="Y197" s="39">
        <v>0.68</v>
      </c>
      <c r="Z197" s="39">
        <v>90.27</v>
      </c>
      <c r="AA197" s="39">
        <v>0.62</v>
      </c>
      <c r="AB197" s="39">
        <v>5.7000000000000002E-2</v>
      </c>
      <c r="AC197" s="39">
        <v>5.1999999999999998E-2</v>
      </c>
      <c r="AD197" s="39">
        <v>6.66</v>
      </c>
      <c r="AE197" s="39">
        <v>7.12</v>
      </c>
      <c r="AF197" s="39">
        <v>6.56</v>
      </c>
      <c r="AG197" s="39">
        <v>8.66</v>
      </c>
      <c r="AH197" s="39"/>
      <c r="AI197" s="39"/>
      <c r="AJ197" s="39"/>
      <c r="AK197" s="39"/>
      <c r="AL197" s="39"/>
      <c r="AM197" s="39">
        <v>146</v>
      </c>
      <c r="AN197" s="38">
        <v>6.1</v>
      </c>
      <c r="AO197" s="38">
        <v>4.79</v>
      </c>
      <c r="AP197" s="38">
        <v>190</v>
      </c>
      <c r="AQ197" s="38">
        <v>23</v>
      </c>
      <c r="AR197" s="38">
        <v>19</v>
      </c>
      <c r="AS197" s="38"/>
    </row>
    <row r="198" spans="1:45" x14ac:dyDescent="0.25">
      <c r="A198" s="39">
        <v>6.29</v>
      </c>
      <c r="B198" s="39" t="s">
        <v>1613</v>
      </c>
      <c r="C198" s="39" t="s">
        <v>19</v>
      </c>
      <c r="D198" s="39">
        <v>51</v>
      </c>
      <c r="E198" s="39"/>
      <c r="F198" s="39">
        <v>178</v>
      </c>
      <c r="G198" s="39">
        <v>63</v>
      </c>
      <c r="H198" s="39" t="s">
        <v>1614</v>
      </c>
      <c r="I198" s="39"/>
      <c r="J198" s="39">
        <v>3.12</v>
      </c>
      <c r="K198" s="39">
        <v>1.22</v>
      </c>
      <c r="L198" s="39">
        <v>1.58</v>
      </c>
      <c r="M198" s="39">
        <v>4.72</v>
      </c>
      <c r="N198" s="39">
        <v>6.9</v>
      </c>
      <c r="O198" s="39">
        <v>282.60000000000002</v>
      </c>
      <c r="P198" s="39">
        <v>56.7</v>
      </c>
      <c r="Q198" s="39">
        <v>6.2</v>
      </c>
      <c r="R198" s="39">
        <v>141</v>
      </c>
      <c r="S198" s="39">
        <v>89</v>
      </c>
      <c r="T198" s="39">
        <v>84.99</v>
      </c>
      <c r="U198" s="39">
        <v>0.67</v>
      </c>
      <c r="V198" s="39">
        <v>78.39</v>
      </c>
      <c r="W198" s="39">
        <v>0.54</v>
      </c>
      <c r="X198" s="39">
        <v>77.81</v>
      </c>
      <c r="Y198" s="39">
        <v>0.53</v>
      </c>
      <c r="Z198" s="39">
        <v>64.03</v>
      </c>
      <c r="AA198" s="39">
        <v>0.54</v>
      </c>
      <c r="AB198" s="39">
        <v>6.8000000000000005E-2</v>
      </c>
      <c r="AC198" s="39">
        <v>5.5E-2</v>
      </c>
      <c r="AD198" s="39">
        <v>6.37</v>
      </c>
      <c r="AE198" s="39">
        <v>6.15</v>
      </c>
      <c r="AF198" s="39">
        <v>6.27</v>
      </c>
      <c r="AG198" s="39">
        <v>6.74</v>
      </c>
      <c r="AH198" s="39"/>
      <c r="AI198" s="39"/>
      <c r="AJ198" s="39"/>
      <c r="AK198" s="39"/>
      <c r="AL198" s="39"/>
      <c r="AM198" s="39">
        <v>148</v>
      </c>
      <c r="AN198" s="38">
        <v>4.9000000000000004</v>
      </c>
      <c r="AO198" s="38">
        <v>5.0999999999999996</v>
      </c>
      <c r="AP198" s="38">
        <v>245</v>
      </c>
      <c r="AQ198" s="38">
        <v>20</v>
      </c>
      <c r="AR198" s="38">
        <v>17</v>
      </c>
      <c r="AS198" s="38"/>
    </row>
    <row r="199" spans="1:45" x14ac:dyDescent="0.25">
      <c r="A199" s="44">
        <v>6.29</v>
      </c>
      <c r="B199" s="44" t="s">
        <v>1615</v>
      </c>
      <c r="C199" s="44" t="s">
        <v>1408</v>
      </c>
      <c r="D199" s="44">
        <v>54</v>
      </c>
      <c r="E199" s="44"/>
      <c r="F199" s="44">
        <v>173</v>
      </c>
      <c r="G199" s="44">
        <v>60</v>
      </c>
      <c r="H199" s="44"/>
      <c r="I199" s="44"/>
      <c r="J199" s="44">
        <v>2.84</v>
      </c>
      <c r="K199" s="44">
        <v>1.43</v>
      </c>
      <c r="L199" s="44">
        <v>0.76</v>
      </c>
      <c r="M199" s="44">
        <v>3.92</v>
      </c>
      <c r="N199" s="44">
        <v>5.34</v>
      </c>
      <c r="O199" s="44">
        <v>261.7</v>
      </c>
      <c r="P199" s="44">
        <v>73.599999999999994</v>
      </c>
      <c r="Q199" s="44">
        <v>5.47</v>
      </c>
      <c r="R199" s="44">
        <v>116</v>
      </c>
      <c r="S199" s="44">
        <v>75</v>
      </c>
      <c r="T199" s="44">
        <v>105.55</v>
      </c>
      <c r="U199" s="44">
        <v>0.77</v>
      </c>
      <c r="V199" s="44">
        <v>82.88</v>
      </c>
      <c r="W199" s="44">
        <v>0.64</v>
      </c>
      <c r="X199" s="44">
        <v>98.72</v>
      </c>
      <c r="Y199" s="44">
        <v>0.73</v>
      </c>
      <c r="Z199" s="44">
        <v>125.37</v>
      </c>
      <c r="AA199" s="44">
        <v>0.72</v>
      </c>
      <c r="AB199" s="44">
        <v>4.2999999999999997E-2</v>
      </c>
      <c r="AC199" s="44">
        <v>4.2999999999999997E-2</v>
      </c>
      <c r="AD199" s="44">
        <v>6.52</v>
      </c>
      <c r="AE199" s="44">
        <v>6.42</v>
      </c>
      <c r="AF199" s="44">
        <v>5.78</v>
      </c>
      <c r="AG199" s="44">
        <v>6.42</v>
      </c>
      <c r="AH199" s="44"/>
      <c r="AI199" s="47" t="s">
        <v>814</v>
      </c>
      <c r="AJ199" s="44"/>
      <c r="AK199" s="44"/>
      <c r="AL199" s="44"/>
      <c r="AM199" s="44">
        <v>136</v>
      </c>
      <c r="AN199" s="43">
        <v>4.9000000000000004</v>
      </c>
      <c r="AO199" s="43">
        <v>3.81</v>
      </c>
      <c r="AP199" s="43">
        <v>215</v>
      </c>
      <c r="AQ199" s="43">
        <v>18</v>
      </c>
      <c r="AR199" s="43">
        <v>18</v>
      </c>
      <c r="AS199" s="43"/>
    </row>
    <row r="200" spans="1:45" x14ac:dyDescent="0.25">
      <c r="A200" s="39">
        <v>6.29</v>
      </c>
      <c r="B200" s="39" t="s">
        <v>1616</v>
      </c>
      <c r="C200" s="39" t="s">
        <v>16</v>
      </c>
      <c r="D200" s="39">
        <v>62</v>
      </c>
      <c r="E200" s="39"/>
      <c r="F200" s="39">
        <v>161</v>
      </c>
      <c r="G200" s="39">
        <v>52</v>
      </c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>
        <v>88.42</v>
      </c>
      <c r="U200" s="39">
        <v>0.65</v>
      </c>
      <c r="V200" s="39">
        <v>73.290000000000006</v>
      </c>
      <c r="W200" s="39">
        <v>0.6</v>
      </c>
      <c r="X200" s="39">
        <v>78.790000000000006</v>
      </c>
      <c r="Y200" s="39">
        <v>0.69</v>
      </c>
      <c r="Z200" s="39">
        <v>78.790000000000006</v>
      </c>
      <c r="AA200" s="39">
        <v>0.55000000000000004</v>
      </c>
      <c r="AB200" s="39">
        <v>4.3999999999999997E-2</v>
      </c>
      <c r="AC200" s="39">
        <v>4.3999999999999997E-2</v>
      </c>
      <c r="AD200" s="39">
        <v>7.57</v>
      </c>
      <c r="AE200" s="39">
        <v>10.45</v>
      </c>
      <c r="AF200" s="39">
        <v>7.16</v>
      </c>
      <c r="AG200" s="39">
        <v>9.7200000000000006</v>
      </c>
      <c r="AH200" s="39"/>
      <c r="AI200" s="39"/>
      <c r="AJ200" s="39"/>
      <c r="AK200" s="39"/>
      <c r="AL200" s="39"/>
      <c r="AM200" s="39">
        <v>134</v>
      </c>
      <c r="AN200" s="38">
        <v>5.2</v>
      </c>
      <c r="AO200" s="38">
        <v>4.49</v>
      </c>
      <c r="AP200" s="38">
        <v>197</v>
      </c>
      <c r="AQ200" s="38">
        <v>16</v>
      </c>
      <c r="AR200" s="38">
        <v>22</v>
      </c>
      <c r="AS200" s="38"/>
    </row>
    <row r="201" spans="1:45" x14ac:dyDescent="0.25">
      <c r="A201" s="39">
        <v>6.29</v>
      </c>
      <c r="B201" s="39" t="s">
        <v>1617</v>
      </c>
      <c r="C201" s="39" t="s">
        <v>19</v>
      </c>
      <c r="D201" s="39">
        <v>60</v>
      </c>
      <c r="E201" s="39"/>
      <c r="F201" s="39">
        <v>165</v>
      </c>
      <c r="G201" s="39">
        <v>53</v>
      </c>
      <c r="H201" s="39"/>
      <c r="I201" s="39"/>
      <c r="J201" s="39">
        <v>2.71</v>
      </c>
      <c r="K201" s="39">
        <v>2.09</v>
      </c>
      <c r="L201" s="39">
        <v>0.89</v>
      </c>
      <c r="M201" s="39">
        <v>4.57</v>
      </c>
      <c r="N201" s="39">
        <v>5.55</v>
      </c>
      <c r="O201" s="39">
        <v>239</v>
      </c>
      <c r="P201" s="39">
        <v>55.3</v>
      </c>
      <c r="Q201" s="39">
        <v>3.25</v>
      </c>
      <c r="R201" s="39">
        <v>164</v>
      </c>
      <c r="S201" s="39">
        <v>89</v>
      </c>
      <c r="T201" s="39">
        <v>77.599999999999994</v>
      </c>
      <c r="U201" s="39">
        <v>0.82</v>
      </c>
      <c r="V201" s="39">
        <v>67.31</v>
      </c>
      <c r="W201" s="39">
        <v>0.61</v>
      </c>
      <c r="X201" s="39">
        <v>59.12</v>
      </c>
      <c r="Y201" s="39">
        <v>0.77</v>
      </c>
      <c r="Z201" s="39">
        <v>51.55</v>
      </c>
      <c r="AA201" s="39">
        <v>0.66</v>
      </c>
      <c r="AB201" s="39">
        <v>4.7E-2</v>
      </c>
      <c r="AC201" s="39">
        <v>4.5999999999999999E-2</v>
      </c>
      <c r="AD201" s="39">
        <v>7.62</v>
      </c>
      <c r="AE201" s="39">
        <v>13.46</v>
      </c>
      <c r="AF201" s="39">
        <v>6.4</v>
      </c>
      <c r="AG201" s="39">
        <v>11.14</v>
      </c>
      <c r="AH201" s="39"/>
      <c r="AI201" s="39"/>
      <c r="AJ201" s="39"/>
      <c r="AK201" s="39"/>
      <c r="AL201" s="39"/>
      <c r="AM201" s="39">
        <v>135</v>
      </c>
      <c r="AN201" s="38">
        <v>8.5</v>
      </c>
      <c r="AO201" s="38">
        <v>4.05</v>
      </c>
      <c r="AP201" s="38">
        <v>387</v>
      </c>
      <c r="AQ201" s="38">
        <v>37</v>
      </c>
      <c r="AR201" s="38">
        <v>56</v>
      </c>
      <c r="AS201" s="38"/>
    </row>
    <row r="202" spans="1:45" x14ac:dyDescent="0.25">
      <c r="A202" s="39">
        <v>6.29</v>
      </c>
      <c r="B202" s="39" t="s">
        <v>1425</v>
      </c>
      <c r="C202" s="39" t="s">
        <v>16</v>
      </c>
      <c r="D202" s="39">
        <v>56</v>
      </c>
      <c r="E202" s="39"/>
      <c r="F202" s="39">
        <v>156</v>
      </c>
      <c r="G202" s="39">
        <v>47</v>
      </c>
      <c r="H202" s="39"/>
      <c r="I202" s="39"/>
      <c r="J202" s="39">
        <v>3.74</v>
      </c>
      <c r="K202" s="39">
        <v>1.85</v>
      </c>
      <c r="L202" s="39">
        <v>0.76</v>
      </c>
      <c r="M202" s="39">
        <v>5.69</v>
      </c>
      <c r="N202" s="39">
        <v>4.71</v>
      </c>
      <c r="O202" s="39">
        <v>212.1</v>
      </c>
      <c r="P202" s="39">
        <v>72.900000000000006</v>
      </c>
      <c r="Q202" s="39">
        <v>5.38</v>
      </c>
      <c r="R202" s="39">
        <v>140</v>
      </c>
      <c r="S202" s="39">
        <v>81</v>
      </c>
      <c r="T202" s="39">
        <v>72.06</v>
      </c>
      <c r="U202" s="39">
        <v>0.69</v>
      </c>
      <c r="V202" s="39">
        <v>67.040000000000006</v>
      </c>
      <c r="W202" s="39">
        <v>0.52</v>
      </c>
      <c r="X202" s="39">
        <v>66.25</v>
      </c>
      <c r="Y202" s="39">
        <v>0.68</v>
      </c>
      <c r="Z202" s="39">
        <v>87.09</v>
      </c>
      <c r="AA202" s="39">
        <v>0.56999999999999995</v>
      </c>
      <c r="AB202" s="39">
        <v>5.1999999999999998E-2</v>
      </c>
      <c r="AC202" s="39">
        <v>4.3999999999999997E-2</v>
      </c>
      <c r="AD202" s="39">
        <v>7.22</v>
      </c>
      <c r="AE202" s="39">
        <v>9.61</v>
      </c>
      <c r="AF202" s="39">
        <v>5.76</v>
      </c>
      <c r="AG202" s="39">
        <v>12.11</v>
      </c>
      <c r="AH202" s="39"/>
      <c r="AI202" s="39"/>
      <c r="AJ202" s="39"/>
      <c r="AK202" s="39"/>
      <c r="AL202" s="39"/>
      <c r="AM202" s="39">
        <v>149</v>
      </c>
      <c r="AN202" s="38">
        <v>4.0999999999999996</v>
      </c>
      <c r="AO202" s="38">
        <v>4.7300000000000004</v>
      </c>
      <c r="AP202" s="38">
        <v>2.6</v>
      </c>
      <c r="AQ202" s="38">
        <v>19</v>
      </c>
      <c r="AR202" s="38">
        <v>24</v>
      </c>
      <c r="AS202" s="38"/>
    </row>
    <row r="203" spans="1:45" x14ac:dyDescent="0.25">
      <c r="A203" s="39">
        <v>6.29</v>
      </c>
      <c r="B203" s="39" t="s">
        <v>1618</v>
      </c>
      <c r="C203" s="39" t="s">
        <v>19</v>
      </c>
      <c r="D203" s="39">
        <v>56</v>
      </c>
      <c r="E203" s="39"/>
      <c r="F203" s="39">
        <v>170</v>
      </c>
      <c r="G203" s="39">
        <v>74</v>
      </c>
      <c r="H203" s="39" t="s">
        <v>222</v>
      </c>
      <c r="I203" s="39"/>
      <c r="J203" s="39">
        <v>4.2699999999999996</v>
      </c>
      <c r="K203" s="39">
        <v>1.25</v>
      </c>
      <c r="L203" s="39">
        <v>1.1599999999999999</v>
      </c>
      <c r="M203" s="39">
        <v>6.02</v>
      </c>
      <c r="N203" s="39">
        <v>5.73</v>
      </c>
      <c r="O203" s="39">
        <v>283.3</v>
      </c>
      <c r="P203" s="39">
        <v>78.3</v>
      </c>
      <c r="Q203" s="39">
        <v>5.53</v>
      </c>
      <c r="R203" s="39">
        <v>113</v>
      </c>
      <c r="S203" s="39">
        <v>72</v>
      </c>
      <c r="T203" s="39">
        <v>99.24</v>
      </c>
      <c r="U203" s="39">
        <v>0.7</v>
      </c>
      <c r="V203" s="39">
        <v>67.05</v>
      </c>
      <c r="W203" s="39">
        <v>0.61</v>
      </c>
      <c r="X203" s="39">
        <v>84.73</v>
      </c>
      <c r="Y203" s="39">
        <v>0.7</v>
      </c>
      <c r="Z203" s="39">
        <v>83.4</v>
      </c>
      <c r="AA203" s="39">
        <v>0.54</v>
      </c>
      <c r="AB203" s="39">
        <v>0.09</v>
      </c>
      <c r="AC203" s="39">
        <v>7.5999999999999998E-2</v>
      </c>
      <c r="AD203" s="39">
        <v>7.8</v>
      </c>
      <c r="AE203" s="39">
        <v>9.14</v>
      </c>
      <c r="AF203" s="39">
        <v>8.0299999999999994</v>
      </c>
      <c r="AG203" s="39">
        <v>6.85</v>
      </c>
      <c r="AH203" s="39"/>
      <c r="AI203" s="39"/>
      <c r="AJ203" s="39"/>
      <c r="AK203" s="39"/>
      <c r="AL203" s="39"/>
      <c r="AM203" s="39">
        <v>161</v>
      </c>
      <c r="AN203" s="38">
        <v>5.9</v>
      </c>
      <c r="AO203" s="38">
        <v>5.34</v>
      </c>
      <c r="AP203" s="38">
        <v>209</v>
      </c>
      <c r="AQ203" s="38">
        <v>14</v>
      </c>
      <c r="AR203" s="38">
        <v>15</v>
      </c>
      <c r="AS203" s="38"/>
    </row>
    <row r="204" spans="1:45" x14ac:dyDescent="0.25">
      <c r="A204" s="39" t="s">
        <v>1619</v>
      </c>
      <c r="B204" s="39" t="s">
        <v>1620</v>
      </c>
      <c r="C204" s="39" t="s">
        <v>19</v>
      </c>
      <c r="D204" s="39">
        <v>58</v>
      </c>
      <c r="E204" s="39"/>
      <c r="F204" s="39">
        <v>165</v>
      </c>
      <c r="G204" s="39">
        <v>62</v>
      </c>
      <c r="H204" s="39" t="s">
        <v>222</v>
      </c>
      <c r="I204" s="39" t="s">
        <v>920</v>
      </c>
      <c r="J204" s="39">
        <v>3.44</v>
      </c>
      <c r="K204" s="39">
        <v>1.03</v>
      </c>
      <c r="L204" s="39">
        <v>0.25</v>
      </c>
      <c r="M204" s="39">
        <v>5.15</v>
      </c>
      <c r="N204" s="39">
        <v>4.75</v>
      </c>
      <c r="O204" s="39">
        <v>286</v>
      </c>
      <c r="P204" s="39">
        <v>64.7</v>
      </c>
      <c r="Q204" s="39">
        <v>5.65</v>
      </c>
      <c r="R204" s="39">
        <v>92</v>
      </c>
      <c r="S204" s="39">
        <v>55</v>
      </c>
      <c r="T204" s="39">
        <v>81.400000000000006</v>
      </c>
      <c r="U204" s="39">
        <v>0.69</v>
      </c>
      <c r="V204" s="39">
        <v>87.84</v>
      </c>
      <c r="W204" s="39">
        <v>0.48</v>
      </c>
      <c r="X204" s="39">
        <v>74.7</v>
      </c>
      <c r="Y204" s="39">
        <v>0.67</v>
      </c>
      <c r="Z204" s="39">
        <v>75.22</v>
      </c>
      <c r="AA204" s="39">
        <v>0.49</v>
      </c>
      <c r="AB204" s="39">
        <v>5.7000000000000002E-2</v>
      </c>
      <c r="AC204" s="39">
        <v>5.6000000000000001E-2</v>
      </c>
      <c r="AD204" s="39">
        <v>5.52</v>
      </c>
      <c r="AE204" s="39">
        <v>7.03</v>
      </c>
      <c r="AF204" s="39">
        <v>5.45</v>
      </c>
      <c r="AG204" s="39">
        <v>6.32</v>
      </c>
      <c r="AH204" s="39"/>
      <c r="AI204" s="39"/>
      <c r="AJ204" s="39"/>
      <c r="AK204" s="39"/>
      <c r="AL204" s="39"/>
      <c r="AM204" s="39">
        <v>150</v>
      </c>
      <c r="AN204" s="38">
        <v>11.5</v>
      </c>
      <c r="AO204" s="38">
        <v>5.0599999999999996</v>
      </c>
      <c r="AP204" s="38">
        <v>264</v>
      </c>
      <c r="AQ204" s="38">
        <v>14</v>
      </c>
      <c r="AR204" s="38">
        <v>16</v>
      </c>
      <c r="AS204" s="38"/>
    </row>
    <row r="205" spans="1:45" ht="15.5" x14ac:dyDescent="0.35">
      <c r="A205" s="44" t="s">
        <v>2032</v>
      </c>
      <c r="B205" s="44" t="s">
        <v>1622</v>
      </c>
      <c r="C205" s="44" t="s">
        <v>1408</v>
      </c>
      <c r="D205" s="44">
        <v>58</v>
      </c>
      <c r="E205" s="44"/>
      <c r="F205" s="44">
        <v>164</v>
      </c>
      <c r="G205" s="44">
        <v>65</v>
      </c>
      <c r="H205" s="44" t="s">
        <v>2033</v>
      </c>
      <c r="I205" s="44"/>
      <c r="J205" s="44">
        <v>2.56</v>
      </c>
      <c r="K205" s="44">
        <v>1.1000000000000001</v>
      </c>
      <c r="L205" s="44">
        <v>0.46</v>
      </c>
      <c r="M205" s="44">
        <v>3.91</v>
      </c>
      <c r="N205" s="44">
        <v>5.0599999999999996</v>
      </c>
      <c r="O205" s="44">
        <v>241.8</v>
      </c>
      <c r="P205" s="44">
        <v>66.3</v>
      </c>
      <c r="Q205" s="44">
        <v>4.03</v>
      </c>
      <c r="R205" s="44">
        <v>138</v>
      </c>
      <c r="S205" s="44">
        <v>63</v>
      </c>
      <c r="T205" s="44">
        <v>101.85</v>
      </c>
      <c r="U205" s="44">
        <v>0.71</v>
      </c>
      <c r="V205" s="44">
        <v>71.39</v>
      </c>
      <c r="W205" s="44">
        <v>0.5</v>
      </c>
      <c r="X205" s="44">
        <v>91.38</v>
      </c>
      <c r="Y205" s="44">
        <v>0.7</v>
      </c>
      <c r="Z205" s="44">
        <v>64.959999999999994</v>
      </c>
      <c r="AA205" s="44">
        <v>0.55000000000000004</v>
      </c>
      <c r="AB205" s="44">
        <v>6.5000000000000002E-2</v>
      </c>
      <c r="AC205" s="44">
        <v>6.0999999999999999E-2</v>
      </c>
      <c r="AD205" s="44">
        <v>9.3699999999999992</v>
      </c>
      <c r="AE205" s="44">
        <v>11.99</v>
      </c>
      <c r="AF205" s="44">
        <v>8.4499999999999993</v>
      </c>
      <c r="AG205" s="44">
        <v>13.14</v>
      </c>
      <c r="AH205" s="44"/>
      <c r="AI205" s="44"/>
      <c r="AJ205" s="44"/>
      <c r="AK205" s="44"/>
      <c r="AL205" s="44"/>
      <c r="AM205" s="44">
        <v>146</v>
      </c>
      <c r="AN205" s="43">
        <v>5.7</v>
      </c>
      <c r="AO205" s="43">
        <v>4.93</v>
      </c>
      <c r="AP205" s="43">
        <v>160</v>
      </c>
      <c r="AQ205" s="43">
        <v>13</v>
      </c>
      <c r="AR205" s="43">
        <v>16</v>
      </c>
      <c r="AS205" s="43"/>
    </row>
    <row r="206" spans="1:45" ht="15.5" x14ac:dyDescent="0.35">
      <c r="A206" s="44" t="s">
        <v>1624</v>
      </c>
      <c r="B206" s="44" t="s">
        <v>1625</v>
      </c>
      <c r="C206" s="44" t="s">
        <v>1408</v>
      </c>
      <c r="D206" s="44">
        <v>60</v>
      </c>
      <c r="E206" s="44"/>
      <c r="F206" s="44">
        <v>170</v>
      </c>
      <c r="G206" s="44">
        <v>65</v>
      </c>
      <c r="H206" s="44" t="s">
        <v>2034</v>
      </c>
      <c r="I206" s="44" t="s">
        <v>2035</v>
      </c>
      <c r="J206" s="44">
        <v>2.4500000000000002</v>
      </c>
      <c r="K206" s="44">
        <v>1.3</v>
      </c>
      <c r="L206" s="44">
        <v>1.2</v>
      </c>
      <c r="M206" s="44">
        <v>4.18</v>
      </c>
      <c r="N206" s="44">
        <v>4.43</v>
      </c>
      <c r="O206" s="44">
        <v>308.60000000000002</v>
      </c>
      <c r="P206" s="44">
        <v>67.099999999999994</v>
      </c>
      <c r="Q206" s="44">
        <v>7.9</v>
      </c>
      <c r="R206" s="44">
        <v>127</v>
      </c>
      <c r="S206" s="44">
        <v>76</v>
      </c>
      <c r="T206" s="44">
        <v>73.11</v>
      </c>
      <c r="U206" s="44">
        <v>0.7</v>
      </c>
      <c r="V206" s="44">
        <v>58.63</v>
      </c>
      <c r="W206" s="44">
        <v>0.56000000000000005</v>
      </c>
      <c r="X206" s="44">
        <v>78.040000000000006</v>
      </c>
      <c r="Y206" s="44">
        <v>0.76</v>
      </c>
      <c r="Z206" s="44">
        <v>69.84</v>
      </c>
      <c r="AA206" s="44">
        <v>0.56000000000000005</v>
      </c>
      <c r="AB206" s="44">
        <v>6.6000000000000003E-2</v>
      </c>
      <c r="AC206" s="44">
        <v>5.6000000000000001E-2</v>
      </c>
      <c r="AD206" s="44">
        <v>5.98</v>
      </c>
      <c r="AE206" s="44">
        <v>7.84</v>
      </c>
      <c r="AF206" s="44">
        <v>6.05</v>
      </c>
      <c r="AG206" s="44">
        <v>5.19</v>
      </c>
      <c r="AH206" s="44"/>
      <c r="AI206" s="44"/>
      <c r="AJ206" s="44"/>
      <c r="AK206" s="44"/>
      <c r="AL206" s="44"/>
      <c r="AM206" s="44">
        <v>160</v>
      </c>
      <c r="AN206" s="43">
        <v>6.8</v>
      </c>
      <c r="AO206" s="43">
        <v>4.67</v>
      </c>
      <c r="AP206" s="43">
        <v>196</v>
      </c>
      <c r="AQ206" s="43">
        <v>11</v>
      </c>
      <c r="AR206" s="43">
        <v>20</v>
      </c>
      <c r="AS206" s="43"/>
    </row>
    <row r="207" spans="1:45" x14ac:dyDescent="0.25">
      <c r="A207" s="39" t="s">
        <v>1624</v>
      </c>
      <c r="B207" s="39" t="s">
        <v>1628</v>
      </c>
      <c r="C207" s="39" t="s">
        <v>19</v>
      </c>
      <c r="D207" s="39">
        <v>57</v>
      </c>
      <c r="E207" s="40"/>
      <c r="F207" s="40">
        <v>164</v>
      </c>
      <c r="G207" s="40">
        <v>62</v>
      </c>
      <c r="H207" s="40" t="s">
        <v>1629</v>
      </c>
      <c r="I207" s="40" t="s">
        <v>920</v>
      </c>
      <c r="J207" s="39">
        <v>3.98</v>
      </c>
      <c r="K207" s="39">
        <v>1.43</v>
      </c>
      <c r="L207" s="39">
        <v>2.92</v>
      </c>
      <c r="M207" s="39">
        <v>6.73</v>
      </c>
      <c r="N207" s="39">
        <v>5.0999999999999996</v>
      </c>
      <c r="O207" s="39">
        <v>400.1</v>
      </c>
      <c r="P207" s="39">
        <v>64.7</v>
      </c>
      <c r="Q207" s="39">
        <v>5.0199999999999996</v>
      </c>
      <c r="R207" s="40">
        <v>121</v>
      </c>
      <c r="S207" s="40">
        <v>74</v>
      </c>
      <c r="T207" s="39">
        <v>142.69</v>
      </c>
      <c r="U207" s="39">
        <v>0.77</v>
      </c>
      <c r="V207" s="39">
        <v>90.78</v>
      </c>
      <c r="W207" s="39">
        <v>0.72</v>
      </c>
      <c r="X207" s="39">
        <v>94.52</v>
      </c>
      <c r="Y207" s="39">
        <v>0.79</v>
      </c>
      <c r="Z207" s="39">
        <v>103.23</v>
      </c>
      <c r="AA207" s="39">
        <v>0.71</v>
      </c>
      <c r="AB207" s="39">
        <v>5.1999999999999998E-2</v>
      </c>
      <c r="AC207" s="39">
        <v>5.0999999999999997E-2</v>
      </c>
      <c r="AD207" s="39">
        <v>6.89</v>
      </c>
      <c r="AE207" s="39">
        <v>8.0399999999999991</v>
      </c>
      <c r="AF207" s="39">
        <v>5.43</v>
      </c>
      <c r="AG207" s="39">
        <v>7.35</v>
      </c>
      <c r="AH207" s="40"/>
      <c r="AI207" s="40" t="s">
        <v>1630</v>
      </c>
      <c r="AJ207" s="40"/>
      <c r="AK207" s="40"/>
      <c r="AL207" s="40"/>
      <c r="AM207" s="40">
        <v>154</v>
      </c>
      <c r="AN207" s="38">
        <v>6.4</v>
      </c>
      <c r="AO207" s="38">
        <v>4.7699999999999996</v>
      </c>
      <c r="AP207" s="38">
        <v>181</v>
      </c>
      <c r="AQ207" s="38">
        <v>18</v>
      </c>
      <c r="AR207" s="38">
        <v>16</v>
      </c>
      <c r="AS207" s="38"/>
    </row>
    <row r="208" spans="1:45" x14ac:dyDescent="0.25">
      <c r="A208" s="39">
        <v>7.2</v>
      </c>
      <c r="B208" s="39" t="s">
        <v>1631</v>
      </c>
      <c r="C208" s="39" t="s">
        <v>19</v>
      </c>
      <c r="D208" s="39">
        <v>30</v>
      </c>
      <c r="E208" s="40"/>
      <c r="F208" s="40">
        <v>178</v>
      </c>
      <c r="G208" s="40">
        <v>66</v>
      </c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40">
        <v>123</v>
      </c>
      <c r="S208" s="40">
        <v>74</v>
      </c>
      <c r="T208" s="39">
        <v>104.34</v>
      </c>
      <c r="U208" s="39">
        <v>0.77</v>
      </c>
      <c r="V208" s="39">
        <v>63.54</v>
      </c>
      <c r="W208" s="39">
        <v>0.55000000000000004</v>
      </c>
      <c r="X208" s="39">
        <v>95.42</v>
      </c>
      <c r="Y208" s="39">
        <v>0.77</v>
      </c>
      <c r="Z208" s="39">
        <v>63.06</v>
      </c>
      <c r="AA208" s="39">
        <v>0.66</v>
      </c>
      <c r="AB208" s="39">
        <v>4.2999999999999997E-2</v>
      </c>
      <c r="AC208" s="39">
        <v>4.2999999999999997E-2</v>
      </c>
      <c r="AD208" s="39">
        <v>4.7300000000000004</v>
      </c>
      <c r="AE208" s="39">
        <v>8.19</v>
      </c>
      <c r="AF208" s="39">
        <v>5.98</v>
      </c>
      <c r="AG208" s="39">
        <v>7.76</v>
      </c>
      <c r="AH208" s="40"/>
      <c r="AI208" s="40"/>
      <c r="AJ208" s="40"/>
      <c r="AK208" s="40"/>
      <c r="AL208" s="40"/>
      <c r="AM208" s="40">
        <v>169</v>
      </c>
      <c r="AN208" s="38">
        <v>4.3</v>
      </c>
      <c r="AO208" s="38">
        <v>5.19</v>
      </c>
      <c r="AP208" s="38">
        <v>166</v>
      </c>
      <c r="AQ208" s="38">
        <v>25</v>
      </c>
      <c r="AR208" s="38">
        <v>19</v>
      </c>
      <c r="AS208" s="38"/>
    </row>
    <row r="209" spans="1:45" x14ac:dyDescent="0.25">
      <c r="A209" s="39">
        <v>7.2</v>
      </c>
      <c r="B209" s="39" t="s">
        <v>1632</v>
      </c>
      <c r="C209" s="39" t="s">
        <v>16</v>
      </c>
      <c r="D209" s="39">
        <v>29</v>
      </c>
      <c r="E209" s="39"/>
      <c r="F209" s="39">
        <v>156</v>
      </c>
      <c r="G209" s="39">
        <v>51</v>
      </c>
      <c r="H209" s="39"/>
      <c r="I209" s="39"/>
      <c r="J209" s="39">
        <v>2.1</v>
      </c>
      <c r="K209" s="39">
        <v>1.46</v>
      </c>
      <c r="L209" s="39">
        <v>0.83</v>
      </c>
      <c r="M209" s="39">
        <v>3.87</v>
      </c>
      <c r="N209" s="39">
        <v>4.6900000000000004</v>
      </c>
      <c r="O209" s="39">
        <v>367.9</v>
      </c>
      <c r="P209" s="39">
        <v>53.6</v>
      </c>
      <c r="Q209" s="39">
        <v>4.3899999999999997</v>
      </c>
      <c r="R209" s="39">
        <v>113</v>
      </c>
      <c r="S209" s="39">
        <v>70</v>
      </c>
      <c r="T209" s="39">
        <v>90.8</v>
      </c>
      <c r="U209" s="39">
        <v>0.61</v>
      </c>
      <c r="V209" s="39">
        <v>85.57</v>
      </c>
      <c r="W209" s="39">
        <v>0.41</v>
      </c>
      <c r="X209" s="39">
        <v>83.93</v>
      </c>
      <c r="Y209" s="39">
        <v>0.65</v>
      </c>
      <c r="Z209" s="39">
        <v>67.31</v>
      </c>
      <c r="AA209" s="39">
        <v>0.43</v>
      </c>
      <c r="AB209" s="39">
        <v>4.2999999999999997E-2</v>
      </c>
      <c r="AC209" s="39">
        <v>4.3999999999999997E-2</v>
      </c>
      <c r="AD209" s="39">
        <v>4.0199999999999996</v>
      </c>
      <c r="AE209" s="39">
        <v>4.5199999999999996</v>
      </c>
      <c r="AF209" s="39">
        <v>6.57</v>
      </c>
      <c r="AG209" s="39">
        <v>5.81</v>
      </c>
      <c r="AH209" s="39"/>
      <c r="AI209" s="39"/>
      <c r="AJ209" s="39"/>
      <c r="AK209" s="39"/>
      <c r="AL209" s="39"/>
      <c r="AM209" s="39">
        <v>139</v>
      </c>
      <c r="AN209" s="38">
        <v>9.5</v>
      </c>
      <c r="AO209" s="38">
        <v>4.47</v>
      </c>
      <c r="AP209" s="38">
        <v>189</v>
      </c>
      <c r="AQ209" s="38">
        <v>12</v>
      </c>
      <c r="AR209" s="38">
        <v>17</v>
      </c>
      <c r="AS209" s="38"/>
    </row>
    <row r="210" spans="1:45" ht="15.5" x14ac:dyDescent="0.35">
      <c r="A210" s="44">
        <v>7.2</v>
      </c>
      <c r="B210" s="44" t="s">
        <v>1633</v>
      </c>
      <c r="C210" s="44" t="s">
        <v>1408</v>
      </c>
      <c r="D210" s="44">
        <v>43</v>
      </c>
      <c r="E210" s="44"/>
      <c r="F210" s="44">
        <v>173</v>
      </c>
      <c r="G210" s="44">
        <v>76</v>
      </c>
      <c r="H210" s="44" t="s">
        <v>2036</v>
      </c>
      <c r="I210" s="44" t="s">
        <v>2037</v>
      </c>
      <c r="J210" s="44">
        <v>2.4300000000000002</v>
      </c>
      <c r="K210" s="44">
        <v>1.38</v>
      </c>
      <c r="L210" s="44">
        <v>0.6</v>
      </c>
      <c r="M210" s="44">
        <v>4.21</v>
      </c>
      <c r="N210" s="44">
        <v>5.25</v>
      </c>
      <c r="O210" s="44">
        <v>287.2</v>
      </c>
      <c r="P210" s="44">
        <v>58.3</v>
      </c>
      <c r="Q210" s="44">
        <v>5.54</v>
      </c>
      <c r="R210" s="44">
        <v>112</v>
      </c>
      <c r="S210" s="44">
        <v>86</v>
      </c>
      <c r="T210" s="44">
        <v>106.11</v>
      </c>
      <c r="U210" s="44">
        <v>0.67</v>
      </c>
      <c r="V210" s="44">
        <v>66.150000000000006</v>
      </c>
      <c r="W210" s="44">
        <v>0.52</v>
      </c>
      <c r="X210" s="44">
        <v>113.01</v>
      </c>
      <c r="Y210" s="44">
        <v>0.7</v>
      </c>
      <c r="Z210" s="44">
        <v>64.900000000000006</v>
      </c>
      <c r="AA210" s="44">
        <v>0.44</v>
      </c>
      <c r="AB210" s="44">
        <v>4.2999999999999997E-2</v>
      </c>
      <c r="AC210" s="44">
        <v>4.4999999999999998E-2</v>
      </c>
      <c r="AD210" s="44">
        <v>8.0399999999999991</v>
      </c>
      <c r="AE210" s="44">
        <v>6.93</v>
      </c>
      <c r="AF210" s="44">
        <v>5.4</v>
      </c>
      <c r="AG210" s="44">
        <v>7.19</v>
      </c>
      <c r="AH210" s="44"/>
      <c r="AI210" s="44"/>
      <c r="AJ210" s="44"/>
      <c r="AK210" s="44"/>
      <c r="AL210" s="44"/>
      <c r="AM210" s="44">
        <v>170</v>
      </c>
      <c r="AN210" s="43">
        <v>5.0999999999999996</v>
      </c>
      <c r="AO210" s="43">
        <v>5.68</v>
      </c>
      <c r="AP210" s="43">
        <v>208</v>
      </c>
      <c r="AQ210" s="43">
        <v>23</v>
      </c>
      <c r="AR210" s="43">
        <v>19</v>
      </c>
      <c r="AS210" s="43"/>
    </row>
    <row r="211" spans="1:45" x14ac:dyDescent="0.25">
      <c r="A211" s="39">
        <v>7.2</v>
      </c>
      <c r="B211" s="39" t="s">
        <v>1636</v>
      </c>
      <c r="C211" s="39" t="s">
        <v>19</v>
      </c>
      <c r="D211" s="39">
        <v>46</v>
      </c>
      <c r="E211" s="39"/>
      <c r="F211" s="39">
        <v>169</v>
      </c>
      <c r="G211" s="39">
        <v>62</v>
      </c>
      <c r="H211" s="39"/>
      <c r="I211" s="39"/>
      <c r="J211" s="39">
        <v>1.91</v>
      </c>
      <c r="K211" s="39">
        <v>1.49</v>
      </c>
      <c r="L211" s="39">
        <v>0.52</v>
      </c>
      <c r="M211" s="39">
        <v>3.76</v>
      </c>
      <c r="N211" s="39">
        <v>4.38</v>
      </c>
      <c r="O211" s="39">
        <v>245.2</v>
      </c>
      <c r="P211" s="39">
        <v>99.2</v>
      </c>
      <c r="Q211" s="39">
        <v>6.87</v>
      </c>
      <c r="R211" s="39">
        <v>106</v>
      </c>
      <c r="S211" s="39">
        <v>73</v>
      </c>
      <c r="T211" s="39">
        <v>95.42</v>
      </c>
      <c r="U211" s="39">
        <v>0.78</v>
      </c>
      <c r="V211" s="39">
        <v>79.98</v>
      </c>
      <c r="W211" s="39">
        <v>0.6</v>
      </c>
      <c r="X211" s="39">
        <v>87.89</v>
      </c>
      <c r="Y211" s="39">
        <v>0.76</v>
      </c>
      <c r="Z211" s="39">
        <v>76.81</v>
      </c>
      <c r="AA211" s="39">
        <v>0.6</v>
      </c>
      <c r="AB211" s="39">
        <v>4.4999999999999998E-2</v>
      </c>
      <c r="AC211" s="39">
        <v>4.7E-2</v>
      </c>
      <c r="AD211" s="39">
        <v>5.08</v>
      </c>
      <c r="AE211" s="39">
        <v>7.4</v>
      </c>
      <c r="AF211" s="39">
        <v>5.87</v>
      </c>
      <c r="AG211" s="39">
        <v>7.71</v>
      </c>
      <c r="AH211" s="39"/>
      <c r="AI211" s="39"/>
      <c r="AJ211" s="39"/>
      <c r="AK211" s="39"/>
      <c r="AL211" s="39"/>
      <c r="AM211" s="39">
        <v>161</v>
      </c>
      <c r="AN211" s="38">
        <v>4.3</v>
      </c>
      <c r="AO211" s="38">
        <v>5.01</v>
      </c>
      <c r="AP211" s="38">
        <v>142</v>
      </c>
      <c r="AQ211" s="38">
        <v>22</v>
      </c>
      <c r="AR211" s="38">
        <v>30</v>
      </c>
      <c r="AS211" s="38"/>
    </row>
    <row r="212" spans="1:45" x14ac:dyDescent="0.25">
      <c r="A212" s="44">
        <v>7.4</v>
      </c>
      <c r="B212" s="44" t="s">
        <v>1637</v>
      </c>
      <c r="C212" s="44" t="s">
        <v>1401</v>
      </c>
      <c r="D212" s="44">
        <v>43</v>
      </c>
      <c r="E212" s="44"/>
      <c r="F212" s="44">
        <v>159</v>
      </c>
      <c r="G212" s="44">
        <v>53</v>
      </c>
      <c r="H212" s="44"/>
      <c r="I212" s="44"/>
      <c r="J212" s="44">
        <v>2.4900000000000002</v>
      </c>
      <c r="K212" s="44">
        <v>1.56</v>
      </c>
      <c r="L212" s="44">
        <v>0.53</v>
      </c>
      <c r="M212" s="44">
        <v>4.59</v>
      </c>
      <c r="N212" s="44">
        <v>4.63</v>
      </c>
      <c r="O212" s="44">
        <v>235.5</v>
      </c>
      <c r="P212" s="44">
        <v>52.7</v>
      </c>
      <c r="Q212" s="44">
        <v>5.71</v>
      </c>
      <c r="R212" s="44">
        <v>119</v>
      </c>
      <c r="S212" s="44">
        <v>85</v>
      </c>
      <c r="T212" s="44">
        <v>95.55</v>
      </c>
      <c r="U212" s="44">
        <v>0.64</v>
      </c>
      <c r="V212" s="44">
        <v>71.540000000000006</v>
      </c>
      <c r="W212" s="44">
        <v>0.59</v>
      </c>
      <c r="X212" s="44">
        <v>72.540000000000006</v>
      </c>
      <c r="Y212" s="44">
        <v>0.65</v>
      </c>
      <c r="Z212" s="44">
        <v>68.44</v>
      </c>
      <c r="AA212" s="44">
        <v>0.6</v>
      </c>
      <c r="AB212" s="44">
        <v>0.05</v>
      </c>
      <c r="AC212" s="44">
        <v>5.1999999999999998E-2</v>
      </c>
      <c r="AD212" s="44">
        <v>7.62</v>
      </c>
      <c r="AE212" s="44">
        <v>5.35</v>
      </c>
      <c r="AF212" s="44">
        <v>3.12</v>
      </c>
      <c r="AG212" s="44">
        <v>7.31</v>
      </c>
      <c r="AH212" s="44"/>
      <c r="AI212" s="44"/>
      <c r="AJ212" s="44"/>
      <c r="AK212" s="44"/>
      <c r="AL212" s="44"/>
      <c r="AM212" s="44">
        <v>138</v>
      </c>
      <c r="AN212" s="43">
        <v>8.5</v>
      </c>
      <c r="AO212" s="43">
        <v>5.0999999999999996</v>
      </c>
      <c r="AP212" s="43">
        <v>152</v>
      </c>
      <c r="AQ212" s="43">
        <v>21</v>
      </c>
      <c r="AR212" s="43">
        <v>26</v>
      </c>
      <c r="AS212" s="43"/>
    </row>
    <row r="213" spans="1:45" x14ac:dyDescent="0.25">
      <c r="A213" s="39">
        <v>7.4</v>
      </c>
      <c r="B213" s="39" t="s">
        <v>1638</v>
      </c>
      <c r="C213" s="39" t="s">
        <v>19</v>
      </c>
      <c r="D213" s="39">
        <v>53</v>
      </c>
      <c r="E213" s="39"/>
      <c r="F213" s="39">
        <v>171</v>
      </c>
      <c r="G213" s="39">
        <v>66</v>
      </c>
      <c r="H213" s="39" t="s">
        <v>1639</v>
      </c>
      <c r="I213" s="39"/>
      <c r="J213" s="39">
        <v>2.63</v>
      </c>
      <c r="K213" s="39">
        <v>0.89</v>
      </c>
      <c r="L213" s="39">
        <v>2</v>
      </c>
      <c r="M213" s="39">
        <v>3.94</v>
      </c>
      <c r="N213" s="39">
        <v>5.0999999999999996</v>
      </c>
      <c r="O213" s="39">
        <v>356.8</v>
      </c>
      <c r="P213" s="39">
        <v>81.7</v>
      </c>
      <c r="Q213" s="39">
        <v>4.5</v>
      </c>
      <c r="R213" s="39">
        <v>117</v>
      </c>
      <c r="S213" s="39">
        <v>64</v>
      </c>
      <c r="T213" s="39">
        <v>107.43</v>
      </c>
      <c r="U213" s="39">
        <v>0.77</v>
      </c>
      <c r="V213" s="39">
        <v>56.46</v>
      </c>
      <c r="W213" s="39">
        <v>0.59</v>
      </c>
      <c r="X213" s="39">
        <v>113.27</v>
      </c>
      <c r="Y213" s="39">
        <v>0.8</v>
      </c>
      <c r="Z213" s="39">
        <v>69.48</v>
      </c>
      <c r="AA213" s="39">
        <v>0.6</v>
      </c>
      <c r="AB213" s="39">
        <v>5.3999999999999999E-2</v>
      </c>
      <c r="AC213" s="39">
        <v>0.05</v>
      </c>
      <c r="AD213" s="39">
        <v>6.12</v>
      </c>
      <c r="AE213" s="39">
        <v>6.2</v>
      </c>
      <c r="AF213" s="39">
        <v>7.41</v>
      </c>
      <c r="AG213" s="39">
        <v>6.86</v>
      </c>
      <c r="AH213" s="39"/>
      <c r="AI213" s="39"/>
      <c r="AJ213" s="39"/>
      <c r="AK213" s="39"/>
      <c r="AL213" s="39"/>
      <c r="AM213" s="39">
        <v>150</v>
      </c>
      <c r="AN213" s="38">
        <v>4.9000000000000004</v>
      </c>
      <c r="AO213" s="38">
        <v>5.45</v>
      </c>
      <c r="AP213" s="38">
        <v>199</v>
      </c>
      <c r="AQ213" s="38">
        <v>19</v>
      </c>
      <c r="AR213" s="38">
        <v>17</v>
      </c>
      <c r="AS213" s="38"/>
    </row>
    <row r="214" spans="1:45" x14ac:dyDescent="0.25">
      <c r="A214" s="44">
        <v>7.4</v>
      </c>
      <c r="B214" s="44" t="s">
        <v>1640</v>
      </c>
      <c r="C214" s="44" t="s">
        <v>1401</v>
      </c>
      <c r="D214" s="44">
        <v>55</v>
      </c>
      <c r="E214" s="44"/>
      <c r="F214" s="44">
        <v>160</v>
      </c>
      <c r="G214" s="44">
        <v>57</v>
      </c>
      <c r="H214" s="44"/>
      <c r="I214" s="44"/>
      <c r="J214" s="44">
        <v>3.02</v>
      </c>
      <c r="K214" s="44">
        <v>1.21</v>
      </c>
      <c r="L214" s="44">
        <v>1.37</v>
      </c>
      <c r="M214" s="44">
        <v>4.9400000000000004</v>
      </c>
      <c r="N214" s="44">
        <v>4.78</v>
      </c>
      <c r="O214" s="44">
        <v>296.60000000000002</v>
      </c>
      <c r="P214" s="44">
        <v>56.7</v>
      </c>
      <c r="Q214" s="44">
        <v>4.22</v>
      </c>
      <c r="R214" s="44">
        <v>156</v>
      </c>
      <c r="S214" s="44">
        <v>92</v>
      </c>
      <c r="T214" s="44">
        <v>81.819999999999993</v>
      </c>
      <c r="U214" s="44">
        <v>0.62</v>
      </c>
      <c r="V214" s="44">
        <v>102.92</v>
      </c>
      <c r="W214" s="44">
        <v>0.54</v>
      </c>
      <c r="X214" s="44">
        <v>69.680000000000007</v>
      </c>
      <c r="Y214" s="44">
        <v>0.62</v>
      </c>
      <c r="Z214" s="44">
        <v>64.23</v>
      </c>
      <c r="AA214" s="44">
        <v>0.55000000000000004</v>
      </c>
      <c r="AB214" s="44">
        <v>5.5E-2</v>
      </c>
      <c r="AC214" s="44">
        <v>5.2999999999999999E-2</v>
      </c>
      <c r="AD214" s="44">
        <v>6.18</v>
      </c>
      <c r="AE214" s="44">
        <v>11.29</v>
      </c>
      <c r="AF214" s="44">
        <v>4.9000000000000004</v>
      </c>
      <c r="AG214" s="44">
        <v>9.1300000000000008</v>
      </c>
      <c r="AH214" s="44"/>
      <c r="AI214" s="44"/>
      <c r="AJ214" s="44"/>
      <c r="AK214" s="44"/>
      <c r="AL214" s="44"/>
      <c r="AM214" s="44">
        <v>148</v>
      </c>
      <c r="AN214" s="43">
        <v>4.3</v>
      </c>
      <c r="AO214" s="43">
        <v>4.9000000000000004</v>
      </c>
      <c r="AP214" s="43">
        <v>183</v>
      </c>
      <c r="AQ214" s="43">
        <v>18</v>
      </c>
      <c r="AR214" s="43">
        <v>24</v>
      </c>
      <c r="AS214" s="43"/>
    </row>
    <row r="215" spans="1:45" x14ac:dyDescent="0.25">
      <c r="A215" s="39">
        <v>7.4</v>
      </c>
      <c r="B215" s="39" t="s">
        <v>1641</v>
      </c>
      <c r="C215" s="39" t="s">
        <v>19</v>
      </c>
      <c r="D215" s="39">
        <v>55</v>
      </c>
      <c r="E215" s="39"/>
      <c r="F215" s="39">
        <v>179</v>
      </c>
      <c r="G215" s="39">
        <v>73</v>
      </c>
      <c r="H215" s="39" t="s">
        <v>1642</v>
      </c>
      <c r="I215" s="39" t="s">
        <v>1643</v>
      </c>
      <c r="J215" s="39">
        <v>2.5299999999999998</v>
      </c>
      <c r="K215" s="39">
        <v>1.01</v>
      </c>
      <c r="L215" s="39">
        <v>2.89</v>
      </c>
      <c r="M215" s="39">
        <v>4.1100000000000003</v>
      </c>
      <c r="N215" s="39">
        <v>5.67</v>
      </c>
      <c r="O215" s="39">
        <v>367.1</v>
      </c>
      <c r="P215" s="39">
        <v>67.5</v>
      </c>
      <c r="Q215" s="39">
        <v>3.38</v>
      </c>
      <c r="R215" s="39">
        <v>119</v>
      </c>
      <c r="S215" s="39">
        <v>66</v>
      </c>
      <c r="T215" s="39">
        <v>112.4</v>
      </c>
      <c r="U215" s="39">
        <v>0.77</v>
      </c>
      <c r="V215" s="39">
        <v>80.97</v>
      </c>
      <c r="W215" s="39">
        <v>0.62</v>
      </c>
      <c r="X215" s="39">
        <v>96.03</v>
      </c>
      <c r="Y215" s="39">
        <v>0.68</v>
      </c>
      <c r="Z215" s="39">
        <v>80.349999999999994</v>
      </c>
      <c r="AA215" s="39">
        <v>0.61</v>
      </c>
      <c r="AB215" s="39">
        <v>4.3999999999999997E-2</v>
      </c>
      <c r="AC215" s="39">
        <v>5.7000000000000002E-2</v>
      </c>
      <c r="AD215" s="39">
        <v>7.66</v>
      </c>
      <c r="AE215" s="39">
        <v>8.77</v>
      </c>
      <c r="AF215" s="39">
        <v>6.74</v>
      </c>
      <c r="AG215" s="39">
        <v>7.43</v>
      </c>
      <c r="AH215" s="39"/>
      <c r="AI215" s="39"/>
      <c r="AJ215" s="39"/>
      <c r="AK215" s="39"/>
      <c r="AL215" s="39"/>
      <c r="AM215" s="39">
        <v>153</v>
      </c>
      <c r="AN215" s="38">
        <v>5.8</v>
      </c>
      <c r="AO215" s="38">
        <v>4.95</v>
      </c>
      <c r="AP215" s="38">
        <v>117</v>
      </c>
      <c r="AQ215" s="38">
        <v>22</v>
      </c>
      <c r="AR215" s="38">
        <v>27</v>
      </c>
      <c r="AS215" s="38"/>
    </row>
    <row r="216" spans="1:45" ht="15.5" x14ac:dyDescent="0.35">
      <c r="A216" s="44">
        <v>7.5</v>
      </c>
      <c r="B216" s="44" t="s">
        <v>1644</v>
      </c>
      <c r="C216" s="44" t="s">
        <v>1408</v>
      </c>
      <c r="D216" s="44">
        <v>61</v>
      </c>
      <c r="E216" s="44"/>
      <c r="F216" s="44">
        <v>164</v>
      </c>
      <c r="G216" s="44">
        <v>65</v>
      </c>
      <c r="H216" s="44"/>
      <c r="I216" s="44"/>
      <c r="J216" s="44">
        <v>2.95</v>
      </c>
      <c r="K216" s="44">
        <v>1.29</v>
      </c>
      <c r="L216" s="44">
        <v>1.71</v>
      </c>
      <c r="M216" s="44">
        <v>4.92</v>
      </c>
      <c r="N216" s="44">
        <v>4.97</v>
      </c>
      <c r="O216" s="44">
        <v>368</v>
      </c>
      <c r="P216" s="44">
        <v>102.2</v>
      </c>
      <c r="Q216" s="44">
        <v>6.49</v>
      </c>
      <c r="R216" s="44">
        <v>131</v>
      </c>
      <c r="S216" s="44">
        <v>90</v>
      </c>
      <c r="T216" s="44">
        <v>63.28</v>
      </c>
      <c r="U216" s="44">
        <v>0.63</v>
      </c>
      <c r="V216" s="44">
        <v>51.67</v>
      </c>
      <c r="W216" s="44">
        <v>0.44</v>
      </c>
      <c r="X216" s="44">
        <v>63.77</v>
      </c>
      <c r="Y216" s="44">
        <v>0.59</v>
      </c>
      <c r="Z216" s="44">
        <v>62.11</v>
      </c>
      <c r="AA216" s="44">
        <v>0.45</v>
      </c>
      <c r="AB216" s="44">
        <v>4.4999999999999998E-2</v>
      </c>
      <c r="AC216" s="44">
        <v>5.3999999999999999E-2</v>
      </c>
      <c r="AD216" s="44">
        <v>8.8000000000000007</v>
      </c>
      <c r="AE216" s="44">
        <v>10.97</v>
      </c>
      <c r="AF216" s="44">
        <v>7.62</v>
      </c>
      <c r="AG216" s="44">
        <v>9.33</v>
      </c>
      <c r="AH216" s="44"/>
      <c r="AI216" s="44"/>
      <c r="AJ216" s="44" t="s">
        <v>2038</v>
      </c>
      <c r="AK216" s="44"/>
      <c r="AL216" s="47" t="s">
        <v>734</v>
      </c>
      <c r="AM216" s="44">
        <v>135</v>
      </c>
      <c r="AN216" s="43">
        <v>8.1999999999999993</v>
      </c>
      <c r="AO216" s="43">
        <v>3.88</v>
      </c>
      <c r="AP216" s="43">
        <v>231</v>
      </c>
      <c r="AQ216" s="43">
        <v>25</v>
      </c>
      <c r="AR216" s="43">
        <v>22</v>
      </c>
      <c r="AS216" s="43"/>
    </row>
    <row r="217" spans="1:45" x14ac:dyDescent="0.25">
      <c r="A217" s="39">
        <v>7.5</v>
      </c>
      <c r="B217" s="39" t="s">
        <v>1646</v>
      </c>
      <c r="C217" s="39" t="s">
        <v>16</v>
      </c>
      <c r="D217" s="39">
        <v>53</v>
      </c>
      <c r="E217" s="39"/>
      <c r="F217" s="39">
        <v>160</v>
      </c>
      <c r="G217" s="39">
        <v>67</v>
      </c>
      <c r="H217" s="39"/>
      <c r="I217" s="39"/>
      <c r="J217" s="39">
        <v>3.66</v>
      </c>
      <c r="K217" s="39">
        <v>1.7</v>
      </c>
      <c r="L217" s="39">
        <v>0.93</v>
      </c>
      <c r="M217" s="39">
        <v>5.69</v>
      </c>
      <c r="N217" s="39">
        <v>4.9000000000000004</v>
      </c>
      <c r="O217" s="39">
        <v>226.9</v>
      </c>
      <c r="P217" s="39">
        <v>69.5</v>
      </c>
      <c r="Q217" s="39">
        <v>3.91</v>
      </c>
      <c r="R217" s="39">
        <v>118</v>
      </c>
      <c r="S217" s="39">
        <v>56</v>
      </c>
      <c r="T217" s="39">
        <v>82.09</v>
      </c>
      <c r="U217" s="39">
        <v>0.69</v>
      </c>
      <c r="V217" s="39">
        <v>78.39</v>
      </c>
      <c r="W217" s="39">
        <v>0.56999999999999995</v>
      </c>
      <c r="X217" s="39">
        <v>77.86</v>
      </c>
      <c r="Y217" s="39">
        <v>0.67</v>
      </c>
      <c r="Z217" s="39">
        <v>72.28</v>
      </c>
      <c r="AA217" s="39">
        <v>0.52</v>
      </c>
      <c r="AB217" s="39">
        <v>5.0999999999999997E-2</v>
      </c>
      <c r="AC217" s="39">
        <v>5.0999999999999997E-2</v>
      </c>
      <c r="AD217" s="39">
        <v>5.59</v>
      </c>
      <c r="AE217" s="39">
        <v>8.26</v>
      </c>
      <c r="AF217" s="39">
        <v>6.4</v>
      </c>
      <c r="AG217" s="39">
        <v>9.23</v>
      </c>
      <c r="AH217" s="39"/>
      <c r="AI217" s="39"/>
      <c r="AJ217" s="39"/>
      <c r="AK217" s="39"/>
      <c r="AL217" s="39"/>
      <c r="AM217" s="39">
        <v>135</v>
      </c>
      <c r="AN217" s="38">
        <v>4.7</v>
      </c>
      <c r="AO217" s="38">
        <v>4.5599999999999996</v>
      </c>
      <c r="AP217" s="38">
        <v>214</v>
      </c>
      <c r="AQ217" s="38">
        <v>19</v>
      </c>
      <c r="AR217" s="38">
        <v>26</v>
      </c>
      <c r="AS217" s="38"/>
    </row>
    <row r="218" spans="1:45" x14ac:dyDescent="0.25">
      <c r="A218" s="44">
        <v>7.5</v>
      </c>
      <c r="B218" s="44" t="s">
        <v>1647</v>
      </c>
      <c r="C218" s="44" t="s">
        <v>1408</v>
      </c>
      <c r="D218" s="44">
        <v>29</v>
      </c>
      <c r="E218" s="44"/>
      <c r="F218" s="44">
        <v>169</v>
      </c>
      <c r="G218" s="44">
        <v>62</v>
      </c>
      <c r="H218" s="44"/>
      <c r="I218" s="44"/>
      <c r="J218" s="44">
        <v>2.29</v>
      </c>
      <c r="K218" s="44">
        <v>1.18</v>
      </c>
      <c r="L218" s="44">
        <v>0.6</v>
      </c>
      <c r="M218" s="44">
        <v>4.01</v>
      </c>
      <c r="N218" s="44">
        <v>5.55</v>
      </c>
      <c r="O218" s="44">
        <v>318.10000000000002</v>
      </c>
      <c r="P218" s="44">
        <v>71.099999999999994</v>
      </c>
      <c r="Q218" s="44">
        <v>5.37</v>
      </c>
      <c r="R218" s="44">
        <v>111</v>
      </c>
      <c r="S218" s="44">
        <v>69</v>
      </c>
      <c r="T218" s="44">
        <v>143.30000000000001</v>
      </c>
      <c r="U218" s="44">
        <v>0.8</v>
      </c>
      <c r="V218" s="44">
        <v>90.26</v>
      </c>
      <c r="W218" s="44">
        <v>0.62</v>
      </c>
      <c r="X218" s="44">
        <v>98.46</v>
      </c>
      <c r="Y218" s="44">
        <v>0.76</v>
      </c>
      <c r="Z218" s="44">
        <v>74.42</v>
      </c>
      <c r="AA218" s="44">
        <v>0.64</v>
      </c>
      <c r="AB218" s="44">
        <v>4.4999999999999998E-2</v>
      </c>
      <c r="AC218" s="44">
        <v>4.2999999999999997E-2</v>
      </c>
      <c r="AD218" s="44">
        <v>8.2799999999999994</v>
      </c>
      <c r="AE218" s="44">
        <v>8.18</v>
      </c>
      <c r="AF218" s="44">
        <v>6.11</v>
      </c>
      <c r="AG218" s="44">
        <v>6.43</v>
      </c>
      <c r="AH218" s="47" t="s">
        <v>1648</v>
      </c>
      <c r="AI218" s="44"/>
      <c r="AJ218" s="44"/>
      <c r="AK218" s="44"/>
      <c r="AL218" s="44"/>
      <c r="AM218" s="44">
        <v>170</v>
      </c>
      <c r="AN218" s="43">
        <v>3.6</v>
      </c>
      <c r="AO218" s="43">
        <v>5.33</v>
      </c>
      <c r="AP218" s="43">
        <v>183</v>
      </c>
      <c r="AQ218" s="43">
        <v>77</v>
      </c>
      <c r="AR218" s="43">
        <v>29</v>
      </c>
      <c r="AS218" s="43"/>
    </row>
    <row r="219" spans="1:45" x14ac:dyDescent="0.25">
      <c r="A219" s="39">
        <v>7.5</v>
      </c>
      <c r="B219" s="39" t="s">
        <v>1649</v>
      </c>
      <c r="C219" s="39" t="s">
        <v>16</v>
      </c>
      <c r="D219" s="39">
        <v>44</v>
      </c>
      <c r="E219" s="39"/>
      <c r="F219" s="39">
        <v>157</v>
      </c>
      <c r="G219" s="39">
        <v>47</v>
      </c>
      <c r="H219" s="39"/>
      <c r="I219" s="39"/>
      <c r="J219" s="39">
        <v>1.71</v>
      </c>
      <c r="K219" s="39">
        <v>1.64</v>
      </c>
      <c r="L219" s="39">
        <v>0.66</v>
      </c>
      <c r="M219" s="39">
        <v>3.89</v>
      </c>
      <c r="N219" s="39">
        <v>4.8499999999999996</v>
      </c>
      <c r="O219" s="39">
        <v>188</v>
      </c>
      <c r="P219" s="39">
        <v>59.1</v>
      </c>
      <c r="Q219" s="39">
        <v>3.65</v>
      </c>
      <c r="R219" s="39">
        <v>92</v>
      </c>
      <c r="S219" s="39">
        <v>60</v>
      </c>
      <c r="T219" s="39">
        <v>89.48</v>
      </c>
      <c r="U219" s="39">
        <v>0.7</v>
      </c>
      <c r="V219" s="39">
        <v>81.75</v>
      </c>
      <c r="W219" s="39">
        <v>0.67</v>
      </c>
      <c r="X219" s="39">
        <v>82.79</v>
      </c>
      <c r="Y219" s="39">
        <v>0.74</v>
      </c>
      <c r="Z219" s="39">
        <v>81.73</v>
      </c>
      <c r="AA219" s="39">
        <v>0.61</v>
      </c>
      <c r="AB219" s="39">
        <v>4.3999999999999997E-2</v>
      </c>
      <c r="AC219" s="39">
        <v>4.2999999999999997E-2</v>
      </c>
      <c r="AD219" s="39">
        <v>5.65</v>
      </c>
      <c r="AE219" s="39">
        <v>7.35</v>
      </c>
      <c r="AF219" s="39">
        <v>5.98</v>
      </c>
      <c r="AG219" s="39">
        <v>6.25</v>
      </c>
      <c r="AH219" s="39"/>
      <c r="AI219" s="39"/>
      <c r="AJ219" s="39"/>
      <c r="AK219" s="39"/>
      <c r="AL219" s="39"/>
      <c r="AM219" s="39">
        <v>141</v>
      </c>
      <c r="AN219" s="38">
        <v>6.2</v>
      </c>
      <c r="AO219" s="38">
        <v>4.58</v>
      </c>
      <c r="AP219" s="38">
        <v>164</v>
      </c>
      <c r="AQ219" s="38">
        <v>12</v>
      </c>
      <c r="AR219" s="38">
        <v>16</v>
      </c>
      <c r="AS219" s="38"/>
    </row>
    <row r="220" spans="1:45" x14ac:dyDescent="0.25">
      <c r="A220" s="44">
        <v>7.5</v>
      </c>
      <c r="B220" s="44" t="s">
        <v>1650</v>
      </c>
      <c r="C220" s="44" t="s">
        <v>1401</v>
      </c>
      <c r="D220" s="44">
        <v>56</v>
      </c>
      <c r="E220" s="44"/>
      <c r="F220" s="44">
        <v>160</v>
      </c>
      <c r="G220" s="44">
        <v>52</v>
      </c>
      <c r="H220" s="44"/>
      <c r="I220" s="44"/>
      <c r="J220" s="44">
        <v>2.83</v>
      </c>
      <c r="K220" s="44">
        <v>1.69</v>
      </c>
      <c r="L220" s="44">
        <v>0.65</v>
      </c>
      <c r="M220" s="44">
        <v>4.8899999999999997</v>
      </c>
      <c r="N220" s="44">
        <v>4.87</v>
      </c>
      <c r="O220" s="44">
        <v>339.8</v>
      </c>
      <c r="P220" s="44">
        <v>64.7</v>
      </c>
      <c r="Q220" s="44">
        <v>2.77</v>
      </c>
      <c r="R220" s="44">
        <v>105</v>
      </c>
      <c r="S220" s="44">
        <v>60</v>
      </c>
      <c r="T220" s="44">
        <v>88.8</v>
      </c>
      <c r="U220" s="44">
        <v>0.73</v>
      </c>
      <c r="V220" s="44">
        <v>85.29</v>
      </c>
      <c r="W220" s="44">
        <v>0.61</v>
      </c>
      <c r="X220" s="44">
        <v>78.790000000000006</v>
      </c>
      <c r="Y220" s="44">
        <v>0.7</v>
      </c>
      <c r="Z220" s="44">
        <v>88.54</v>
      </c>
      <c r="AA220" s="44">
        <v>0.53</v>
      </c>
      <c r="AB220" s="44">
        <v>4.3999999999999997E-2</v>
      </c>
      <c r="AC220" s="44">
        <v>4.5999999999999999E-2</v>
      </c>
      <c r="AD220" s="44">
        <v>4.3499999999999996</v>
      </c>
      <c r="AE220" s="44">
        <v>7.58</v>
      </c>
      <c r="AF220" s="44">
        <v>5.08</v>
      </c>
      <c r="AG220" s="44">
        <v>5.66</v>
      </c>
      <c r="AH220" s="44"/>
      <c r="AI220" s="44"/>
      <c r="AJ220" s="44"/>
      <c r="AK220" s="44"/>
      <c r="AL220" s="44"/>
      <c r="AM220" s="44">
        <v>142</v>
      </c>
      <c r="AN220" s="43">
        <v>4.3</v>
      </c>
      <c r="AO220" s="43">
        <v>4.72</v>
      </c>
      <c r="AP220" s="43">
        <v>193</v>
      </c>
      <c r="AQ220" s="43">
        <v>28</v>
      </c>
      <c r="AR220" s="43">
        <v>29</v>
      </c>
      <c r="AS220" s="43"/>
    </row>
    <row r="221" spans="1:45" x14ac:dyDescent="0.25">
      <c r="A221" s="39">
        <v>7.5</v>
      </c>
      <c r="B221" s="39" t="s">
        <v>1651</v>
      </c>
      <c r="C221" s="39" t="s">
        <v>16</v>
      </c>
      <c r="D221" s="39">
        <v>41</v>
      </c>
      <c r="E221" s="39"/>
      <c r="F221" s="39">
        <v>164</v>
      </c>
      <c r="G221" s="39">
        <v>66</v>
      </c>
      <c r="H221" s="39"/>
      <c r="I221" s="39"/>
      <c r="J221" s="39">
        <v>4.74</v>
      </c>
      <c r="K221" s="39">
        <v>1.71</v>
      </c>
      <c r="L221" s="39">
        <v>0.37</v>
      </c>
      <c r="M221" s="39">
        <v>7.26</v>
      </c>
      <c r="N221" s="39">
        <v>3.68</v>
      </c>
      <c r="O221" s="39">
        <v>175.2</v>
      </c>
      <c r="P221" s="39">
        <v>48.7</v>
      </c>
      <c r="Q221" s="39">
        <v>3.05</v>
      </c>
      <c r="R221" s="39">
        <v>107</v>
      </c>
      <c r="S221" s="39">
        <v>77</v>
      </c>
      <c r="T221" s="39">
        <v>88.68</v>
      </c>
      <c r="U221" s="39">
        <v>0.64</v>
      </c>
      <c r="V221" s="39">
        <v>95.02</v>
      </c>
      <c r="W221" s="39">
        <v>0.53</v>
      </c>
      <c r="X221" s="39">
        <v>70.650000000000006</v>
      </c>
      <c r="Y221" s="39">
        <v>0.63</v>
      </c>
      <c r="Z221" s="39">
        <v>79.19</v>
      </c>
      <c r="AA221" s="39">
        <v>0.5</v>
      </c>
      <c r="AB221" s="39">
        <v>4.2999999999999997E-2</v>
      </c>
      <c r="AC221" s="39">
        <v>4.3999999999999997E-2</v>
      </c>
      <c r="AD221" s="39">
        <v>5.3</v>
      </c>
      <c r="AE221" s="39">
        <v>7.34</v>
      </c>
      <c r="AF221" s="39">
        <v>7.39</v>
      </c>
      <c r="AG221" s="39">
        <v>8.52</v>
      </c>
      <c r="AH221" s="39"/>
      <c r="AI221" s="39"/>
      <c r="AJ221" s="39"/>
      <c r="AK221" s="39"/>
      <c r="AL221" s="39"/>
      <c r="AM221" s="39">
        <v>124</v>
      </c>
      <c r="AN221" s="38">
        <v>3.2</v>
      </c>
      <c r="AO221" s="38">
        <v>4.01</v>
      </c>
      <c r="AP221" s="38">
        <v>204</v>
      </c>
      <c r="AQ221" s="38">
        <v>23</v>
      </c>
      <c r="AR221" s="38">
        <v>22</v>
      </c>
      <c r="AS221" s="38"/>
    </row>
    <row r="222" spans="1:45" x14ac:dyDescent="0.25">
      <c r="A222" s="39">
        <v>7.5</v>
      </c>
      <c r="B222" s="39" t="s">
        <v>1652</v>
      </c>
      <c r="C222" s="39" t="s">
        <v>19</v>
      </c>
      <c r="D222" s="39">
        <v>24</v>
      </c>
      <c r="E222" s="39"/>
      <c r="F222" s="39">
        <v>181</v>
      </c>
      <c r="G222" s="39">
        <v>81</v>
      </c>
      <c r="H222" s="39"/>
      <c r="I222" s="39"/>
      <c r="J222" s="39">
        <v>2.91</v>
      </c>
      <c r="K222" s="39">
        <v>2.61</v>
      </c>
      <c r="L222" s="39">
        <v>1.03</v>
      </c>
      <c r="M222" s="39">
        <v>6.18</v>
      </c>
      <c r="N222" s="39">
        <v>4.6500000000000004</v>
      </c>
      <c r="O222" s="39">
        <v>358.8</v>
      </c>
      <c r="P222" s="39">
        <v>79.099999999999994</v>
      </c>
      <c r="Q222" s="39">
        <v>4.6100000000000003</v>
      </c>
      <c r="R222" s="39">
        <v>148</v>
      </c>
      <c r="S222" s="39">
        <v>88</v>
      </c>
      <c r="T222" s="39">
        <v>117.06</v>
      </c>
      <c r="U222" s="39">
        <v>0.75</v>
      </c>
      <c r="V222" s="39">
        <v>84.79</v>
      </c>
      <c r="W222" s="39">
        <v>0.62</v>
      </c>
      <c r="X222" s="39">
        <v>112.45</v>
      </c>
      <c r="Y222" s="39">
        <v>0.72</v>
      </c>
      <c r="Z222" s="39">
        <v>92.3</v>
      </c>
      <c r="AA222" s="39">
        <v>0.63</v>
      </c>
      <c r="AB222" s="39">
        <v>4.2999999999999997E-2</v>
      </c>
      <c r="AC222" s="39">
        <v>4.3999999999999997E-2</v>
      </c>
      <c r="AD222" s="39">
        <v>4.6100000000000003</v>
      </c>
      <c r="AE222" s="39">
        <v>6.34</v>
      </c>
      <c r="AF222" s="39">
        <v>4.99</v>
      </c>
      <c r="AG222" s="39">
        <v>5.45</v>
      </c>
      <c r="AH222" s="39"/>
      <c r="AI222" s="39"/>
      <c r="AJ222" s="39"/>
      <c r="AK222" s="39"/>
      <c r="AL222" s="39"/>
      <c r="AM222" s="39">
        <v>153</v>
      </c>
      <c r="AN222" s="38">
        <v>5.9</v>
      </c>
      <c r="AO222" s="38">
        <v>5.33</v>
      </c>
      <c r="AP222" s="38">
        <v>207</v>
      </c>
      <c r="AQ222" s="38">
        <v>20</v>
      </c>
      <c r="AR222" s="38">
        <v>16</v>
      </c>
      <c r="AS222" s="38"/>
    </row>
    <row r="223" spans="1:45" x14ac:dyDescent="0.25">
      <c r="A223" s="39">
        <v>7.5</v>
      </c>
      <c r="B223" s="39" t="s">
        <v>1653</v>
      </c>
      <c r="C223" s="39" t="s">
        <v>19</v>
      </c>
      <c r="D223" s="39">
        <v>48</v>
      </c>
      <c r="E223" s="39"/>
      <c r="F223" s="39">
        <v>170</v>
      </c>
      <c r="G223" s="39">
        <v>65</v>
      </c>
      <c r="H223" s="39" t="s">
        <v>1629</v>
      </c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>
        <v>79.180000000000007</v>
      </c>
      <c r="U223" s="39">
        <v>0.68</v>
      </c>
      <c r="V223" s="39">
        <v>62.3</v>
      </c>
      <c r="W223" s="39">
        <v>0.56000000000000005</v>
      </c>
      <c r="X223" s="39">
        <v>88.12</v>
      </c>
      <c r="Y223" s="39">
        <v>0.69</v>
      </c>
      <c r="Z223" s="39">
        <v>97.04</v>
      </c>
      <c r="AA223" s="39">
        <v>0.6</v>
      </c>
      <c r="AB223" s="39">
        <v>4.2999999999999997E-2</v>
      </c>
      <c r="AC223" s="39">
        <v>5.0999999999999997E-2</v>
      </c>
      <c r="AD223" s="39">
        <v>5.38</v>
      </c>
      <c r="AE223" s="39">
        <v>7.46</v>
      </c>
      <c r="AF223" s="39">
        <v>4.32</v>
      </c>
      <c r="AG223" s="39">
        <v>7.57</v>
      </c>
      <c r="AH223" s="39"/>
      <c r="AI223" s="39" t="s">
        <v>1654</v>
      </c>
      <c r="AJ223" s="39"/>
      <c r="AK223" s="39"/>
      <c r="AL223" s="39"/>
      <c r="AM223" s="39"/>
      <c r="AN223" s="38"/>
      <c r="AO223" s="38"/>
      <c r="AP223" s="38"/>
      <c r="AQ223" s="38"/>
      <c r="AR223" s="38"/>
      <c r="AS223" s="38"/>
    </row>
    <row r="224" spans="1:45" ht="15.5" x14ac:dyDescent="0.35">
      <c r="A224" s="44">
        <v>7.6</v>
      </c>
      <c r="B224" s="44" t="s">
        <v>1655</v>
      </c>
      <c r="C224" s="44" t="s">
        <v>1408</v>
      </c>
      <c r="D224" s="44">
        <v>57</v>
      </c>
      <c r="E224" s="44"/>
      <c r="F224" s="44">
        <v>169</v>
      </c>
      <c r="G224" s="44">
        <v>60</v>
      </c>
      <c r="H224" s="44" t="s">
        <v>2034</v>
      </c>
      <c r="I224" s="44"/>
      <c r="J224" s="44">
        <v>3.1</v>
      </c>
      <c r="K224" s="44">
        <v>1.17</v>
      </c>
      <c r="L224" s="44">
        <v>1.5</v>
      </c>
      <c r="M224" s="44">
        <v>4.68</v>
      </c>
      <c r="N224" s="44">
        <v>5.09</v>
      </c>
      <c r="O224" s="44">
        <v>360</v>
      </c>
      <c r="P224" s="44">
        <v>79.099999999999994</v>
      </c>
      <c r="Q224" s="44">
        <v>5.63</v>
      </c>
      <c r="R224" s="44">
        <v>107</v>
      </c>
      <c r="S224" s="44">
        <v>71</v>
      </c>
      <c r="T224" s="44">
        <v>109.31</v>
      </c>
      <c r="U224" s="44">
        <v>0.77</v>
      </c>
      <c r="V224" s="44">
        <v>45.91</v>
      </c>
      <c r="W224" s="44">
        <v>0.55000000000000004</v>
      </c>
      <c r="X224" s="44">
        <v>76.37</v>
      </c>
      <c r="Y224" s="44">
        <v>0.75</v>
      </c>
      <c r="Z224" s="44">
        <v>48.03</v>
      </c>
      <c r="AA224" s="44">
        <v>0.62</v>
      </c>
      <c r="AB224" s="44">
        <v>4.7E-2</v>
      </c>
      <c r="AC224" s="44">
        <v>4.8000000000000001E-2</v>
      </c>
      <c r="AD224" s="44">
        <v>9.2100000000000009</v>
      </c>
      <c r="AE224" s="44">
        <v>8.58</v>
      </c>
      <c r="AF224" s="44">
        <v>8.59</v>
      </c>
      <c r="AG224" s="44">
        <v>9.42</v>
      </c>
      <c r="AH224" s="44"/>
      <c r="AI224" s="44"/>
      <c r="AJ224" s="44"/>
      <c r="AK224" s="44"/>
      <c r="AL224" s="44"/>
      <c r="AM224" s="44">
        <v>155</v>
      </c>
      <c r="AN224" s="43">
        <v>4</v>
      </c>
      <c r="AO224" s="43">
        <v>5.25</v>
      </c>
      <c r="AP224" s="43">
        <v>150</v>
      </c>
      <c r="AQ224" s="43">
        <v>14</v>
      </c>
      <c r="AR224" s="43">
        <v>20</v>
      </c>
      <c r="AS224" s="43"/>
    </row>
    <row r="225" spans="1:45" x14ac:dyDescent="0.25">
      <c r="A225" s="44">
        <v>7.6</v>
      </c>
      <c r="B225" s="44" t="s">
        <v>1656</v>
      </c>
      <c r="C225" s="44" t="s">
        <v>1408</v>
      </c>
      <c r="D225" s="44">
        <v>60</v>
      </c>
      <c r="E225" s="44"/>
      <c r="F225" s="44">
        <v>179</v>
      </c>
      <c r="G225" s="44">
        <v>70</v>
      </c>
      <c r="H225" s="44"/>
      <c r="I225" s="44"/>
      <c r="J225" s="44">
        <v>2.31</v>
      </c>
      <c r="K225" s="44">
        <v>1.39</v>
      </c>
      <c r="L225" s="44">
        <v>0.43</v>
      </c>
      <c r="M225" s="44">
        <v>4.07</v>
      </c>
      <c r="N225" s="44">
        <v>5.35</v>
      </c>
      <c r="O225" s="44">
        <v>309.5</v>
      </c>
      <c r="P225" s="44">
        <v>76.7</v>
      </c>
      <c r="Q225" s="44">
        <v>5.9</v>
      </c>
      <c r="R225" s="44">
        <v>148</v>
      </c>
      <c r="S225" s="44">
        <v>84</v>
      </c>
      <c r="T225" s="44">
        <v>80.790000000000006</v>
      </c>
      <c r="U225" s="44">
        <v>0.76</v>
      </c>
      <c r="V225" s="44">
        <v>71.34</v>
      </c>
      <c r="W225" s="44">
        <v>0.59</v>
      </c>
      <c r="X225" s="44">
        <v>108.43</v>
      </c>
      <c r="Y225" s="44">
        <v>0.81</v>
      </c>
      <c r="Z225" s="44">
        <v>66.03</v>
      </c>
      <c r="AA225" s="44">
        <v>0.55000000000000004</v>
      </c>
      <c r="AB225" s="44">
        <v>4.7E-2</v>
      </c>
      <c r="AC225" s="44">
        <v>5.8000000000000003E-2</v>
      </c>
      <c r="AD225" s="44">
        <v>3.71</v>
      </c>
      <c r="AE225" s="44">
        <v>8.3800000000000008</v>
      </c>
      <c r="AF225" s="44">
        <v>5.43</v>
      </c>
      <c r="AG225" s="44">
        <v>3.58</v>
      </c>
      <c r="AH225" s="47" t="s">
        <v>858</v>
      </c>
      <c r="AI225" s="44"/>
      <c r="AJ225" s="44"/>
      <c r="AK225" s="44"/>
      <c r="AL225" s="44"/>
      <c r="AM225" s="44">
        <v>151</v>
      </c>
      <c r="AN225" s="43">
        <v>3.9</v>
      </c>
      <c r="AO225" s="43">
        <v>4.67</v>
      </c>
      <c r="AP225" s="43">
        <v>124</v>
      </c>
      <c r="AQ225" s="43">
        <v>13</v>
      </c>
      <c r="AR225" s="43">
        <v>21</v>
      </c>
      <c r="AS225" s="43"/>
    </row>
    <row r="226" spans="1:45" x14ac:dyDescent="0.25">
      <c r="A226" s="39">
        <v>7.6</v>
      </c>
      <c r="B226" s="39" t="s">
        <v>1657</v>
      </c>
      <c r="C226" s="39" t="s">
        <v>16</v>
      </c>
      <c r="D226" s="39">
        <v>60</v>
      </c>
      <c r="E226" s="39"/>
      <c r="F226" s="39">
        <v>163</v>
      </c>
      <c r="G226" s="39">
        <v>52</v>
      </c>
      <c r="H226" s="39"/>
      <c r="I226" s="39"/>
      <c r="J226" s="39">
        <v>1.88</v>
      </c>
      <c r="K226" s="39">
        <v>1.24</v>
      </c>
      <c r="L226" s="39">
        <v>0.62</v>
      </c>
      <c r="M226" s="39">
        <v>3.4</v>
      </c>
      <c r="N226" s="39">
        <v>4.5599999999999996</v>
      </c>
      <c r="O226" s="39">
        <v>304.8</v>
      </c>
      <c r="P226" s="39">
        <v>108.6</v>
      </c>
      <c r="Q226" s="39">
        <v>8.57</v>
      </c>
      <c r="R226" s="39">
        <v>120</v>
      </c>
      <c r="S226" s="39">
        <v>68</v>
      </c>
      <c r="T226" s="39">
        <v>64.930000000000007</v>
      </c>
      <c r="U226" s="39">
        <v>0.65</v>
      </c>
      <c r="V226" s="39">
        <v>65.64</v>
      </c>
      <c r="W226" s="39">
        <v>0.55000000000000004</v>
      </c>
      <c r="X226" s="39">
        <v>68.099999999999994</v>
      </c>
      <c r="Y226" s="39">
        <v>0.7</v>
      </c>
      <c r="Z226" s="39">
        <v>52.69</v>
      </c>
      <c r="AA226" s="39">
        <v>0.53</v>
      </c>
      <c r="AB226" s="39">
        <v>5.1999999999999998E-2</v>
      </c>
      <c r="AC226" s="39">
        <v>4.9000000000000002E-2</v>
      </c>
      <c r="AD226" s="39">
        <v>5.81</v>
      </c>
      <c r="AE226" s="39">
        <v>5.89</v>
      </c>
      <c r="AF226" s="39">
        <v>5.35</v>
      </c>
      <c r="AG226" s="39">
        <v>6.39</v>
      </c>
      <c r="AH226" s="39"/>
      <c r="AI226" s="39" t="s">
        <v>1658</v>
      </c>
      <c r="AJ226" s="39" t="s">
        <v>1659</v>
      </c>
      <c r="AK226" s="39"/>
      <c r="AL226" s="39"/>
      <c r="AM226" s="39">
        <v>144</v>
      </c>
      <c r="AN226" s="38">
        <v>4.2</v>
      </c>
      <c r="AO226" s="38">
        <v>4.66</v>
      </c>
      <c r="AP226" s="38">
        <v>121</v>
      </c>
      <c r="AQ226" s="38">
        <v>19</v>
      </c>
      <c r="AR226" s="38">
        <v>27</v>
      </c>
      <c r="AS226" s="38"/>
    </row>
    <row r="227" spans="1:45" x14ac:dyDescent="0.25">
      <c r="A227" s="39">
        <v>7.6</v>
      </c>
      <c r="B227" s="39" t="s">
        <v>1660</v>
      </c>
      <c r="C227" s="39" t="s">
        <v>19</v>
      </c>
      <c r="D227" s="39">
        <v>59</v>
      </c>
      <c r="E227" s="39"/>
      <c r="F227" s="39">
        <v>161</v>
      </c>
      <c r="G227" s="39">
        <v>58</v>
      </c>
      <c r="H227" s="39"/>
      <c r="I227" s="39"/>
      <c r="J227" s="39">
        <v>3.39</v>
      </c>
      <c r="K227" s="39">
        <v>1.96</v>
      </c>
      <c r="L227" s="39">
        <v>0.7</v>
      </c>
      <c r="M227" s="39">
        <v>5.96</v>
      </c>
      <c r="N227" s="39">
        <v>5.0599999999999996</v>
      </c>
      <c r="O227" s="39">
        <v>312.8</v>
      </c>
      <c r="P227" s="39">
        <v>102.2</v>
      </c>
      <c r="Q227" s="39">
        <v>7.25</v>
      </c>
      <c r="R227" s="39">
        <v>120</v>
      </c>
      <c r="S227" s="39">
        <v>68</v>
      </c>
      <c r="T227" s="39">
        <v>98.55</v>
      </c>
      <c r="U227" s="39">
        <v>0.77</v>
      </c>
      <c r="V227" s="39">
        <v>71.48</v>
      </c>
      <c r="W227" s="39">
        <v>0.67</v>
      </c>
      <c r="X227" s="39">
        <v>93.52</v>
      </c>
      <c r="Y227" s="39">
        <v>0.71</v>
      </c>
      <c r="Z227" s="39">
        <v>81.86</v>
      </c>
      <c r="AA227" s="39">
        <v>0.63</v>
      </c>
      <c r="AB227" s="39">
        <v>5.8000000000000003E-2</v>
      </c>
      <c r="AC227" s="39">
        <v>6.3E-2</v>
      </c>
      <c r="AD227" s="39">
        <v>6.13</v>
      </c>
      <c r="AE227" s="39">
        <v>6.03</v>
      </c>
      <c r="AF227" s="39">
        <v>8.58</v>
      </c>
      <c r="AG227" s="39">
        <v>7.04</v>
      </c>
      <c r="AH227" s="39"/>
      <c r="AI227" s="39"/>
      <c r="AJ227" s="39"/>
      <c r="AK227" s="39"/>
      <c r="AL227" s="39"/>
      <c r="AM227" s="39">
        <v>146</v>
      </c>
      <c r="AN227" s="38">
        <v>6.4</v>
      </c>
      <c r="AO227" s="38">
        <v>4.96</v>
      </c>
      <c r="AP227" s="38">
        <v>209</v>
      </c>
      <c r="AQ227" s="38">
        <v>16</v>
      </c>
      <c r="AR227" s="38">
        <v>21</v>
      </c>
      <c r="AS227" s="38"/>
    </row>
    <row r="228" spans="1:45" x14ac:dyDescent="0.25">
      <c r="A228" s="39">
        <v>7.6</v>
      </c>
      <c r="B228" s="39" t="s">
        <v>1661</v>
      </c>
      <c r="C228" s="39" t="s">
        <v>19</v>
      </c>
      <c r="D228" s="39">
        <v>23</v>
      </c>
      <c r="E228" s="39"/>
      <c r="F228" s="39">
        <v>170</v>
      </c>
      <c r="G228" s="39">
        <v>53</v>
      </c>
      <c r="H228" s="39"/>
      <c r="I228" s="39"/>
      <c r="J228" s="39">
        <v>2.63</v>
      </c>
      <c r="K228" s="39">
        <v>0.98</v>
      </c>
      <c r="L228" s="39">
        <v>1.82</v>
      </c>
      <c r="M228" s="39">
        <v>4.22</v>
      </c>
      <c r="N228" s="39">
        <v>3.86</v>
      </c>
      <c r="O228" s="39">
        <v>343.6</v>
      </c>
      <c r="P228" s="39">
        <v>75.599999999999994</v>
      </c>
      <c r="Q228" s="39">
        <v>5.65</v>
      </c>
      <c r="R228" s="39">
        <v>109</v>
      </c>
      <c r="S228" s="39">
        <v>76</v>
      </c>
      <c r="T228" s="39">
        <v>119.06</v>
      </c>
      <c r="U228" s="39">
        <v>0.79</v>
      </c>
      <c r="V228" s="39">
        <v>85.52</v>
      </c>
      <c r="W228" s="39">
        <v>0.66</v>
      </c>
      <c r="X228" s="39">
        <v>110.06</v>
      </c>
      <c r="Y228" s="39">
        <v>0.79</v>
      </c>
      <c r="Z228" s="39">
        <v>72.58</v>
      </c>
      <c r="AA228" s="39">
        <v>0.65</v>
      </c>
      <c r="AB228" s="39">
        <v>4.2999999999999997E-2</v>
      </c>
      <c r="AC228" s="39">
        <v>4.2999999999999997E-2</v>
      </c>
      <c r="AD228" s="39">
        <v>4.62</v>
      </c>
      <c r="AE228" s="39">
        <v>4.6100000000000003</v>
      </c>
      <c r="AF228" s="39">
        <v>5.47</v>
      </c>
      <c r="AG228" s="39">
        <v>5.75</v>
      </c>
      <c r="AH228" s="39"/>
      <c r="AI228" s="39"/>
      <c r="AJ228" s="39"/>
      <c r="AK228" s="39"/>
      <c r="AL228" s="39"/>
      <c r="AM228" s="39">
        <v>161</v>
      </c>
      <c r="AN228" s="38">
        <v>8</v>
      </c>
      <c r="AO228" s="38">
        <v>5.5</v>
      </c>
      <c r="AP228" s="38">
        <v>211</v>
      </c>
      <c r="AQ228" s="38">
        <v>9</v>
      </c>
      <c r="AR228" s="38">
        <v>17</v>
      </c>
      <c r="AS228" s="38"/>
    </row>
    <row r="229" spans="1:45" x14ac:dyDescent="0.25">
      <c r="A229" s="44">
        <v>7.6</v>
      </c>
      <c r="B229" s="44" t="s">
        <v>1662</v>
      </c>
      <c r="C229" s="44" t="s">
        <v>1401</v>
      </c>
      <c r="D229" s="44">
        <v>26</v>
      </c>
      <c r="E229" s="44"/>
      <c r="F229" s="44">
        <v>165</v>
      </c>
      <c r="G229" s="44">
        <v>56</v>
      </c>
      <c r="H229" s="44"/>
      <c r="I229" s="44"/>
      <c r="J229" s="44">
        <v>2.46</v>
      </c>
      <c r="K229" s="44">
        <v>1.19</v>
      </c>
      <c r="L229" s="44">
        <v>0.66</v>
      </c>
      <c r="M229" s="44">
        <v>4.2300000000000004</v>
      </c>
      <c r="N229" s="44">
        <v>4.75</v>
      </c>
      <c r="O229" s="44">
        <v>238.3</v>
      </c>
      <c r="P229" s="44">
        <v>61.4</v>
      </c>
      <c r="Q229" s="44">
        <v>3.35</v>
      </c>
      <c r="R229" s="44">
        <v>118</v>
      </c>
      <c r="S229" s="44">
        <v>69</v>
      </c>
      <c r="T229" s="44">
        <v>104.52</v>
      </c>
      <c r="U229" s="44">
        <v>0.73</v>
      </c>
      <c r="V229" s="44">
        <v>78.55</v>
      </c>
      <c r="W229" s="44">
        <v>0.56999999999999995</v>
      </c>
      <c r="X229" s="44">
        <v>105.05</v>
      </c>
      <c r="Y229" s="44">
        <v>0.83</v>
      </c>
      <c r="Z229" s="44">
        <v>69.8</v>
      </c>
      <c r="AA229" s="44">
        <v>0.59</v>
      </c>
      <c r="AB229" s="44">
        <v>4.2999999999999997E-2</v>
      </c>
      <c r="AC229" s="44">
        <v>4.3999999999999997E-2</v>
      </c>
      <c r="AD229" s="44">
        <v>6.79</v>
      </c>
      <c r="AE229" s="44">
        <v>7</v>
      </c>
      <c r="AF229" s="44">
        <v>5.28</v>
      </c>
      <c r="AG229" s="44">
        <v>3.95</v>
      </c>
      <c r="AH229" s="44"/>
      <c r="AI229" s="44"/>
      <c r="AJ229" s="44"/>
      <c r="AK229" s="44"/>
      <c r="AL229" s="44"/>
      <c r="AM229" s="44">
        <v>139</v>
      </c>
      <c r="AN229" s="43">
        <v>8.9</v>
      </c>
      <c r="AO229" s="43">
        <v>4.72</v>
      </c>
      <c r="AP229" s="43">
        <v>438</v>
      </c>
      <c r="AQ229" s="43">
        <v>25</v>
      </c>
      <c r="AR229" s="43">
        <v>22</v>
      </c>
      <c r="AS229" s="43"/>
    </row>
    <row r="230" spans="1:45" x14ac:dyDescent="0.25">
      <c r="A230" s="44">
        <v>7.6</v>
      </c>
      <c r="B230" s="44" t="s">
        <v>1663</v>
      </c>
      <c r="C230" s="44" t="s">
        <v>1408</v>
      </c>
      <c r="D230" s="44">
        <v>26</v>
      </c>
      <c r="E230" s="44"/>
      <c r="F230" s="44">
        <v>183</v>
      </c>
      <c r="G230" s="44">
        <v>71</v>
      </c>
      <c r="H230" s="44"/>
      <c r="I230" s="44"/>
      <c r="J230" s="44">
        <v>2.75</v>
      </c>
      <c r="K230" s="44">
        <v>1.82</v>
      </c>
      <c r="L230" s="44">
        <v>0.71</v>
      </c>
      <c r="M230" s="44">
        <v>5.17</v>
      </c>
      <c r="N230" s="44">
        <v>4.6900000000000004</v>
      </c>
      <c r="O230" s="44">
        <v>410.6</v>
      </c>
      <c r="P230" s="44">
        <v>95</v>
      </c>
      <c r="Q230" s="44">
        <v>4.5</v>
      </c>
      <c r="R230" s="44">
        <v>95</v>
      </c>
      <c r="S230" s="44">
        <v>60</v>
      </c>
      <c r="T230" s="44">
        <v>118.51</v>
      </c>
      <c r="U230" s="44">
        <v>0.76</v>
      </c>
      <c r="V230" s="44">
        <v>105.05</v>
      </c>
      <c r="W230" s="44">
        <v>0.7</v>
      </c>
      <c r="X230" s="44">
        <v>119.57</v>
      </c>
      <c r="Y230" s="44">
        <v>0.75</v>
      </c>
      <c r="Z230" s="44">
        <v>104.52</v>
      </c>
      <c r="AA230" s="44">
        <v>0.67</v>
      </c>
      <c r="AB230" s="44">
        <v>4.2999999999999997E-2</v>
      </c>
      <c r="AC230" s="44">
        <v>4.2999999999999997E-2</v>
      </c>
      <c r="AD230" s="44">
        <v>3.96</v>
      </c>
      <c r="AE230" s="44">
        <v>3.12</v>
      </c>
      <c r="AF230" s="44">
        <v>6.55</v>
      </c>
      <c r="AG230" s="44">
        <v>4.55</v>
      </c>
      <c r="AH230" s="44"/>
      <c r="AI230" s="44"/>
      <c r="AJ230" s="44"/>
      <c r="AK230" s="44"/>
      <c r="AL230" s="44"/>
      <c r="AM230" s="44">
        <v>153</v>
      </c>
      <c r="AN230" s="43">
        <v>4.7</v>
      </c>
      <c r="AO230" s="43">
        <v>5.21</v>
      </c>
      <c r="AP230" s="43">
        <v>221</v>
      </c>
      <c r="AQ230" s="43">
        <v>12</v>
      </c>
      <c r="AR230" s="43">
        <v>17</v>
      </c>
      <c r="AS230" s="43"/>
    </row>
    <row r="231" spans="1:45" x14ac:dyDescent="0.25">
      <c r="A231" s="39">
        <v>7.6</v>
      </c>
      <c r="B231" s="39" t="s">
        <v>1664</v>
      </c>
      <c r="C231" s="39" t="s">
        <v>19</v>
      </c>
      <c r="D231" s="39">
        <v>24</v>
      </c>
      <c r="E231" s="39"/>
      <c r="F231" s="39">
        <v>176</v>
      </c>
      <c r="G231" s="39">
        <v>60</v>
      </c>
      <c r="H231" s="39" t="s">
        <v>428</v>
      </c>
      <c r="I231" s="39"/>
      <c r="J231" s="39">
        <v>2.2400000000000002</v>
      </c>
      <c r="K231" s="39">
        <v>0.96</v>
      </c>
      <c r="L231" s="39">
        <v>1.1000000000000001</v>
      </c>
      <c r="M231" s="39">
        <v>3.62</v>
      </c>
      <c r="N231" s="39">
        <v>3.92</v>
      </c>
      <c r="O231" s="39">
        <v>448.3</v>
      </c>
      <c r="P231" s="39">
        <v>71.900000000000006</v>
      </c>
      <c r="Q231" s="39">
        <v>2.27</v>
      </c>
      <c r="R231" s="39">
        <v>103</v>
      </c>
      <c r="S231" s="39">
        <v>66</v>
      </c>
      <c r="T231" s="39">
        <v>109.54</v>
      </c>
      <c r="U231" s="39">
        <v>0.78</v>
      </c>
      <c r="V231" s="39">
        <v>67.08</v>
      </c>
      <c r="W231" s="39">
        <v>0.57999999999999996</v>
      </c>
      <c r="X231" s="39">
        <v>76.150000000000006</v>
      </c>
      <c r="Y231" s="39">
        <v>0.74</v>
      </c>
      <c r="Z231" s="39">
        <v>67.819999999999993</v>
      </c>
      <c r="AA231" s="39">
        <v>0.5</v>
      </c>
      <c r="AB231" s="39">
        <v>4.2999999999999997E-2</v>
      </c>
      <c r="AC231" s="39">
        <v>4.2999999999999997E-2</v>
      </c>
      <c r="AD231" s="39">
        <v>6.17</v>
      </c>
      <c r="AE231" s="39">
        <v>4.9800000000000004</v>
      </c>
      <c r="AF231" s="39">
        <v>4.97</v>
      </c>
      <c r="AG231" s="39">
        <v>5.01</v>
      </c>
      <c r="AH231" s="39"/>
      <c r="AI231" s="39"/>
      <c r="AJ231" s="39"/>
      <c r="AK231" s="39"/>
      <c r="AL231" s="39"/>
      <c r="AM231" s="39">
        <v>164</v>
      </c>
      <c r="AN231" s="38">
        <v>8.8000000000000007</v>
      </c>
      <c r="AO231" s="38">
        <v>5.36</v>
      </c>
      <c r="AP231" s="38">
        <v>285</v>
      </c>
      <c r="AQ231" s="38">
        <v>31</v>
      </c>
      <c r="AR231" s="38">
        <v>21</v>
      </c>
      <c r="AS231" s="38"/>
    </row>
    <row r="232" spans="1:45" x14ac:dyDescent="0.25">
      <c r="A232" s="44">
        <v>7.6</v>
      </c>
      <c r="B232" s="44" t="s">
        <v>1665</v>
      </c>
      <c r="C232" s="44" t="s">
        <v>1401</v>
      </c>
      <c r="D232" s="44">
        <v>23</v>
      </c>
      <c r="E232" s="44"/>
      <c r="F232" s="44">
        <v>150</v>
      </c>
      <c r="G232" s="44">
        <v>57</v>
      </c>
      <c r="H232" s="44"/>
      <c r="I232" s="44"/>
      <c r="J232" s="44">
        <v>2.29</v>
      </c>
      <c r="K232" s="44">
        <v>1.2</v>
      </c>
      <c r="L232" s="44">
        <v>0.81</v>
      </c>
      <c r="M232" s="44">
        <v>4.0199999999999996</v>
      </c>
      <c r="N232" s="44">
        <v>4.55</v>
      </c>
      <c r="O232" s="44">
        <v>214.7</v>
      </c>
      <c r="P232" s="44">
        <v>47.1</v>
      </c>
      <c r="Q232" s="44">
        <v>3.08</v>
      </c>
      <c r="R232" s="44">
        <v>106</v>
      </c>
      <c r="S232" s="44">
        <v>67</v>
      </c>
      <c r="T232" s="44">
        <v>106.9</v>
      </c>
      <c r="U232" s="44">
        <v>0.74</v>
      </c>
      <c r="V232" s="44">
        <v>83.56</v>
      </c>
      <c r="W232" s="44">
        <v>0.6</v>
      </c>
      <c r="X232" s="44">
        <v>94.95</v>
      </c>
      <c r="Y232" s="44">
        <v>0.69</v>
      </c>
      <c r="Z232" s="44">
        <v>78.05</v>
      </c>
      <c r="AA232" s="44">
        <v>0.56999999999999995</v>
      </c>
      <c r="AB232" s="44">
        <v>4.2999999999999997E-2</v>
      </c>
      <c r="AC232" s="44">
        <v>4.4999999999999998E-2</v>
      </c>
      <c r="AD232" s="44">
        <v>6.19</v>
      </c>
      <c r="AE232" s="44">
        <v>4.17</v>
      </c>
      <c r="AF232" s="44">
        <v>4.5199999999999996</v>
      </c>
      <c r="AG232" s="44">
        <v>5.21</v>
      </c>
      <c r="AH232" s="44"/>
      <c r="AI232" s="44"/>
      <c r="AJ232" s="44"/>
      <c r="AK232" s="44"/>
      <c r="AL232" s="44"/>
      <c r="AM232" s="44">
        <v>125</v>
      </c>
      <c r="AN232" s="43">
        <v>7.6</v>
      </c>
      <c r="AO232" s="43">
        <v>4.42</v>
      </c>
      <c r="AP232" s="43">
        <v>196</v>
      </c>
      <c r="AQ232" s="43">
        <v>19</v>
      </c>
      <c r="AR232" s="43">
        <v>15</v>
      </c>
      <c r="AS232" s="43"/>
    </row>
    <row r="233" spans="1:45" x14ac:dyDescent="0.25">
      <c r="A233" s="39">
        <v>7.6</v>
      </c>
      <c r="B233" s="39" t="s">
        <v>1666</v>
      </c>
      <c r="C233" s="39" t="s">
        <v>19</v>
      </c>
      <c r="D233" s="39">
        <v>47</v>
      </c>
      <c r="E233" s="39"/>
      <c r="F233" s="39">
        <v>180</v>
      </c>
      <c r="G233" s="39">
        <v>85</v>
      </c>
      <c r="H233" s="39" t="s">
        <v>1667</v>
      </c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>
        <v>87.28</v>
      </c>
      <c r="U233" s="39">
        <v>0.67</v>
      </c>
      <c r="V233" s="39">
        <v>38.89</v>
      </c>
      <c r="W233" s="39">
        <v>0.48</v>
      </c>
      <c r="X233" s="39">
        <v>99.24</v>
      </c>
      <c r="Y233" s="39">
        <v>0.73</v>
      </c>
      <c r="Z233" s="39">
        <v>49.83</v>
      </c>
      <c r="AA233" s="39">
        <v>0.44</v>
      </c>
      <c r="AB233" s="39">
        <v>5.5E-2</v>
      </c>
      <c r="AC233" s="39">
        <v>4.4999999999999998E-2</v>
      </c>
      <c r="AD233" s="39">
        <v>8.15</v>
      </c>
      <c r="AE233" s="39">
        <v>6.8</v>
      </c>
      <c r="AF233" s="39">
        <v>10.79</v>
      </c>
      <c r="AG233" s="39">
        <v>9.35</v>
      </c>
      <c r="AH233" s="39"/>
      <c r="AI233" s="39" t="s">
        <v>1668</v>
      </c>
      <c r="AJ233" s="39" t="s">
        <v>1659</v>
      </c>
      <c r="AK233" s="39"/>
      <c r="AL233" s="39" t="s">
        <v>734</v>
      </c>
      <c r="AM233" s="39" t="s">
        <v>2039</v>
      </c>
      <c r="AN233" s="38"/>
      <c r="AO233" s="38"/>
      <c r="AP233" s="38"/>
      <c r="AQ233" s="38"/>
      <c r="AR233" s="38"/>
      <c r="AS233" s="38"/>
    </row>
    <row r="234" spans="1:45" x14ac:dyDescent="0.25">
      <c r="A234" s="39">
        <v>7.6</v>
      </c>
      <c r="B234" s="39" t="s">
        <v>1669</v>
      </c>
      <c r="C234" s="39" t="s">
        <v>19</v>
      </c>
      <c r="D234" s="39">
        <v>60</v>
      </c>
      <c r="E234" s="39"/>
      <c r="F234" s="39">
        <v>170</v>
      </c>
      <c r="G234" s="39">
        <v>70</v>
      </c>
      <c r="H234" s="39"/>
      <c r="I234" s="39"/>
      <c r="J234" s="39"/>
      <c r="K234" s="39"/>
      <c r="L234" s="39"/>
      <c r="M234" s="39"/>
      <c r="N234" s="39">
        <v>7.16</v>
      </c>
      <c r="O234" s="39">
        <v>425</v>
      </c>
      <c r="P234" s="39">
        <v>154.69999999999999</v>
      </c>
      <c r="Q234" s="39">
        <v>9.5</v>
      </c>
      <c r="R234" s="39"/>
      <c r="S234" s="39"/>
      <c r="T234" s="39">
        <v>57.03</v>
      </c>
      <c r="U234" s="39">
        <v>0.65</v>
      </c>
      <c r="V234" s="39">
        <v>55.05</v>
      </c>
      <c r="W234" s="39">
        <v>0.49</v>
      </c>
      <c r="X234" s="39">
        <v>55.03</v>
      </c>
      <c r="Y234" s="39">
        <v>0.62</v>
      </c>
      <c r="Z234" s="39">
        <v>56.78</v>
      </c>
      <c r="AA234" s="39">
        <v>0.48</v>
      </c>
      <c r="AB234" s="39">
        <v>5.0999999999999997E-2</v>
      </c>
      <c r="AC234" s="39">
        <v>5.0999999999999997E-2</v>
      </c>
      <c r="AD234" s="39">
        <v>4.88</v>
      </c>
      <c r="AE234" s="39">
        <v>8.3800000000000008</v>
      </c>
      <c r="AF234" s="39">
        <v>8.8000000000000007</v>
      </c>
      <c r="AG234" s="39">
        <v>8.8000000000000007</v>
      </c>
      <c r="AH234" s="39"/>
      <c r="AI234" s="39" t="s">
        <v>1670</v>
      </c>
      <c r="AJ234" s="39" t="s">
        <v>1601</v>
      </c>
      <c r="AK234" s="39"/>
      <c r="AL234" s="39" t="s">
        <v>734</v>
      </c>
      <c r="AM234" s="39" t="s">
        <v>1685</v>
      </c>
      <c r="AN234" s="38"/>
      <c r="AO234" s="38"/>
      <c r="AP234" s="38"/>
      <c r="AQ234" s="38"/>
      <c r="AR234" s="38"/>
      <c r="AS234" s="38"/>
    </row>
    <row r="235" spans="1:45" x14ac:dyDescent="0.25">
      <c r="A235" s="39">
        <v>7.7</v>
      </c>
      <c r="B235" s="39" t="s">
        <v>1671</v>
      </c>
      <c r="C235" s="39" t="s">
        <v>19</v>
      </c>
      <c r="D235" s="39">
        <v>34</v>
      </c>
      <c r="E235" s="39"/>
      <c r="F235" s="39">
        <v>172</v>
      </c>
      <c r="G235" s="39">
        <v>58</v>
      </c>
      <c r="H235" s="39" t="s">
        <v>222</v>
      </c>
      <c r="I235" s="39"/>
      <c r="J235" s="39">
        <v>2.04</v>
      </c>
      <c r="K235" s="39">
        <v>1.45</v>
      </c>
      <c r="L235" s="39">
        <v>0.47</v>
      </c>
      <c r="M235" s="39">
        <v>3.57</v>
      </c>
      <c r="N235" s="39">
        <v>4.4800000000000004</v>
      </c>
      <c r="O235" s="39">
        <v>322.2</v>
      </c>
      <c r="P235" s="39">
        <v>98.3</v>
      </c>
      <c r="Q235" s="39">
        <v>4.9400000000000004</v>
      </c>
      <c r="R235" s="39">
        <v>116</v>
      </c>
      <c r="S235" s="39">
        <v>71</v>
      </c>
      <c r="T235" s="39">
        <v>140.26</v>
      </c>
      <c r="U235" s="39">
        <v>0.75</v>
      </c>
      <c r="V235" s="39">
        <v>104.7</v>
      </c>
      <c r="W235" s="39">
        <v>0.74</v>
      </c>
      <c r="X235" s="39">
        <v>167.74</v>
      </c>
      <c r="Y235" s="39">
        <v>0.8</v>
      </c>
      <c r="Z235" s="39">
        <v>115.95</v>
      </c>
      <c r="AA235" s="39">
        <v>0.77</v>
      </c>
      <c r="AB235" s="39">
        <v>4.2999999999999997E-2</v>
      </c>
      <c r="AC235" s="39">
        <v>4.2999999999999997E-2</v>
      </c>
      <c r="AD235" s="39">
        <v>5.35</v>
      </c>
      <c r="AE235" s="39">
        <v>5.4</v>
      </c>
      <c r="AF235" s="39">
        <v>4.2300000000000004</v>
      </c>
      <c r="AG235" s="39">
        <v>5.33</v>
      </c>
      <c r="AH235" s="39"/>
      <c r="AI235" s="39"/>
      <c r="AJ235" s="39"/>
      <c r="AK235" s="39"/>
      <c r="AL235" s="39"/>
      <c r="AM235" s="39">
        <v>147</v>
      </c>
      <c r="AN235" s="38">
        <v>8.3000000000000007</v>
      </c>
      <c r="AO235" s="38">
        <v>4.99</v>
      </c>
      <c r="AP235" s="38">
        <v>191</v>
      </c>
      <c r="AQ235" s="38">
        <v>14</v>
      </c>
      <c r="AR235" s="38">
        <v>17</v>
      </c>
      <c r="AS235" s="38"/>
    </row>
    <row r="236" spans="1:45" x14ac:dyDescent="0.25">
      <c r="A236" s="39">
        <v>7.7</v>
      </c>
      <c r="B236" s="39" t="s">
        <v>1672</v>
      </c>
      <c r="C236" s="39" t="s">
        <v>16</v>
      </c>
      <c r="D236" s="39">
        <v>29</v>
      </c>
      <c r="E236" s="39"/>
      <c r="F236" s="39">
        <v>150</v>
      </c>
      <c r="G236" s="39">
        <v>45</v>
      </c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>
        <v>90.3</v>
      </c>
      <c r="U236" s="39">
        <v>0.7</v>
      </c>
      <c r="V236" s="39">
        <v>70.58</v>
      </c>
      <c r="W236" s="39">
        <v>0.55000000000000004</v>
      </c>
      <c r="X236" s="39">
        <v>104.79</v>
      </c>
      <c r="Y236" s="39">
        <v>0.76</v>
      </c>
      <c r="Z236" s="39">
        <v>92.6</v>
      </c>
      <c r="AA236" s="39">
        <v>0.56999999999999995</v>
      </c>
      <c r="AB236" s="39">
        <v>4.2999999999999997E-2</v>
      </c>
      <c r="AC236" s="39">
        <v>4.3999999999999997E-2</v>
      </c>
      <c r="AD236" s="39">
        <v>5.04</v>
      </c>
      <c r="AE236" s="39">
        <v>7.04</v>
      </c>
      <c r="AF236" s="39">
        <v>5.49</v>
      </c>
      <c r="AG236" s="39">
        <v>7.45</v>
      </c>
      <c r="AH236" s="39"/>
      <c r="AI236" s="39"/>
      <c r="AJ236" s="39"/>
      <c r="AK236" s="39"/>
      <c r="AL236" s="39"/>
      <c r="AM236" s="39"/>
      <c r="AN236" s="38"/>
      <c r="AO236" s="38"/>
      <c r="AP236" s="38"/>
      <c r="AQ236" s="38"/>
      <c r="AR236" s="38"/>
      <c r="AS236" s="38"/>
    </row>
    <row r="237" spans="1:45" x14ac:dyDescent="0.25">
      <c r="A237" s="39">
        <v>7.7</v>
      </c>
      <c r="B237" s="39" t="s">
        <v>1673</v>
      </c>
      <c r="C237" s="39" t="s">
        <v>16</v>
      </c>
      <c r="D237" s="39">
        <v>26</v>
      </c>
      <c r="E237" s="39"/>
      <c r="F237" s="39">
        <v>166</v>
      </c>
      <c r="G237" s="39">
        <v>50</v>
      </c>
      <c r="H237" s="39"/>
      <c r="I237" s="39"/>
      <c r="J237" s="39"/>
      <c r="K237" s="39"/>
      <c r="L237" s="39"/>
      <c r="M237" s="39"/>
      <c r="N237" s="39">
        <v>4.8099999999999996</v>
      </c>
      <c r="O237" s="39">
        <v>273.60000000000002</v>
      </c>
      <c r="P237" s="39">
        <v>56.3</v>
      </c>
      <c r="Q237" s="39">
        <v>5.52</v>
      </c>
      <c r="R237" s="39">
        <v>97</v>
      </c>
      <c r="S237" s="39">
        <v>60</v>
      </c>
      <c r="T237" s="39">
        <v>127.28</v>
      </c>
      <c r="U237" s="39">
        <v>0.76</v>
      </c>
      <c r="V237" s="39">
        <v>101.88</v>
      </c>
      <c r="W237" s="39">
        <v>0.67</v>
      </c>
      <c r="X237" s="39">
        <v>113.23</v>
      </c>
      <c r="Y237" s="39">
        <v>0.79</v>
      </c>
      <c r="Z237" s="39">
        <v>128.54</v>
      </c>
      <c r="AA237" s="39">
        <v>0.68</v>
      </c>
      <c r="AB237" s="39">
        <v>4.2999999999999997E-2</v>
      </c>
      <c r="AC237" s="39">
        <v>4.2999999999999997E-2</v>
      </c>
      <c r="AD237" s="39">
        <v>4.8</v>
      </c>
      <c r="AE237" s="39">
        <v>5.0599999999999996</v>
      </c>
      <c r="AF237" s="39">
        <v>5.14</v>
      </c>
      <c r="AG237" s="39">
        <v>5.0999999999999996</v>
      </c>
      <c r="AH237" s="39"/>
      <c r="AI237" s="39"/>
      <c r="AJ237" s="39"/>
      <c r="AK237" s="39"/>
      <c r="AL237" s="39"/>
      <c r="AM237" s="39">
        <v>117</v>
      </c>
      <c r="AN237" s="38">
        <v>4.2</v>
      </c>
      <c r="AO237" s="38">
        <v>3.83</v>
      </c>
      <c r="AP237" s="38">
        <v>196</v>
      </c>
      <c r="AQ237" s="38">
        <v>13</v>
      </c>
      <c r="AR237" s="38">
        <v>20</v>
      </c>
      <c r="AS237" s="38"/>
    </row>
    <row r="238" spans="1:45" x14ac:dyDescent="0.25">
      <c r="A238" s="44">
        <v>7.8</v>
      </c>
      <c r="B238" s="44" t="s">
        <v>1674</v>
      </c>
      <c r="C238" s="44" t="s">
        <v>1401</v>
      </c>
      <c r="D238" s="44">
        <v>54</v>
      </c>
      <c r="E238" s="44"/>
      <c r="F238" s="44">
        <v>158</v>
      </c>
      <c r="G238" s="44">
        <v>58</v>
      </c>
      <c r="H238" s="44"/>
      <c r="I238" s="44"/>
      <c r="J238" s="44">
        <v>2.89</v>
      </c>
      <c r="K238" s="44">
        <v>1.58</v>
      </c>
      <c r="L238" s="44">
        <v>0.56000000000000005</v>
      </c>
      <c r="M238" s="44">
        <v>5.07</v>
      </c>
      <c r="N238" s="44">
        <v>5.31</v>
      </c>
      <c r="O238" s="44">
        <v>177.3</v>
      </c>
      <c r="P238" s="44">
        <v>51.1</v>
      </c>
      <c r="Q238" s="44">
        <v>4.42</v>
      </c>
      <c r="R238" s="44">
        <v>110</v>
      </c>
      <c r="S238" s="44">
        <v>72</v>
      </c>
      <c r="T238" s="44">
        <v>75.81</v>
      </c>
      <c r="U238" s="44">
        <v>0.66</v>
      </c>
      <c r="V238" s="44">
        <v>57.93</v>
      </c>
      <c r="W238" s="44">
        <v>0.57999999999999996</v>
      </c>
      <c r="X238" s="44">
        <v>77.599999999999994</v>
      </c>
      <c r="Y238" s="44">
        <v>0.64</v>
      </c>
      <c r="Z238" s="44">
        <v>60.83</v>
      </c>
      <c r="AA238" s="44">
        <v>0.61</v>
      </c>
      <c r="AB238" s="44">
        <v>4.2999999999999997E-2</v>
      </c>
      <c r="AC238" s="44">
        <v>4.9000000000000002E-2</v>
      </c>
      <c r="AD238" s="44">
        <v>5.92</v>
      </c>
      <c r="AE238" s="44">
        <v>7.35</v>
      </c>
      <c r="AF238" s="44">
        <v>4.62</v>
      </c>
      <c r="AG238" s="44">
        <v>8.17</v>
      </c>
      <c r="AH238" s="44"/>
      <c r="AI238" s="44"/>
      <c r="AJ238" s="44"/>
      <c r="AK238" s="44"/>
      <c r="AL238" s="44"/>
      <c r="AM238" s="44">
        <v>138</v>
      </c>
      <c r="AN238" s="43">
        <v>4.3</v>
      </c>
      <c r="AO238" s="43">
        <v>4.63</v>
      </c>
      <c r="AP238" s="43">
        <v>149</v>
      </c>
      <c r="AQ238" s="43">
        <v>34</v>
      </c>
      <c r="AR238" s="43">
        <v>29</v>
      </c>
      <c r="AS238" s="43"/>
    </row>
    <row r="239" spans="1:45" x14ac:dyDescent="0.25">
      <c r="A239" s="39">
        <v>7.8</v>
      </c>
      <c r="B239" s="39" t="s">
        <v>1675</v>
      </c>
      <c r="C239" s="39" t="s">
        <v>19</v>
      </c>
      <c r="D239" s="39">
        <v>50</v>
      </c>
      <c r="E239" s="39"/>
      <c r="F239" s="39">
        <v>173</v>
      </c>
      <c r="G239" s="39">
        <v>64</v>
      </c>
      <c r="H239" s="39"/>
      <c r="I239" s="39" t="s">
        <v>1643</v>
      </c>
      <c r="J239" s="39">
        <v>3.38</v>
      </c>
      <c r="K239" s="39">
        <v>1.1100000000000001</v>
      </c>
      <c r="L239" s="39">
        <v>2.04</v>
      </c>
      <c r="M239" s="39">
        <v>4.53</v>
      </c>
      <c r="N239" s="39">
        <v>6.02</v>
      </c>
      <c r="O239" s="39">
        <v>414.4</v>
      </c>
      <c r="P239" s="39">
        <v>70.599999999999994</v>
      </c>
      <c r="Q239" s="39">
        <v>8.7799999999999994</v>
      </c>
      <c r="R239" s="39">
        <v>129</v>
      </c>
      <c r="S239" s="39">
        <v>82</v>
      </c>
      <c r="T239" s="39">
        <v>75.040000000000006</v>
      </c>
      <c r="U239" s="39">
        <v>0.71</v>
      </c>
      <c r="V239" s="39">
        <v>62.78</v>
      </c>
      <c r="W239" s="39">
        <v>0.52</v>
      </c>
      <c r="X239" s="39">
        <v>84.2</v>
      </c>
      <c r="Y239" s="39">
        <v>0.7</v>
      </c>
      <c r="Z239" s="39">
        <v>103.44</v>
      </c>
      <c r="AA239" s="39">
        <v>0.7</v>
      </c>
      <c r="AB239" s="39">
        <v>4.3999999999999997E-2</v>
      </c>
      <c r="AC239" s="39">
        <v>4.2999999999999997E-2</v>
      </c>
      <c r="AD239" s="39">
        <v>7.24</v>
      </c>
      <c r="AE239" s="39">
        <v>8.66</v>
      </c>
      <c r="AF239" s="39">
        <v>6.08</v>
      </c>
      <c r="AG239" s="39">
        <v>10.71</v>
      </c>
      <c r="AH239" s="39"/>
      <c r="AI239" s="39"/>
      <c r="AJ239" s="39"/>
      <c r="AK239" s="39"/>
      <c r="AL239" s="39"/>
      <c r="AM239" s="39">
        <v>143</v>
      </c>
      <c r="AN239" s="38">
        <v>4.9000000000000004</v>
      </c>
      <c r="AO239" s="38">
        <v>4.87</v>
      </c>
      <c r="AP239" s="38">
        <v>235</v>
      </c>
      <c r="AQ239" s="38">
        <v>19</v>
      </c>
      <c r="AR239" s="38">
        <v>20</v>
      </c>
      <c r="AS239" s="38"/>
    </row>
    <row r="240" spans="1:45" x14ac:dyDescent="0.25">
      <c r="A240" s="44">
        <v>7.8</v>
      </c>
      <c r="B240" s="44" t="s">
        <v>1676</v>
      </c>
      <c r="C240" s="44" t="s">
        <v>1401</v>
      </c>
      <c r="D240" s="44">
        <v>29</v>
      </c>
      <c r="E240" s="44"/>
      <c r="F240" s="44">
        <v>162</v>
      </c>
      <c r="G240" s="44">
        <v>48</v>
      </c>
      <c r="H240" s="44"/>
      <c r="I240" s="44"/>
      <c r="J240" s="44">
        <v>2.48</v>
      </c>
      <c r="K240" s="44">
        <v>1.57</v>
      </c>
      <c r="L240" s="44">
        <v>0.51</v>
      </c>
      <c r="M240" s="44">
        <v>4.04</v>
      </c>
      <c r="N240" s="44">
        <v>4.71</v>
      </c>
      <c r="O240" s="44">
        <v>218.6</v>
      </c>
      <c r="P240" s="44">
        <v>61.5</v>
      </c>
      <c r="Q240" s="44">
        <v>4.29</v>
      </c>
      <c r="R240" s="44">
        <v>120</v>
      </c>
      <c r="S240" s="44">
        <v>74</v>
      </c>
      <c r="T240" s="44">
        <v>88.54</v>
      </c>
      <c r="U240" s="44">
        <v>0.65</v>
      </c>
      <c r="V240" s="44">
        <v>81.290000000000006</v>
      </c>
      <c r="W240" s="44">
        <v>0.52</v>
      </c>
      <c r="X240" s="44">
        <v>85.54</v>
      </c>
      <c r="Y240" s="44">
        <v>0.65</v>
      </c>
      <c r="Z240" s="44">
        <v>101.3</v>
      </c>
      <c r="AA240" s="44">
        <v>0.46</v>
      </c>
      <c r="AB240" s="44">
        <v>4.2999999999999997E-2</v>
      </c>
      <c r="AC240" s="44">
        <v>4.3999999999999997E-2</v>
      </c>
      <c r="AD240" s="44">
        <v>4.29</v>
      </c>
      <c r="AE240" s="44">
        <v>4.46</v>
      </c>
      <c r="AF240" s="44">
        <v>6.79</v>
      </c>
      <c r="AG240" s="44">
        <v>7.75</v>
      </c>
      <c r="AH240" s="44"/>
      <c r="AI240" s="44"/>
      <c r="AJ240" s="44"/>
      <c r="AK240" s="44"/>
      <c r="AL240" s="44"/>
      <c r="AM240" s="44">
        <v>130</v>
      </c>
      <c r="AN240" s="43">
        <v>5.9</v>
      </c>
      <c r="AO240" s="43">
        <v>4.34</v>
      </c>
      <c r="AP240" s="43">
        <v>215</v>
      </c>
      <c r="AQ240" s="43">
        <v>15</v>
      </c>
      <c r="AR240" s="43">
        <v>20</v>
      </c>
      <c r="AS240" s="43"/>
    </row>
    <row r="241" spans="1:45" x14ac:dyDescent="0.25">
      <c r="A241" s="44">
        <v>7.8</v>
      </c>
      <c r="B241" s="44" t="s">
        <v>1677</v>
      </c>
      <c r="C241" s="44" t="s">
        <v>1401</v>
      </c>
      <c r="D241" s="44">
        <v>55</v>
      </c>
      <c r="E241" s="44"/>
      <c r="F241" s="44">
        <v>178</v>
      </c>
      <c r="G241" s="44">
        <v>70</v>
      </c>
      <c r="H241" s="44"/>
      <c r="I241" s="44"/>
      <c r="J241" s="44">
        <v>2.16</v>
      </c>
      <c r="K241" s="44">
        <v>1.87</v>
      </c>
      <c r="L241" s="44">
        <v>0.75</v>
      </c>
      <c r="M241" s="44">
        <v>4.5199999999999996</v>
      </c>
      <c r="N241" s="44">
        <v>4.1500000000000004</v>
      </c>
      <c r="O241" s="44">
        <v>278.10000000000002</v>
      </c>
      <c r="P241" s="44">
        <v>75.599999999999994</v>
      </c>
      <c r="Q241" s="44">
        <v>4.75</v>
      </c>
      <c r="R241" s="44"/>
      <c r="S241" s="44"/>
      <c r="T241" s="44">
        <v>102.67</v>
      </c>
      <c r="U241" s="44">
        <v>0.79</v>
      </c>
      <c r="V241" s="44">
        <v>78.790000000000006</v>
      </c>
      <c r="W241" s="44">
        <v>0.64</v>
      </c>
      <c r="X241" s="44">
        <v>107.29</v>
      </c>
      <c r="Y241" s="44">
        <v>0.84</v>
      </c>
      <c r="Z241" s="44">
        <v>89.08</v>
      </c>
      <c r="AA241" s="44">
        <v>0.6</v>
      </c>
      <c r="AB241" s="44">
        <v>4.9000000000000002E-2</v>
      </c>
      <c r="AC241" s="44">
        <v>4.3999999999999997E-2</v>
      </c>
      <c r="AD241" s="44">
        <v>6.26</v>
      </c>
      <c r="AE241" s="44">
        <v>6.74</v>
      </c>
      <c r="AF241" s="44">
        <v>5.78</v>
      </c>
      <c r="AG241" s="44">
        <v>6.71</v>
      </c>
      <c r="AH241" s="47" t="s">
        <v>1678</v>
      </c>
      <c r="AI241" s="44"/>
      <c r="AJ241" s="44"/>
      <c r="AK241" s="44"/>
      <c r="AL241" s="44"/>
      <c r="AM241" s="44">
        <v>133</v>
      </c>
      <c r="AN241" s="43">
        <v>4.5</v>
      </c>
      <c r="AO241" s="43">
        <v>4.2300000000000004</v>
      </c>
      <c r="AP241" s="43">
        <v>134</v>
      </c>
      <c r="AQ241" s="43">
        <v>14</v>
      </c>
      <c r="AR241" s="43">
        <v>24</v>
      </c>
      <c r="AS241" s="43"/>
    </row>
    <row r="242" spans="1:45" ht="15.5" x14ac:dyDescent="0.35">
      <c r="A242" s="44">
        <v>7.8</v>
      </c>
      <c r="B242" s="44" t="s">
        <v>1679</v>
      </c>
      <c r="C242" s="44" t="s">
        <v>1408</v>
      </c>
      <c r="D242" s="44">
        <v>60</v>
      </c>
      <c r="E242" s="44"/>
      <c r="F242" s="44">
        <v>170</v>
      </c>
      <c r="G242" s="44">
        <v>67</v>
      </c>
      <c r="H242" s="44" t="s">
        <v>2033</v>
      </c>
      <c r="I242" s="44"/>
      <c r="J242" s="44">
        <v>3.05</v>
      </c>
      <c r="K242" s="44">
        <v>1.1599999999999999</v>
      </c>
      <c r="L242" s="44">
        <v>0.95</v>
      </c>
      <c r="M242" s="44">
        <v>4.62</v>
      </c>
      <c r="N242" s="44">
        <v>5.08</v>
      </c>
      <c r="O242" s="44">
        <v>250.8</v>
      </c>
      <c r="P242" s="44">
        <v>94.7</v>
      </c>
      <c r="Q242" s="44">
        <v>5.94</v>
      </c>
      <c r="R242" s="44">
        <v>104</v>
      </c>
      <c r="S242" s="44">
        <v>68</v>
      </c>
      <c r="T242" s="44">
        <v>83.54</v>
      </c>
      <c r="U242" s="44">
        <v>0.71</v>
      </c>
      <c r="V242" s="44">
        <v>57.03</v>
      </c>
      <c r="W242" s="44">
        <v>0.55000000000000004</v>
      </c>
      <c r="X242" s="44">
        <v>79.790000000000006</v>
      </c>
      <c r="Y242" s="44">
        <v>0.66</v>
      </c>
      <c r="Z242" s="44">
        <v>62.08</v>
      </c>
      <c r="AA242" s="44">
        <v>0.64</v>
      </c>
      <c r="AB242" s="44">
        <v>7.1999999999999995E-2</v>
      </c>
      <c r="AC242" s="44">
        <v>7.5999999999999998E-2</v>
      </c>
      <c r="AD242" s="44">
        <v>5.88</v>
      </c>
      <c r="AE242" s="44">
        <v>7.74</v>
      </c>
      <c r="AF242" s="44">
        <v>7.63</v>
      </c>
      <c r="AG242" s="44">
        <v>6.63</v>
      </c>
      <c r="AH242" s="44"/>
      <c r="AI242" s="44"/>
      <c r="AJ242" s="44"/>
      <c r="AK242" s="44"/>
      <c r="AL242" s="44"/>
      <c r="AM242" s="44">
        <v>150</v>
      </c>
      <c r="AN242" s="43">
        <v>5.6</v>
      </c>
      <c r="AO242" s="43">
        <v>4.7300000000000004</v>
      </c>
      <c r="AP242" s="43">
        <v>188</v>
      </c>
      <c r="AQ242" s="43">
        <v>15</v>
      </c>
      <c r="AR242" s="43">
        <v>16</v>
      </c>
      <c r="AS242" s="43"/>
    </row>
    <row r="243" spans="1:45" ht="15" x14ac:dyDescent="0.25">
      <c r="A243" s="39">
        <v>7.8</v>
      </c>
      <c r="B243" s="48" t="s">
        <v>1680</v>
      </c>
      <c r="C243" s="48" t="s">
        <v>19</v>
      </c>
      <c r="D243" s="39">
        <v>55</v>
      </c>
      <c r="E243" s="49"/>
      <c r="F243" s="49">
        <v>172</v>
      </c>
      <c r="G243" s="49">
        <v>64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>
        <v>118</v>
      </c>
      <c r="S243" s="49">
        <v>83</v>
      </c>
      <c r="T243" s="39">
        <v>110.06</v>
      </c>
      <c r="U243" s="39">
        <v>0.78</v>
      </c>
      <c r="V243" s="39">
        <v>71.08</v>
      </c>
      <c r="W243" s="39">
        <v>0.69</v>
      </c>
      <c r="X243" s="39">
        <v>108.27</v>
      </c>
      <c r="Y243" s="39">
        <v>0.75</v>
      </c>
      <c r="Z243" s="39">
        <v>60.07</v>
      </c>
      <c r="AA243" s="39">
        <v>0.75</v>
      </c>
      <c r="AB243" s="39">
        <v>6.2E-2</v>
      </c>
      <c r="AC243" s="39">
        <v>5.8000000000000003E-2</v>
      </c>
      <c r="AD243" s="39">
        <v>7.15</v>
      </c>
      <c r="AE243" s="39">
        <v>7.71</v>
      </c>
      <c r="AF243" s="39">
        <v>5.93</v>
      </c>
      <c r="AG243" s="39">
        <v>9.02</v>
      </c>
      <c r="AH243" s="49"/>
      <c r="AI243" s="49"/>
      <c r="AJ243" s="49"/>
      <c r="AK243" s="49"/>
      <c r="AL243" s="49"/>
      <c r="AM243" s="49">
        <v>155</v>
      </c>
      <c r="AN243" s="50">
        <v>3.3</v>
      </c>
      <c r="AO243" s="50">
        <v>4.83</v>
      </c>
      <c r="AP243" s="50">
        <v>93</v>
      </c>
      <c r="AQ243" s="50">
        <v>19</v>
      </c>
      <c r="AR243" s="50">
        <v>22</v>
      </c>
      <c r="AS243" s="50"/>
    </row>
    <row r="244" spans="1:45" x14ac:dyDescent="0.25">
      <c r="A244" s="39">
        <v>7.8</v>
      </c>
      <c r="B244" s="39" t="s">
        <v>1681</v>
      </c>
      <c r="C244" s="39" t="s">
        <v>19</v>
      </c>
      <c r="D244" s="39">
        <v>54</v>
      </c>
      <c r="E244" s="39"/>
      <c r="F244" s="39">
        <v>176</v>
      </c>
      <c r="G244" s="39">
        <v>55</v>
      </c>
      <c r="H244" s="39"/>
      <c r="I244" s="39"/>
      <c r="J244" s="39">
        <v>3.33</v>
      </c>
      <c r="K244" s="39">
        <v>1.41</v>
      </c>
      <c r="L244" s="39">
        <v>0.54</v>
      </c>
      <c r="M244" s="39">
        <v>4.5</v>
      </c>
      <c r="N244" s="39">
        <v>4.33</v>
      </c>
      <c r="O244" s="39">
        <v>171.7</v>
      </c>
      <c r="P244" s="39">
        <v>74.3</v>
      </c>
      <c r="Q244" s="39">
        <v>7.12</v>
      </c>
      <c r="R244" s="39">
        <v>93</v>
      </c>
      <c r="S244" s="39">
        <v>60</v>
      </c>
      <c r="T244" s="39">
        <v>111.06</v>
      </c>
      <c r="U244" s="39">
        <v>0.75</v>
      </c>
      <c r="V244" s="39">
        <v>81.790000000000006</v>
      </c>
      <c r="W244" s="39">
        <v>0.54</v>
      </c>
      <c r="X244" s="39">
        <v>101.3</v>
      </c>
      <c r="Y244" s="39">
        <v>0.73</v>
      </c>
      <c r="Z244" s="39">
        <v>72.540000000000006</v>
      </c>
      <c r="AA244" s="39">
        <v>0.59</v>
      </c>
      <c r="AB244" s="39">
        <v>4.4999999999999998E-2</v>
      </c>
      <c r="AC244" s="39">
        <v>4.3999999999999997E-2</v>
      </c>
      <c r="AD244" s="39">
        <v>5.74</v>
      </c>
      <c r="AE244" s="39">
        <v>6.96</v>
      </c>
      <c r="AF244" s="39">
        <v>5.23</v>
      </c>
      <c r="AG244" s="39">
        <v>5.65</v>
      </c>
      <c r="AH244" s="39"/>
      <c r="AI244" s="39"/>
      <c r="AJ244" s="39"/>
      <c r="AK244" s="39"/>
      <c r="AL244" s="39"/>
      <c r="AM244" s="39">
        <v>152</v>
      </c>
      <c r="AN244" s="38">
        <v>4.34</v>
      </c>
      <c r="AO244" s="38">
        <v>5</v>
      </c>
      <c r="AP244" s="38">
        <v>237</v>
      </c>
      <c r="AQ244" s="38">
        <v>14</v>
      </c>
      <c r="AR244" s="38">
        <v>16</v>
      </c>
      <c r="AS244" s="38"/>
    </row>
    <row r="245" spans="1:45" x14ac:dyDescent="0.25">
      <c r="A245" s="44">
        <v>7.8</v>
      </c>
      <c r="B245" s="44" t="s">
        <v>1682</v>
      </c>
      <c r="C245" s="44" t="s">
        <v>1401</v>
      </c>
      <c r="D245" s="44">
        <v>37</v>
      </c>
      <c r="E245" s="44"/>
      <c r="F245" s="44">
        <v>170</v>
      </c>
      <c r="G245" s="44">
        <v>51</v>
      </c>
      <c r="H245" s="44"/>
      <c r="I245" s="44"/>
      <c r="J245" s="44">
        <v>2.75</v>
      </c>
      <c r="K245" s="44">
        <v>1.66</v>
      </c>
      <c r="L245" s="44">
        <v>0.69</v>
      </c>
      <c r="M245" s="44">
        <v>4.41</v>
      </c>
      <c r="N245" s="44">
        <v>4.7</v>
      </c>
      <c r="O245" s="44">
        <v>190.1</v>
      </c>
      <c r="P245" s="44">
        <v>47.9</v>
      </c>
      <c r="Q245" s="44">
        <v>2.72</v>
      </c>
      <c r="R245" s="44">
        <v>115</v>
      </c>
      <c r="S245" s="44">
        <v>75</v>
      </c>
      <c r="T245" s="44">
        <v>114.31</v>
      </c>
      <c r="U245" s="44">
        <v>0.82</v>
      </c>
      <c r="V245" s="44">
        <v>82.57</v>
      </c>
      <c r="W245" s="44">
        <v>0.66</v>
      </c>
      <c r="X245" s="44">
        <v>123.08</v>
      </c>
      <c r="Y245" s="44">
        <v>0.8</v>
      </c>
      <c r="Z245" s="44">
        <v>97.35</v>
      </c>
      <c r="AA245" s="44">
        <v>0.44</v>
      </c>
      <c r="AB245" s="44">
        <v>4.2999999999999997E-2</v>
      </c>
      <c r="AC245" s="44">
        <v>4.7E-2</v>
      </c>
      <c r="AD245" s="44">
        <v>6.19</v>
      </c>
      <c r="AE245" s="44">
        <v>6.68</v>
      </c>
      <c r="AF245" s="44">
        <v>5.63</v>
      </c>
      <c r="AG245" s="44">
        <v>6.13</v>
      </c>
      <c r="AH245" s="44"/>
      <c r="AI245" s="44"/>
      <c r="AJ245" s="44"/>
      <c r="AK245" s="44"/>
      <c r="AL245" s="44"/>
      <c r="AM245" s="44">
        <v>136</v>
      </c>
      <c r="AN245" s="43">
        <v>4.5</v>
      </c>
      <c r="AO245" s="43">
        <v>4.63</v>
      </c>
      <c r="AP245" s="43">
        <v>184</v>
      </c>
      <c r="AQ245" s="43">
        <v>14</v>
      </c>
      <c r="AR245" s="43">
        <v>16</v>
      </c>
      <c r="AS245" s="43"/>
    </row>
    <row r="246" spans="1:45" x14ac:dyDescent="0.25">
      <c r="A246" s="44">
        <v>7.8</v>
      </c>
      <c r="B246" s="44" t="s">
        <v>1683</v>
      </c>
      <c r="C246" s="44" t="s">
        <v>1408</v>
      </c>
      <c r="D246" s="44">
        <v>51</v>
      </c>
      <c r="E246" s="44"/>
      <c r="F246" s="44">
        <v>162</v>
      </c>
      <c r="G246" s="44">
        <v>62</v>
      </c>
      <c r="H246" s="44"/>
      <c r="I246" s="44"/>
      <c r="J246" s="44">
        <v>2.7</v>
      </c>
      <c r="K246" s="44">
        <v>1.19</v>
      </c>
      <c r="L246" s="44">
        <v>1.58</v>
      </c>
      <c r="M246" s="44">
        <v>4.72</v>
      </c>
      <c r="N246" s="44">
        <v>4.92</v>
      </c>
      <c r="O246" s="44">
        <v>382.2</v>
      </c>
      <c r="P246" s="44">
        <v>70.2</v>
      </c>
      <c r="Q246" s="44">
        <v>4.7699999999999996</v>
      </c>
      <c r="R246" s="44"/>
      <c r="S246" s="44"/>
      <c r="T246" s="44">
        <v>98.3</v>
      </c>
      <c r="U246" s="44">
        <v>0.7</v>
      </c>
      <c r="V246" s="44">
        <v>62.53</v>
      </c>
      <c r="W246" s="44">
        <v>0.51</v>
      </c>
      <c r="X246" s="44">
        <v>99.8</v>
      </c>
      <c r="Y246" s="44">
        <v>0.71</v>
      </c>
      <c r="Z246" s="44">
        <v>62.71</v>
      </c>
      <c r="AA246" s="44">
        <v>0.56999999999999995</v>
      </c>
      <c r="AB246" s="44">
        <v>4.9000000000000002E-2</v>
      </c>
      <c r="AC246" s="44">
        <v>4.7E-2</v>
      </c>
      <c r="AD246" s="44">
        <v>9.3800000000000008</v>
      </c>
      <c r="AE246" s="44">
        <v>9.0500000000000007</v>
      </c>
      <c r="AF246" s="44">
        <v>7.31</v>
      </c>
      <c r="AG246" s="44" t="s">
        <v>165</v>
      </c>
      <c r="AH246" s="44"/>
      <c r="AI246" s="44"/>
      <c r="AJ246" s="44"/>
      <c r="AK246" s="44"/>
      <c r="AL246" s="44"/>
      <c r="AM246" s="44">
        <v>155</v>
      </c>
      <c r="AN246" s="43">
        <v>5</v>
      </c>
      <c r="AO246" s="43">
        <v>4.9800000000000004</v>
      </c>
      <c r="AP246" s="43">
        <v>142</v>
      </c>
      <c r="AQ246" s="43">
        <v>17</v>
      </c>
      <c r="AR246" s="43">
        <v>21</v>
      </c>
      <c r="AS246" s="43"/>
    </row>
    <row r="247" spans="1:45" x14ac:dyDescent="0.25">
      <c r="A247" s="39">
        <v>7.9</v>
      </c>
      <c r="B247" s="39" t="s">
        <v>1684</v>
      </c>
      <c r="C247" s="39" t="s">
        <v>19</v>
      </c>
      <c r="D247" s="39">
        <v>33</v>
      </c>
      <c r="E247" s="39"/>
      <c r="F247" s="39">
        <v>171</v>
      </c>
      <c r="G247" s="39">
        <v>65</v>
      </c>
      <c r="H247" s="39"/>
      <c r="I247" s="39"/>
      <c r="J247" s="39">
        <v>1.92</v>
      </c>
      <c r="K247" s="39">
        <v>1.37</v>
      </c>
      <c r="L247" s="39">
        <v>0.99</v>
      </c>
      <c r="M247" s="39">
        <v>3.58</v>
      </c>
      <c r="N247" s="39">
        <v>4.47</v>
      </c>
      <c r="O247" s="39">
        <v>277</v>
      </c>
      <c r="P247" s="39">
        <v>89</v>
      </c>
      <c r="Q247" s="39">
        <v>5.67</v>
      </c>
      <c r="R247" s="39">
        <v>116</v>
      </c>
      <c r="S247" s="39">
        <v>73</v>
      </c>
      <c r="T247" s="39">
        <v>114.56</v>
      </c>
      <c r="U247" s="39">
        <v>0.83</v>
      </c>
      <c r="V247" s="39">
        <v>107.3</v>
      </c>
      <c r="W247" s="39">
        <v>0.77</v>
      </c>
      <c r="X247" s="39">
        <v>120.06</v>
      </c>
      <c r="Y247" s="39">
        <v>0.77</v>
      </c>
      <c r="Z247" s="39">
        <v>111.62</v>
      </c>
      <c r="AA247" s="39">
        <v>0.72</v>
      </c>
      <c r="AB247" s="39">
        <v>4.2999999999999997E-2</v>
      </c>
      <c r="AC247" s="39">
        <v>4.2999999999999997E-2</v>
      </c>
      <c r="AD247" s="39">
        <v>5.15</v>
      </c>
      <c r="AE247" s="39">
        <v>5.38</v>
      </c>
      <c r="AF247" s="39">
        <v>4.8499999999999996</v>
      </c>
      <c r="AG247" s="39">
        <v>5.65</v>
      </c>
      <c r="AH247" s="39"/>
      <c r="AI247" s="39"/>
      <c r="AJ247" s="39"/>
      <c r="AK247" s="39"/>
      <c r="AL247" s="39"/>
      <c r="AM247" s="39">
        <v>142</v>
      </c>
      <c r="AN247" s="38">
        <v>3.5</v>
      </c>
      <c r="AO247" s="38">
        <v>4.55</v>
      </c>
      <c r="AP247" s="38">
        <v>153</v>
      </c>
      <c r="AQ247" s="38">
        <v>23</v>
      </c>
      <c r="AR247" s="38">
        <v>19</v>
      </c>
      <c r="AS247" s="38"/>
    </row>
    <row r="248" spans="1:45" ht="15.5" x14ac:dyDescent="0.35">
      <c r="A248" s="44">
        <v>7.11</v>
      </c>
      <c r="B248" s="44" t="s">
        <v>1686</v>
      </c>
      <c r="C248" s="44" t="s">
        <v>1408</v>
      </c>
      <c r="D248" s="44">
        <v>63</v>
      </c>
      <c r="E248" s="44"/>
      <c r="F248" s="44">
        <v>168</v>
      </c>
      <c r="G248" s="44">
        <v>70</v>
      </c>
      <c r="H248" s="44" t="s">
        <v>2040</v>
      </c>
      <c r="I248" s="44" t="s">
        <v>2041</v>
      </c>
      <c r="J248" s="44">
        <v>2.16</v>
      </c>
      <c r="K248" s="44">
        <v>1.46</v>
      </c>
      <c r="L248" s="44">
        <v>4.1500000000000004</v>
      </c>
      <c r="M248" s="44">
        <v>0.8</v>
      </c>
      <c r="N248" s="44">
        <v>4.7300000000000004</v>
      </c>
      <c r="O248" s="44">
        <v>403.6</v>
      </c>
      <c r="P248" s="44">
        <v>100</v>
      </c>
      <c r="Q248" s="44">
        <v>7.7</v>
      </c>
      <c r="R248" s="44">
        <v>109</v>
      </c>
      <c r="S248" s="44">
        <v>70</v>
      </c>
      <c r="T248" s="44">
        <v>64.900000000000006</v>
      </c>
      <c r="U248" s="44">
        <v>0.68</v>
      </c>
      <c r="V248" s="44">
        <v>41.6</v>
      </c>
      <c r="W248" s="44">
        <v>0.39</v>
      </c>
      <c r="X248" s="44">
        <v>59.66</v>
      </c>
      <c r="Y248" s="44">
        <v>0.64</v>
      </c>
      <c r="Z248" s="44">
        <v>44.39</v>
      </c>
      <c r="AA248" s="44">
        <v>0.49</v>
      </c>
      <c r="AB248" s="44">
        <v>5.8999999999999997E-2</v>
      </c>
      <c r="AC248" s="44">
        <v>0.05</v>
      </c>
      <c r="AD248" s="44">
        <v>5.81</v>
      </c>
      <c r="AE248" s="44">
        <v>10.78</v>
      </c>
      <c r="AF248" s="44" t="s">
        <v>165</v>
      </c>
      <c r="AG248" s="44">
        <v>12.5</v>
      </c>
      <c r="AH248" s="44"/>
      <c r="AI248" s="44"/>
      <c r="AJ248" s="44" t="s">
        <v>2042</v>
      </c>
      <c r="AK248" s="44"/>
      <c r="AL248" s="44" t="s">
        <v>1690</v>
      </c>
      <c r="AM248" s="44">
        <v>153</v>
      </c>
      <c r="AN248" s="43">
        <v>6.2</v>
      </c>
      <c r="AO248" s="43">
        <v>4.79</v>
      </c>
      <c r="AP248" s="43">
        <v>171</v>
      </c>
      <c r="AQ248" s="43">
        <v>21</v>
      </c>
      <c r="AR248" s="43">
        <v>19</v>
      </c>
      <c r="AS248" s="43"/>
    </row>
    <row r="249" spans="1:45" ht="15.5" x14ac:dyDescent="0.35">
      <c r="A249" s="44">
        <v>7.11</v>
      </c>
      <c r="B249" s="44" t="s">
        <v>1691</v>
      </c>
      <c r="C249" s="44" t="s">
        <v>1408</v>
      </c>
      <c r="D249" s="44">
        <v>60</v>
      </c>
      <c r="E249" s="44"/>
      <c r="F249" s="44">
        <v>162</v>
      </c>
      <c r="G249" s="44">
        <v>57</v>
      </c>
      <c r="H249" s="44" t="s">
        <v>2043</v>
      </c>
      <c r="I249" s="44"/>
      <c r="J249" s="44">
        <v>2.34</v>
      </c>
      <c r="K249" s="44">
        <v>1.34</v>
      </c>
      <c r="L249" s="44">
        <v>1</v>
      </c>
      <c r="M249" s="44">
        <v>3.83</v>
      </c>
      <c r="N249" s="44">
        <v>4.01</v>
      </c>
      <c r="O249" s="44">
        <v>223.7</v>
      </c>
      <c r="P249" s="44">
        <v>66.099999999999994</v>
      </c>
      <c r="Q249" s="44">
        <v>5.34</v>
      </c>
      <c r="R249" s="44">
        <v>138</v>
      </c>
      <c r="S249" s="44">
        <v>87</v>
      </c>
      <c r="T249" s="44">
        <v>69.540000000000006</v>
      </c>
      <c r="U249" s="44">
        <v>0.65</v>
      </c>
      <c r="V249" s="44">
        <v>78.790000000000006</v>
      </c>
      <c r="W249" s="44">
        <v>0.5</v>
      </c>
      <c r="X249" s="44">
        <v>67.78</v>
      </c>
      <c r="Y249" s="44">
        <v>0.66</v>
      </c>
      <c r="Z249" s="44">
        <v>51.14</v>
      </c>
      <c r="AA249" s="44">
        <v>0.54</v>
      </c>
      <c r="AB249" s="44">
        <v>5.2999999999999999E-2</v>
      </c>
      <c r="AC249" s="44">
        <v>4.8000000000000001E-2</v>
      </c>
      <c r="AD249" s="44">
        <v>6.52</v>
      </c>
      <c r="AE249" s="44">
        <v>10.02</v>
      </c>
      <c r="AF249" s="44" t="s">
        <v>165</v>
      </c>
      <c r="AG249" s="44" t="s">
        <v>165</v>
      </c>
      <c r="AH249" s="44"/>
      <c r="AI249" s="44"/>
      <c r="AJ249" s="44"/>
      <c r="AK249" s="44"/>
      <c r="AL249" s="44"/>
      <c r="AM249" s="44">
        <v>148</v>
      </c>
      <c r="AN249" s="43">
        <v>5.3</v>
      </c>
      <c r="AO249" s="43">
        <v>5.35</v>
      </c>
      <c r="AP249" s="43">
        <v>99</v>
      </c>
      <c r="AQ249" s="43">
        <v>35</v>
      </c>
      <c r="AR249" s="43">
        <v>32</v>
      </c>
      <c r="AS249" s="43"/>
    </row>
    <row r="250" spans="1:45" x14ac:dyDescent="0.25">
      <c r="A250" s="39">
        <v>7.11</v>
      </c>
      <c r="B250" s="39" t="s">
        <v>1693</v>
      </c>
      <c r="C250" s="39" t="s">
        <v>19</v>
      </c>
      <c r="D250" s="39">
        <v>61</v>
      </c>
      <c r="E250" s="39"/>
      <c r="F250" s="39">
        <v>170</v>
      </c>
      <c r="G250" s="39">
        <v>65</v>
      </c>
      <c r="H250" s="39" t="s">
        <v>222</v>
      </c>
      <c r="I250" s="39" t="s">
        <v>710</v>
      </c>
      <c r="J250" s="39">
        <v>3.35</v>
      </c>
      <c r="K250" s="39">
        <v>1.4</v>
      </c>
      <c r="L250" s="39">
        <v>1.1200000000000001</v>
      </c>
      <c r="M250" s="39">
        <v>5.25</v>
      </c>
      <c r="N250" s="39">
        <v>7.07</v>
      </c>
      <c r="O250" s="39">
        <v>228.8</v>
      </c>
      <c r="P250" s="39">
        <v>81</v>
      </c>
      <c r="Q250" s="39">
        <v>6.7</v>
      </c>
      <c r="R250" s="39">
        <v>127</v>
      </c>
      <c r="S250" s="39">
        <v>76</v>
      </c>
      <c r="T250" s="39">
        <v>85.54</v>
      </c>
      <c r="U250" s="39">
        <v>0.77</v>
      </c>
      <c r="V250" s="39">
        <v>77.790000000000006</v>
      </c>
      <c r="W250" s="39">
        <v>0.61</v>
      </c>
      <c r="X250" s="39">
        <v>79.290000000000006</v>
      </c>
      <c r="Y250" s="39">
        <v>0.75</v>
      </c>
      <c r="Z250" s="39">
        <v>76.040000000000006</v>
      </c>
      <c r="AA250" s="39">
        <v>0.6</v>
      </c>
      <c r="AB250" s="39">
        <v>6.9000000000000006E-2</v>
      </c>
      <c r="AC250" s="39">
        <v>6.4000000000000001E-2</v>
      </c>
      <c r="AD250" s="39">
        <v>7.64</v>
      </c>
      <c r="AE250" s="39">
        <v>10.23</v>
      </c>
      <c r="AF250" s="39">
        <v>6.96</v>
      </c>
      <c r="AG250" s="39">
        <v>9.44</v>
      </c>
      <c r="AH250" s="39" t="s">
        <v>1694</v>
      </c>
      <c r="AI250" s="39"/>
      <c r="AJ250" s="39"/>
      <c r="AK250" s="39"/>
      <c r="AL250" s="39"/>
      <c r="AM250" s="39">
        <v>158</v>
      </c>
      <c r="AN250" s="38">
        <v>6.9</v>
      </c>
      <c r="AO250" s="38">
        <v>5.22</v>
      </c>
      <c r="AP250" s="38">
        <v>122</v>
      </c>
      <c r="AQ250" s="38">
        <v>16</v>
      </c>
      <c r="AR250" s="38">
        <v>18</v>
      </c>
      <c r="AS250" s="38"/>
    </row>
    <row r="251" spans="1:45" x14ac:dyDescent="0.25">
      <c r="A251" s="44">
        <v>7.11</v>
      </c>
      <c r="B251" s="44" t="s">
        <v>1695</v>
      </c>
      <c r="C251" s="44" t="s">
        <v>1401</v>
      </c>
      <c r="D251" s="44">
        <v>55</v>
      </c>
      <c r="E251" s="44"/>
      <c r="F251" s="44">
        <v>160</v>
      </c>
      <c r="G251" s="44">
        <v>50</v>
      </c>
      <c r="H251" s="44"/>
      <c r="I251" s="44"/>
      <c r="J251" s="44">
        <v>2.2599999999999998</v>
      </c>
      <c r="K251" s="44">
        <v>1.75</v>
      </c>
      <c r="L251" s="44">
        <v>0.91</v>
      </c>
      <c r="M251" s="44">
        <v>4.6100000000000003</v>
      </c>
      <c r="N251" s="44">
        <v>4.5199999999999996</v>
      </c>
      <c r="O251" s="44">
        <v>205.2</v>
      </c>
      <c r="P251" s="44">
        <v>69.3</v>
      </c>
      <c r="Q251" s="44">
        <v>4.38</v>
      </c>
      <c r="R251" s="44">
        <v>126</v>
      </c>
      <c r="S251" s="44">
        <v>85</v>
      </c>
      <c r="T251" s="44">
        <v>102.8</v>
      </c>
      <c r="U251" s="44">
        <v>0.69</v>
      </c>
      <c r="V251" s="44">
        <v>68.349999999999994</v>
      </c>
      <c r="W251" s="44">
        <v>0.57999999999999996</v>
      </c>
      <c r="X251" s="44">
        <v>110.86</v>
      </c>
      <c r="Y251" s="44">
        <v>0.76</v>
      </c>
      <c r="Z251" s="44">
        <v>96.34</v>
      </c>
      <c r="AA251" s="44">
        <v>0.62</v>
      </c>
      <c r="AB251" s="44">
        <v>4.3999999999999997E-2</v>
      </c>
      <c r="AC251" s="44">
        <v>4.9000000000000002E-2</v>
      </c>
      <c r="AD251" s="44">
        <v>6.98</v>
      </c>
      <c r="AE251" s="44">
        <v>8.02</v>
      </c>
      <c r="AF251" s="44">
        <v>8.0299999999999994</v>
      </c>
      <c r="AG251" s="44">
        <v>4.05</v>
      </c>
      <c r="AH251" s="44"/>
      <c r="AI251" s="44"/>
      <c r="AJ251" s="44"/>
      <c r="AK251" s="44"/>
      <c r="AL251" s="44"/>
      <c r="AM251" s="44">
        <v>126</v>
      </c>
      <c r="AN251" s="43">
        <v>4</v>
      </c>
      <c r="AO251" s="43">
        <v>4.3499999999999996</v>
      </c>
      <c r="AP251" s="43">
        <v>164</v>
      </c>
      <c r="AQ251" s="43">
        <v>13</v>
      </c>
      <c r="AR251" s="43">
        <v>19</v>
      </c>
      <c r="AS251" s="43"/>
    </row>
    <row r="252" spans="1:45" x14ac:dyDescent="0.25">
      <c r="A252" s="44">
        <v>7.11</v>
      </c>
      <c r="B252" s="44" t="s">
        <v>1696</v>
      </c>
      <c r="C252" s="44" t="s">
        <v>1401</v>
      </c>
      <c r="D252" s="44">
        <v>27</v>
      </c>
      <c r="E252" s="44"/>
      <c r="F252" s="44">
        <v>154</v>
      </c>
      <c r="G252" s="44">
        <v>54</v>
      </c>
      <c r="H252" s="44"/>
      <c r="I252" s="44"/>
      <c r="J252" s="44">
        <v>2.2200000000000002</v>
      </c>
      <c r="K252" s="44">
        <v>1.84</v>
      </c>
      <c r="L252" s="44">
        <v>0.56999999999999995</v>
      </c>
      <c r="M252" s="44">
        <v>4.3499999999999996</v>
      </c>
      <c r="N252" s="44">
        <v>3.92</v>
      </c>
      <c r="O252" s="44">
        <v>204.1</v>
      </c>
      <c r="P252" s="44">
        <v>53.6</v>
      </c>
      <c r="Q252" s="44">
        <v>3.72</v>
      </c>
      <c r="R252" s="44">
        <v>98</v>
      </c>
      <c r="S252" s="44">
        <v>64</v>
      </c>
      <c r="T252" s="44">
        <v>80.040000000000006</v>
      </c>
      <c r="U252" s="44">
        <v>0.77</v>
      </c>
      <c r="V252" s="44">
        <v>89.8</v>
      </c>
      <c r="W252" s="44">
        <v>0.57999999999999996</v>
      </c>
      <c r="X252" s="44">
        <v>79.45</v>
      </c>
      <c r="Y252" s="44">
        <v>0.71</v>
      </c>
      <c r="Z252" s="44">
        <v>80.7</v>
      </c>
      <c r="AA252" s="44">
        <v>0.6</v>
      </c>
      <c r="AB252" s="44">
        <v>4.2999999999999997E-2</v>
      </c>
      <c r="AC252" s="44">
        <v>4.3999999999999997E-2</v>
      </c>
      <c r="AD252" s="44">
        <v>6.29</v>
      </c>
      <c r="AE252" s="44">
        <v>5.48</v>
      </c>
      <c r="AF252" s="44">
        <v>6.27</v>
      </c>
      <c r="AG252" s="44">
        <v>7.06</v>
      </c>
      <c r="AH252" s="44"/>
      <c r="AI252" s="44"/>
      <c r="AJ252" s="44"/>
      <c r="AK252" s="44"/>
      <c r="AL252" s="44"/>
      <c r="AM252" s="44">
        <v>125</v>
      </c>
      <c r="AN252" s="43">
        <v>5.9</v>
      </c>
      <c r="AO252" s="43">
        <v>4.2300000000000004</v>
      </c>
      <c r="AP252" s="43">
        <v>138</v>
      </c>
      <c r="AQ252" s="43">
        <v>24</v>
      </c>
      <c r="AR252" s="43">
        <v>26</v>
      </c>
      <c r="AS252" s="43"/>
    </row>
    <row r="253" spans="1:45" ht="15.5" x14ac:dyDescent="0.35">
      <c r="A253" s="44">
        <v>7.11</v>
      </c>
      <c r="B253" s="44" t="s">
        <v>1697</v>
      </c>
      <c r="C253" s="44" t="s">
        <v>1408</v>
      </c>
      <c r="D253" s="44">
        <v>73</v>
      </c>
      <c r="E253" s="44"/>
      <c r="F253" s="44">
        <v>168</v>
      </c>
      <c r="G253" s="44">
        <v>75</v>
      </c>
      <c r="H253" s="44" t="s">
        <v>2040</v>
      </c>
      <c r="I253" s="44" t="s">
        <v>2044</v>
      </c>
      <c r="J253" s="44">
        <v>2.86</v>
      </c>
      <c r="K253" s="44">
        <v>1.08</v>
      </c>
      <c r="L253" s="44">
        <v>0.8</v>
      </c>
      <c r="M253" s="44">
        <v>4.5999999999999996</v>
      </c>
      <c r="N253" s="44">
        <v>4.5999999999999996</v>
      </c>
      <c r="O253" s="44">
        <v>407.2</v>
      </c>
      <c r="P253" s="44">
        <v>99.7</v>
      </c>
      <c r="Q253" s="44">
        <v>5.56</v>
      </c>
      <c r="R253" s="44">
        <v>116</v>
      </c>
      <c r="S253" s="44">
        <v>68</v>
      </c>
      <c r="T253" s="44">
        <v>95.05</v>
      </c>
      <c r="U253" s="44">
        <v>0.75</v>
      </c>
      <c r="V253" s="44">
        <v>71.790000000000006</v>
      </c>
      <c r="W253" s="44">
        <v>0.51</v>
      </c>
      <c r="X253" s="44">
        <v>113.01</v>
      </c>
      <c r="Y253" s="44">
        <v>0.69</v>
      </c>
      <c r="Z253" s="44">
        <v>66.02</v>
      </c>
      <c r="AA253" s="44">
        <v>0.52</v>
      </c>
      <c r="AB253" s="44">
        <v>6.6000000000000003E-2</v>
      </c>
      <c r="AC253" s="44">
        <v>7.0999999999999994E-2</v>
      </c>
      <c r="AD253" s="44">
        <v>8.08</v>
      </c>
      <c r="AE253" s="44">
        <v>12.6</v>
      </c>
      <c r="AF253" s="44">
        <v>5.68</v>
      </c>
      <c r="AG253" s="44">
        <v>10.8</v>
      </c>
      <c r="AH253" s="44"/>
      <c r="AI253" s="44"/>
      <c r="AJ253" s="44"/>
      <c r="AK253" s="44"/>
      <c r="AL253" s="44"/>
      <c r="AM253" s="44">
        <v>141</v>
      </c>
      <c r="AN253" s="43">
        <v>7</v>
      </c>
      <c r="AO253" s="43">
        <v>4.55</v>
      </c>
      <c r="AP253" s="43">
        <v>170</v>
      </c>
      <c r="AQ253" s="43">
        <v>8</v>
      </c>
      <c r="AR253" s="43">
        <v>19</v>
      </c>
      <c r="AS253" s="43"/>
    </row>
    <row r="254" spans="1:45" x14ac:dyDescent="0.25">
      <c r="A254" s="44">
        <v>7.11</v>
      </c>
      <c r="B254" s="44" t="s">
        <v>1699</v>
      </c>
      <c r="C254" s="44" t="s">
        <v>1408</v>
      </c>
      <c r="D254" s="44">
        <v>67</v>
      </c>
      <c r="E254" s="44"/>
      <c r="F254" s="44">
        <v>162</v>
      </c>
      <c r="G254" s="44">
        <v>45</v>
      </c>
      <c r="H254" s="44"/>
      <c r="I254" s="44"/>
      <c r="J254" s="44">
        <v>2.25</v>
      </c>
      <c r="K254" s="44">
        <v>1.88</v>
      </c>
      <c r="L254" s="44">
        <v>0.85</v>
      </c>
      <c r="M254" s="44">
        <v>4.67</v>
      </c>
      <c r="N254" s="44">
        <v>4.4400000000000004</v>
      </c>
      <c r="O254" s="44">
        <v>396.2</v>
      </c>
      <c r="P254" s="44">
        <v>86.3</v>
      </c>
      <c r="Q254" s="44">
        <v>4.7</v>
      </c>
      <c r="R254" s="44">
        <v>99</v>
      </c>
      <c r="S254" s="44">
        <v>52</v>
      </c>
      <c r="T254" s="44">
        <v>73.290000000000006</v>
      </c>
      <c r="U254" s="44">
        <v>0.55000000000000004</v>
      </c>
      <c r="V254" s="44">
        <v>54.76</v>
      </c>
      <c r="W254" s="44">
        <v>0.48</v>
      </c>
      <c r="X254" s="44">
        <v>80.010000000000005</v>
      </c>
      <c r="Y254" s="44">
        <v>0.56999999999999995</v>
      </c>
      <c r="Z254" s="44">
        <v>76.930000000000007</v>
      </c>
      <c r="AA254" s="44">
        <v>0.5</v>
      </c>
      <c r="AB254" s="44">
        <v>7.2999999999999995E-2</v>
      </c>
      <c r="AC254" s="44">
        <v>5.3999999999999999E-2</v>
      </c>
      <c r="AD254" s="44">
        <v>10.15</v>
      </c>
      <c r="AE254" s="44">
        <v>10.88</v>
      </c>
      <c r="AF254" s="44">
        <v>5.49</v>
      </c>
      <c r="AG254" s="44">
        <v>9.6199999999999992</v>
      </c>
      <c r="AH254" s="44"/>
      <c r="AI254" s="44"/>
      <c r="AJ254" s="44"/>
      <c r="AK254" s="44"/>
      <c r="AL254" s="44"/>
      <c r="AM254" s="44">
        <v>146</v>
      </c>
      <c r="AN254" s="43">
        <v>7.4</v>
      </c>
      <c r="AO254" s="43">
        <v>4.3600000000000003</v>
      </c>
      <c r="AP254" s="43">
        <v>194</v>
      </c>
      <c r="AQ254" s="43">
        <v>13</v>
      </c>
      <c r="AR254" s="43">
        <v>23</v>
      </c>
      <c r="AS254" s="43"/>
    </row>
    <row r="255" spans="1:45" x14ac:dyDescent="0.25">
      <c r="A255" s="39">
        <v>7.11</v>
      </c>
      <c r="B255" s="39" t="s">
        <v>1700</v>
      </c>
      <c r="C255" s="39" t="s">
        <v>19</v>
      </c>
      <c r="D255" s="39">
        <v>69</v>
      </c>
      <c r="E255" s="39"/>
      <c r="F255" s="39">
        <v>164</v>
      </c>
      <c r="G255" s="39">
        <v>68</v>
      </c>
      <c r="H255" s="39" t="s">
        <v>222</v>
      </c>
      <c r="I255" s="39"/>
      <c r="J255" s="39">
        <v>1.75</v>
      </c>
      <c r="K255" s="39">
        <v>1.33</v>
      </c>
      <c r="L255" s="39">
        <v>0.68</v>
      </c>
      <c r="M255" s="39">
        <v>3.43</v>
      </c>
      <c r="N255" s="39">
        <v>4.42</v>
      </c>
      <c r="O255" s="39">
        <v>212.9</v>
      </c>
      <c r="P255" s="39">
        <v>68.400000000000006</v>
      </c>
      <c r="Q255" s="39">
        <v>10.050000000000001</v>
      </c>
      <c r="R255" s="39">
        <v>124</v>
      </c>
      <c r="S255" s="39">
        <v>69</v>
      </c>
      <c r="T255" s="39">
        <v>89.3</v>
      </c>
      <c r="U255" s="39">
        <v>0.71</v>
      </c>
      <c r="V255" s="39">
        <v>61.21</v>
      </c>
      <c r="W255" s="39">
        <v>0.65</v>
      </c>
      <c r="X255" s="39">
        <v>83.93</v>
      </c>
      <c r="Y255" s="39">
        <v>0.69</v>
      </c>
      <c r="Z255" s="39">
        <v>64.63</v>
      </c>
      <c r="AA255" s="39">
        <v>0.66</v>
      </c>
      <c r="AB255" s="39">
        <v>5.0999999999999997E-2</v>
      </c>
      <c r="AC255" s="39">
        <v>5.8999999999999997E-2</v>
      </c>
      <c r="AD255" s="39">
        <v>6.88</v>
      </c>
      <c r="AE255" s="39">
        <v>11.02</v>
      </c>
      <c r="AF255" s="39">
        <v>5.43</v>
      </c>
      <c r="AG255" s="39">
        <v>10.78</v>
      </c>
      <c r="AH255" s="39"/>
      <c r="AI255" s="39"/>
      <c r="AJ255" s="39"/>
      <c r="AK255" s="39"/>
      <c r="AL255" s="39"/>
      <c r="AM255" s="39">
        <v>143</v>
      </c>
      <c r="AN255" s="38">
        <v>6.5</v>
      </c>
      <c r="AO255" s="38">
        <v>4.5599999999999996</v>
      </c>
      <c r="AP255" s="38">
        <v>126</v>
      </c>
      <c r="AQ255" s="38">
        <v>22</v>
      </c>
      <c r="AR255" s="38">
        <v>22</v>
      </c>
      <c r="AS255" s="38"/>
    </row>
    <row r="256" spans="1:45" x14ac:dyDescent="0.25">
      <c r="A256" s="44">
        <v>7.11</v>
      </c>
      <c r="B256" s="47" t="s">
        <v>1701</v>
      </c>
      <c r="C256" s="44" t="s">
        <v>1401</v>
      </c>
      <c r="D256" s="44">
        <v>59</v>
      </c>
      <c r="E256" s="44"/>
      <c r="F256" s="44">
        <v>157</v>
      </c>
      <c r="G256" s="44">
        <v>45</v>
      </c>
      <c r="H256" s="44"/>
      <c r="I256" s="44"/>
      <c r="J256" s="44">
        <v>3.05</v>
      </c>
      <c r="K256" s="44">
        <v>1.47</v>
      </c>
      <c r="L256" s="44">
        <v>1.32</v>
      </c>
      <c r="M256" s="44">
        <v>5.1100000000000003</v>
      </c>
      <c r="N256" s="44">
        <v>5.26</v>
      </c>
      <c r="O256" s="44">
        <v>212.8</v>
      </c>
      <c r="P256" s="44">
        <v>52.7</v>
      </c>
      <c r="Q256" s="44">
        <v>3.51</v>
      </c>
      <c r="R256" s="44">
        <v>142</v>
      </c>
      <c r="S256" s="44">
        <v>78</v>
      </c>
      <c r="T256" s="44">
        <v>79.790000000000006</v>
      </c>
      <c r="U256" s="44">
        <v>0.67</v>
      </c>
      <c r="V256" s="44">
        <v>60.4</v>
      </c>
      <c r="W256" s="44">
        <v>0.62</v>
      </c>
      <c r="X256" s="44">
        <v>72.790000000000006</v>
      </c>
      <c r="Y256" s="44">
        <v>0.69</v>
      </c>
      <c r="Z256" s="44">
        <v>71.540000000000006</v>
      </c>
      <c r="AA256" s="44">
        <v>0.7</v>
      </c>
      <c r="AB256" s="44">
        <v>5.1999999999999998E-2</v>
      </c>
      <c r="AC256" s="44">
        <v>6.8000000000000005E-2</v>
      </c>
      <c r="AD256" s="44" t="s">
        <v>165</v>
      </c>
      <c r="AE256" s="44">
        <v>10.71</v>
      </c>
      <c r="AF256" s="44">
        <v>6.87</v>
      </c>
      <c r="AG256" s="44">
        <v>9.7899999999999991</v>
      </c>
      <c r="AH256" s="44"/>
      <c r="AI256" s="44"/>
      <c r="AJ256" s="44"/>
      <c r="AK256" s="44"/>
      <c r="AL256" s="44"/>
      <c r="AM256" s="44">
        <v>134</v>
      </c>
      <c r="AN256" s="43">
        <v>5.4</v>
      </c>
      <c r="AO256" s="43">
        <v>4.57</v>
      </c>
      <c r="AP256" s="43">
        <v>200</v>
      </c>
      <c r="AQ256" s="43">
        <v>15</v>
      </c>
      <c r="AR256" s="43">
        <v>19</v>
      </c>
      <c r="AS256" s="43"/>
    </row>
    <row r="257" spans="1:45" x14ac:dyDescent="0.25">
      <c r="A257" s="39">
        <v>7.11</v>
      </c>
      <c r="B257" s="39" t="s">
        <v>1702</v>
      </c>
      <c r="C257" s="39" t="s">
        <v>19</v>
      </c>
      <c r="D257" s="39">
        <v>70</v>
      </c>
      <c r="E257" s="39"/>
      <c r="F257" s="39">
        <v>170</v>
      </c>
      <c r="G257" s="39">
        <v>55</v>
      </c>
      <c r="H257" s="39"/>
      <c r="I257" s="39"/>
      <c r="J257" s="39">
        <v>2.72</v>
      </c>
      <c r="K257" s="39">
        <v>0.89</v>
      </c>
      <c r="L257" s="39">
        <v>1.65</v>
      </c>
      <c r="M257" s="39">
        <v>4.46</v>
      </c>
      <c r="N257" s="39">
        <v>6.62</v>
      </c>
      <c r="O257" s="39">
        <v>377.4</v>
      </c>
      <c r="P257" s="39">
        <v>104.7</v>
      </c>
      <c r="Q257" s="39">
        <v>5.13</v>
      </c>
      <c r="R257" s="39">
        <v>126</v>
      </c>
      <c r="S257" s="39">
        <v>74</v>
      </c>
      <c r="T257" s="39">
        <v>92.55</v>
      </c>
      <c r="U257" s="39">
        <v>0.72</v>
      </c>
      <c r="V257" s="39">
        <v>63.34</v>
      </c>
      <c r="W257" s="39">
        <v>0.6</v>
      </c>
      <c r="X257" s="39">
        <v>90.22</v>
      </c>
      <c r="Y257" s="39">
        <v>0.73</v>
      </c>
      <c r="Z257" s="39">
        <v>65.319999999999993</v>
      </c>
      <c r="AA257" s="39">
        <v>0.59</v>
      </c>
      <c r="AB257" s="39">
        <v>4.5999999999999999E-2</v>
      </c>
      <c r="AC257" s="39">
        <v>5.8999999999999997E-2</v>
      </c>
      <c r="AD257" s="39">
        <v>8.08</v>
      </c>
      <c r="AE257" s="39">
        <v>11.5</v>
      </c>
      <c r="AF257" s="39">
        <v>8.68</v>
      </c>
      <c r="AG257" s="39">
        <v>10.53</v>
      </c>
      <c r="AH257" s="39"/>
      <c r="AI257" s="39"/>
      <c r="AJ257" s="39"/>
      <c r="AK257" s="39"/>
      <c r="AL257" s="39"/>
      <c r="AM257" s="39">
        <v>142</v>
      </c>
      <c r="AN257" s="38">
        <v>9</v>
      </c>
      <c r="AO257" s="38">
        <v>4.38</v>
      </c>
      <c r="AP257" s="38">
        <v>175</v>
      </c>
      <c r="AQ257" s="38">
        <v>11</v>
      </c>
      <c r="AR257" s="38">
        <v>16</v>
      </c>
      <c r="AS257" s="38"/>
    </row>
    <row r="258" spans="1:45" x14ac:dyDescent="0.25">
      <c r="A258" s="39">
        <v>7.11</v>
      </c>
      <c r="B258" s="39" t="s">
        <v>1703</v>
      </c>
      <c r="C258" s="39" t="s">
        <v>16</v>
      </c>
      <c r="D258" s="39">
        <v>34</v>
      </c>
      <c r="E258" s="39"/>
      <c r="F258" s="39" t="s">
        <v>1685</v>
      </c>
      <c r="G258" s="39" t="s">
        <v>1685</v>
      </c>
      <c r="H258" s="39" t="s">
        <v>1685</v>
      </c>
      <c r="I258" s="39" t="s">
        <v>1685</v>
      </c>
      <c r="J258" s="39" t="s">
        <v>1685</v>
      </c>
      <c r="K258" s="39" t="s">
        <v>1685</v>
      </c>
      <c r="L258" s="39" t="s">
        <v>1685</v>
      </c>
      <c r="M258" s="39" t="s">
        <v>1685</v>
      </c>
      <c r="N258" s="39" t="s">
        <v>1685</v>
      </c>
      <c r="O258" s="39" t="s">
        <v>1685</v>
      </c>
      <c r="P258" s="39" t="s">
        <v>1685</v>
      </c>
      <c r="Q258" s="39" t="s">
        <v>1685</v>
      </c>
      <c r="R258" s="39" t="s">
        <v>1685</v>
      </c>
      <c r="S258" s="39" t="s">
        <v>1685</v>
      </c>
      <c r="T258" s="39" t="s">
        <v>1685</v>
      </c>
      <c r="U258" s="39" t="s">
        <v>1685</v>
      </c>
      <c r="V258" s="39" t="s">
        <v>1685</v>
      </c>
      <c r="W258" s="39" t="s">
        <v>1685</v>
      </c>
      <c r="X258" s="39" t="s">
        <v>1685</v>
      </c>
      <c r="Y258" s="39" t="s">
        <v>1685</v>
      </c>
      <c r="Z258" s="39" t="s">
        <v>1685</v>
      </c>
      <c r="AA258" s="39" t="s">
        <v>1685</v>
      </c>
      <c r="AB258" s="39" t="s">
        <v>1685</v>
      </c>
      <c r="AC258" s="39" t="s">
        <v>1685</v>
      </c>
      <c r="AD258" s="39" t="s">
        <v>1685</v>
      </c>
      <c r="AE258" s="39" t="s">
        <v>1685</v>
      </c>
      <c r="AF258" s="39" t="s">
        <v>1685</v>
      </c>
      <c r="AG258" s="39" t="s">
        <v>1685</v>
      </c>
      <c r="AH258" s="39" t="s">
        <v>1685</v>
      </c>
      <c r="AI258" s="39" t="s">
        <v>1685</v>
      </c>
      <c r="AJ258" s="39" t="s">
        <v>1685</v>
      </c>
      <c r="AK258" s="39" t="s">
        <v>1685</v>
      </c>
      <c r="AL258" s="39" t="s">
        <v>1685</v>
      </c>
      <c r="AM258" s="39" t="s">
        <v>1685</v>
      </c>
      <c r="AN258" s="38"/>
      <c r="AO258" s="38"/>
      <c r="AP258" s="38"/>
      <c r="AQ258" s="38"/>
      <c r="AR258" s="38"/>
      <c r="AS258" s="38"/>
    </row>
    <row r="259" spans="1:45" x14ac:dyDescent="0.25">
      <c r="A259" s="39">
        <v>7.12</v>
      </c>
      <c r="B259" s="39" t="s">
        <v>1704</v>
      </c>
      <c r="C259" s="39" t="s">
        <v>19</v>
      </c>
      <c r="D259" s="39">
        <v>40</v>
      </c>
      <c r="E259" s="39"/>
      <c r="F259" s="39">
        <v>180</v>
      </c>
      <c r="G259" s="39">
        <v>73</v>
      </c>
      <c r="H259" s="39" t="s">
        <v>165</v>
      </c>
      <c r="I259" s="39" t="s">
        <v>165</v>
      </c>
      <c r="J259" s="39">
        <v>2.81</v>
      </c>
      <c r="K259" s="39">
        <v>1.1499999999999999</v>
      </c>
      <c r="L259" s="39">
        <v>2.0299999999999998</v>
      </c>
      <c r="M259" s="39">
        <v>4.8</v>
      </c>
      <c r="N259" s="39">
        <v>4.72</v>
      </c>
      <c r="O259" s="39">
        <v>353.5</v>
      </c>
      <c r="P259" s="39">
        <v>87.3</v>
      </c>
      <c r="Q259" s="39">
        <v>5.45</v>
      </c>
      <c r="R259" s="39">
        <v>107</v>
      </c>
      <c r="S259" s="39">
        <v>71</v>
      </c>
      <c r="T259" s="39">
        <v>108.26</v>
      </c>
      <c r="U259" s="39">
        <v>0.7</v>
      </c>
      <c r="V259" s="39">
        <v>76.650000000000006</v>
      </c>
      <c r="W259" s="39">
        <v>0.5</v>
      </c>
      <c r="X259" s="39">
        <v>91.75</v>
      </c>
      <c r="Y259" s="39">
        <v>0.67</v>
      </c>
      <c r="Z259" s="39">
        <v>60.43</v>
      </c>
      <c r="AA259" s="39">
        <v>0.49</v>
      </c>
      <c r="AB259" s="39">
        <v>4.2999999999999997E-2</v>
      </c>
      <c r="AC259" s="39">
        <v>4.2999999999999997E-2</v>
      </c>
      <c r="AD259" s="39">
        <v>7.22</v>
      </c>
      <c r="AE259" s="39">
        <v>7.16</v>
      </c>
      <c r="AF259" s="39">
        <v>5.7</v>
      </c>
      <c r="AG259" s="39">
        <v>8.3000000000000007</v>
      </c>
      <c r="AH259" s="39"/>
      <c r="AI259" s="39"/>
      <c r="AJ259" s="39"/>
      <c r="AK259" s="39"/>
      <c r="AL259" s="39"/>
      <c r="AM259" s="39">
        <v>161</v>
      </c>
      <c r="AN259" s="38">
        <v>5.6</v>
      </c>
      <c r="AO259" s="38">
        <v>5.4</v>
      </c>
      <c r="AP259" s="38">
        <v>188</v>
      </c>
      <c r="AQ259" s="38">
        <v>21</v>
      </c>
      <c r="AR259" s="38">
        <v>28</v>
      </c>
      <c r="AS259" s="38"/>
    </row>
    <row r="260" spans="1:45" x14ac:dyDescent="0.25">
      <c r="A260" s="39">
        <v>7.14</v>
      </c>
      <c r="B260" s="39" t="s">
        <v>1705</v>
      </c>
      <c r="C260" s="39" t="s">
        <v>19</v>
      </c>
      <c r="D260" s="39">
        <v>79</v>
      </c>
      <c r="E260" s="39"/>
      <c r="F260" s="39">
        <v>171</v>
      </c>
      <c r="G260" s="39">
        <v>46</v>
      </c>
      <c r="H260" s="39" t="s">
        <v>165</v>
      </c>
      <c r="I260" s="39" t="s">
        <v>165</v>
      </c>
      <c r="J260" s="39">
        <v>2.69</v>
      </c>
      <c r="K260" s="39">
        <v>2.16</v>
      </c>
      <c r="L260" s="39">
        <v>0.88</v>
      </c>
      <c r="M260" s="39">
        <v>4.4400000000000004</v>
      </c>
      <c r="N260" s="39">
        <v>5.14</v>
      </c>
      <c r="O260" s="39">
        <v>233.7</v>
      </c>
      <c r="P260" s="39">
        <v>85.8</v>
      </c>
      <c r="Q260" s="39">
        <v>6.88</v>
      </c>
      <c r="R260" s="39">
        <v>145</v>
      </c>
      <c r="S260" s="39">
        <v>76</v>
      </c>
      <c r="T260" s="39">
        <v>74.790000000000006</v>
      </c>
      <c r="U260" s="39">
        <v>0.85</v>
      </c>
      <c r="V260" s="39">
        <v>94.55</v>
      </c>
      <c r="W260" s="39">
        <v>0.71</v>
      </c>
      <c r="X260" s="39">
        <v>66.03</v>
      </c>
      <c r="Y260" s="39">
        <v>0.82</v>
      </c>
      <c r="Z260" s="39">
        <v>87.38</v>
      </c>
      <c r="AA260" s="39">
        <v>0.71</v>
      </c>
      <c r="AB260" s="39">
        <v>6.3E-2</v>
      </c>
      <c r="AC260" s="39">
        <v>8.7999999999999995E-2</v>
      </c>
      <c r="AD260" s="39" t="s">
        <v>165</v>
      </c>
      <c r="AE260" s="39">
        <v>10.23</v>
      </c>
      <c r="AF260" s="39">
        <v>7.64</v>
      </c>
      <c r="AG260" s="39">
        <v>13.21</v>
      </c>
      <c r="AH260" s="39" t="s">
        <v>165</v>
      </c>
      <c r="AI260" s="39" t="s">
        <v>1706</v>
      </c>
      <c r="AJ260" s="39"/>
      <c r="AK260" s="39"/>
      <c r="AL260" s="39"/>
      <c r="AM260" s="39">
        <v>147</v>
      </c>
      <c r="AN260" s="38">
        <v>4.9000000000000004</v>
      </c>
      <c r="AO260" s="38">
        <v>4.8899999999999997</v>
      </c>
      <c r="AP260" s="38">
        <v>147</v>
      </c>
      <c r="AQ260" s="38">
        <v>13</v>
      </c>
      <c r="AR260" s="38">
        <v>20</v>
      </c>
      <c r="AS260" s="38"/>
    </row>
    <row r="261" spans="1:45" x14ac:dyDescent="0.25">
      <c r="A261" s="39">
        <v>7.14</v>
      </c>
      <c r="B261" s="39" t="s">
        <v>1707</v>
      </c>
      <c r="C261" s="39" t="s">
        <v>19</v>
      </c>
      <c r="D261" s="39">
        <v>61</v>
      </c>
      <c r="E261" s="39"/>
      <c r="F261" s="39">
        <v>165</v>
      </c>
      <c r="G261" s="39">
        <v>65</v>
      </c>
      <c r="H261" s="39"/>
      <c r="I261" s="39"/>
      <c r="J261" s="39">
        <v>1.89</v>
      </c>
      <c r="K261" s="39">
        <v>1.17</v>
      </c>
      <c r="L261" s="39">
        <v>0.77</v>
      </c>
      <c r="M261" s="39">
        <v>3.79</v>
      </c>
      <c r="N261" s="39">
        <v>4.6500000000000004</v>
      </c>
      <c r="O261" s="39">
        <v>252.1</v>
      </c>
      <c r="P261" s="39">
        <v>109.1</v>
      </c>
      <c r="Q261" s="39">
        <v>7.13</v>
      </c>
      <c r="R261" s="39">
        <v>145</v>
      </c>
      <c r="S261" s="39">
        <v>70</v>
      </c>
      <c r="T261" s="39">
        <v>76.040000000000006</v>
      </c>
      <c r="U261" s="39">
        <v>0.79</v>
      </c>
      <c r="V261" s="39">
        <v>78.540000000000006</v>
      </c>
      <c r="W261" s="39">
        <v>0.65</v>
      </c>
      <c r="X261" s="39">
        <v>61.76</v>
      </c>
      <c r="Y261" s="39">
        <v>0.74</v>
      </c>
      <c r="Z261" s="39">
        <v>77.78</v>
      </c>
      <c r="AA261" s="39">
        <v>0.62</v>
      </c>
      <c r="AB261" s="39">
        <v>7.8E-2</v>
      </c>
      <c r="AC261" s="39">
        <v>7.0999999999999994E-2</v>
      </c>
      <c r="AD261" s="39">
        <v>5.92</v>
      </c>
      <c r="AE261" s="39">
        <v>10.83</v>
      </c>
      <c r="AF261" s="39">
        <v>4.88</v>
      </c>
      <c r="AG261" s="39">
        <v>9.26</v>
      </c>
      <c r="AH261" s="39" t="s">
        <v>165</v>
      </c>
      <c r="AI261" s="39" t="s">
        <v>1143</v>
      </c>
      <c r="AJ261" s="39">
        <v>20</v>
      </c>
      <c r="AK261" s="39"/>
      <c r="AL261" s="39" t="s">
        <v>1708</v>
      </c>
      <c r="AM261" s="39">
        <v>144</v>
      </c>
      <c r="AN261" s="38">
        <v>9.4</v>
      </c>
      <c r="AO261" s="38">
        <v>4.54</v>
      </c>
      <c r="AP261" s="38">
        <v>210</v>
      </c>
      <c r="AQ261" s="38">
        <v>19</v>
      </c>
      <c r="AR261" s="38">
        <v>20</v>
      </c>
      <c r="AS261" s="38"/>
    </row>
    <row r="262" spans="1:45" x14ac:dyDescent="0.25">
      <c r="A262" s="39">
        <v>7.14</v>
      </c>
      <c r="B262" s="39" t="s">
        <v>1709</v>
      </c>
      <c r="C262" s="39" t="s">
        <v>19</v>
      </c>
      <c r="D262" s="39">
        <v>54</v>
      </c>
      <c r="E262" s="39"/>
      <c r="F262" s="39">
        <v>184</v>
      </c>
      <c r="G262" s="39">
        <v>85</v>
      </c>
      <c r="H262" s="39" t="s">
        <v>1710</v>
      </c>
      <c r="I262" s="39" t="s">
        <v>165</v>
      </c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>
        <v>107.16</v>
      </c>
      <c r="U262" s="39">
        <v>0.77</v>
      </c>
      <c r="V262" s="39">
        <v>50.17</v>
      </c>
      <c r="W262" s="39">
        <v>0.51</v>
      </c>
      <c r="X262" s="39">
        <v>104.52</v>
      </c>
      <c r="Y262" s="39">
        <v>0.77</v>
      </c>
      <c r="Z262" s="39">
        <v>56.65</v>
      </c>
      <c r="AA262" s="39">
        <v>0.65</v>
      </c>
      <c r="AB262" s="39">
        <v>4.2999999999999997E-2</v>
      </c>
      <c r="AC262" s="39">
        <v>5.1999999999999998E-2</v>
      </c>
      <c r="AD262" s="39">
        <v>7.19</v>
      </c>
      <c r="AE262" s="39">
        <v>11.22</v>
      </c>
      <c r="AF262" s="39">
        <v>8.73</v>
      </c>
      <c r="AG262" s="39">
        <v>10.47</v>
      </c>
      <c r="AH262" s="39"/>
      <c r="AI262" s="39"/>
      <c r="AJ262" s="39"/>
      <c r="AK262" s="39"/>
      <c r="AL262" s="39"/>
      <c r="AM262" s="39"/>
      <c r="AN262" s="38"/>
      <c r="AO262" s="38"/>
      <c r="AP262" s="38"/>
      <c r="AQ262" s="38"/>
      <c r="AR262" s="38"/>
      <c r="AS262" s="38"/>
    </row>
    <row r="263" spans="1:45" x14ac:dyDescent="0.25">
      <c r="A263" s="39">
        <v>7.14</v>
      </c>
      <c r="B263" s="39" t="s">
        <v>1711</v>
      </c>
      <c r="C263" s="39" t="s">
        <v>19</v>
      </c>
      <c r="D263" s="39">
        <v>46</v>
      </c>
      <c r="E263" s="39"/>
      <c r="F263" s="39">
        <v>173</v>
      </c>
      <c r="G263" s="39">
        <v>65</v>
      </c>
      <c r="H263" s="39" t="s">
        <v>165</v>
      </c>
      <c r="I263" s="39" t="s">
        <v>429</v>
      </c>
      <c r="J263" s="39">
        <v>2.99</v>
      </c>
      <c r="K263" s="39">
        <v>1.23</v>
      </c>
      <c r="L263" s="39">
        <v>2.77</v>
      </c>
      <c r="M263" s="39">
        <v>5.23</v>
      </c>
      <c r="N263" s="39">
        <v>4.58</v>
      </c>
      <c r="O263" s="39">
        <v>381</v>
      </c>
      <c r="P263" s="39">
        <v>72.099999999999994</v>
      </c>
      <c r="Q263" s="39">
        <v>6.53</v>
      </c>
      <c r="R263" s="39">
        <v>129</v>
      </c>
      <c r="S263" s="39">
        <v>82</v>
      </c>
      <c r="T263" s="39">
        <v>128.84</v>
      </c>
      <c r="U263" s="39">
        <v>0.82</v>
      </c>
      <c r="V263" s="39">
        <v>80.650000000000006</v>
      </c>
      <c r="W263" s="39">
        <v>0.64</v>
      </c>
      <c r="X263" s="39">
        <v>103.58</v>
      </c>
      <c r="Y263" s="39">
        <v>0.79</v>
      </c>
      <c r="Z263" s="39">
        <v>65</v>
      </c>
      <c r="AA263" s="39">
        <v>0.55000000000000004</v>
      </c>
      <c r="AB263" s="39">
        <v>4.5999999999999999E-2</v>
      </c>
      <c r="AC263" s="39">
        <v>5.1999999999999998E-2</v>
      </c>
      <c r="AD263" s="39">
        <v>6.03</v>
      </c>
      <c r="AE263" s="39">
        <v>7.27</v>
      </c>
      <c r="AF263" s="39">
        <v>7.26</v>
      </c>
      <c r="AG263" s="39">
        <v>4.8099999999999996</v>
      </c>
      <c r="AH263" s="39"/>
      <c r="AI263" s="39"/>
      <c r="AJ263" s="39"/>
      <c r="AK263" s="39"/>
      <c r="AL263" s="39"/>
      <c r="AM263" s="39">
        <v>168</v>
      </c>
      <c r="AN263" s="38">
        <v>5.0999999999999996</v>
      </c>
      <c r="AO263" s="38">
        <v>5.51</v>
      </c>
      <c r="AP263" s="38">
        <v>225</v>
      </c>
      <c r="AQ263" s="38">
        <v>22</v>
      </c>
      <c r="AR263" s="38">
        <v>23</v>
      </c>
      <c r="AS263" s="38"/>
    </row>
    <row r="264" spans="1:45" x14ac:dyDescent="0.25">
      <c r="A264" s="44">
        <v>7.14</v>
      </c>
      <c r="B264" s="44" t="s">
        <v>1712</v>
      </c>
      <c r="C264" s="44" t="s">
        <v>1408</v>
      </c>
      <c r="D264" s="44">
        <v>55</v>
      </c>
      <c r="E264" s="44"/>
      <c r="F264" s="44">
        <v>172</v>
      </c>
      <c r="G264" s="44">
        <v>69</v>
      </c>
      <c r="H264" s="44" t="s">
        <v>165</v>
      </c>
      <c r="I264" s="44" t="s">
        <v>165</v>
      </c>
      <c r="J264" s="44">
        <v>2.99</v>
      </c>
      <c r="K264" s="44">
        <v>1.1299999999999999</v>
      </c>
      <c r="L264" s="44">
        <v>0.9</v>
      </c>
      <c r="M264" s="44">
        <v>3.87</v>
      </c>
      <c r="N264" s="44">
        <v>4.33</v>
      </c>
      <c r="O264" s="44">
        <v>364.9</v>
      </c>
      <c r="P264" s="44">
        <v>87.1</v>
      </c>
      <c r="Q264" s="44">
        <v>6.54</v>
      </c>
      <c r="R264" s="44">
        <v>134</v>
      </c>
      <c r="S264" s="44">
        <v>84</v>
      </c>
      <c r="T264" s="44">
        <v>79.540000000000006</v>
      </c>
      <c r="U264" s="44">
        <v>0.73</v>
      </c>
      <c r="V264" s="44">
        <v>57.38</v>
      </c>
      <c r="W264" s="44">
        <v>0.54</v>
      </c>
      <c r="X264" s="44">
        <v>62.28</v>
      </c>
      <c r="Y264" s="44">
        <v>0.65</v>
      </c>
      <c r="Z264" s="44">
        <v>94.55</v>
      </c>
      <c r="AA264" s="44">
        <v>0.63</v>
      </c>
      <c r="AB264" s="44">
        <v>4.7E-2</v>
      </c>
      <c r="AC264" s="44">
        <v>8.2000000000000003E-2</v>
      </c>
      <c r="AD264" s="44">
        <v>6.19</v>
      </c>
      <c r="AE264" s="44">
        <v>9.3000000000000007</v>
      </c>
      <c r="AF264" s="44">
        <v>4.82</v>
      </c>
      <c r="AG264" s="44">
        <v>12.55</v>
      </c>
      <c r="AH264" s="44" t="s">
        <v>165</v>
      </c>
      <c r="AI264" s="44"/>
      <c r="AJ264" s="44"/>
      <c r="AK264" s="44"/>
      <c r="AL264" s="44"/>
      <c r="AM264" s="44">
        <v>148</v>
      </c>
      <c r="AN264" s="43">
        <v>5.7</v>
      </c>
      <c r="AO264" s="43">
        <v>4.6900000000000004</v>
      </c>
      <c r="AP264" s="43">
        <v>129</v>
      </c>
      <c r="AQ264" s="43">
        <v>27</v>
      </c>
      <c r="AR264" s="43">
        <v>23</v>
      </c>
      <c r="AS264" s="43"/>
    </row>
    <row r="265" spans="1:45" x14ac:dyDescent="0.25">
      <c r="A265" s="39">
        <v>7.14</v>
      </c>
      <c r="B265" s="39" t="s">
        <v>1713</v>
      </c>
      <c r="C265" s="39" t="s">
        <v>19</v>
      </c>
      <c r="D265" s="39">
        <v>65</v>
      </c>
      <c r="E265" s="39"/>
      <c r="F265" s="39">
        <v>173</v>
      </c>
      <c r="G265" s="39">
        <v>64</v>
      </c>
      <c r="H265" s="39" t="s">
        <v>428</v>
      </c>
      <c r="I265" s="39" t="s">
        <v>165</v>
      </c>
      <c r="J265" s="39">
        <v>3.21</v>
      </c>
      <c r="K265" s="39">
        <v>1.26</v>
      </c>
      <c r="L265" s="39">
        <v>1.05</v>
      </c>
      <c r="M265" s="39">
        <v>4.54</v>
      </c>
      <c r="N265" s="39">
        <v>4.82</v>
      </c>
      <c r="O265" s="39">
        <v>321.89999999999998</v>
      </c>
      <c r="P265" s="39">
        <v>75.599999999999994</v>
      </c>
      <c r="Q265" s="39">
        <v>6.24</v>
      </c>
      <c r="R265" s="39">
        <v>159</v>
      </c>
      <c r="S265" s="39">
        <v>81</v>
      </c>
      <c r="T265" s="39">
        <v>136.13999999999999</v>
      </c>
      <c r="U265" s="39">
        <v>0.84</v>
      </c>
      <c r="V265" s="39">
        <v>75.55</v>
      </c>
      <c r="W265" s="39">
        <v>0.64</v>
      </c>
      <c r="X265" s="39">
        <v>90.14</v>
      </c>
      <c r="Y265" s="39">
        <v>0.83</v>
      </c>
      <c r="Z265" s="39">
        <v>67.319999999999993</v>
      </c>
      <c r="AA265" s="39">
        <v>0.66</v>
      </c>
      <c r="AB265" s="39">
        <v>6.6000000000000003E-2</v>
      </c>
      <c r="AC265" s="39">
        <v>5.8999999999999997E-2</v>
      </c>
      <c r="AD265" s="39">
        <v>7.53</v>
      </c>
      <c r="AE265" s="39">
        <v>13.32</v>
      </c>
      <c r="AF265" s="39">
        <v>6.55</v>
      </c>
      <c r="AG265" s="39">
        <v>11.41</v>
      </c>
      <c r="AH265" s="39" t="s">
        <v>165</v>
      </c>
      <c r="AI265" s="39"/>
      <c r="AJ265" s="39"/>
      <c r="AK265" s="39"/>
      <c r="AL265" s="39"/>
      <c r="AM265" s="39">
        <v>130</v>
      </c>
      <c r="AN265" s="38">
        <v>5.6</v>
      </c>
      <c r="AO265" s="38">
        <v>3.88</v>
      </c>
      <c r="AP265" s="38">
        <v>317</v>
      </c>
      <c r="AQ265" s="38">
        <v>25</v>
      </c>
      <c r="AR265" s="38">
        <v>23</v>
      </c>
      <c r="AS265" s="38"/>
    </row>
    <row r="266" spans="1:45" x14ac:dyDescent="0.25">
      <c r="A266" s="39">
        <v>7.14</v>
      </c>
      <c r="B266" s="39" t="s">
        <v>1714</v>
      </c>
      <c r="C266" s="39" t="s">
        <v>16</v>
      </c>
      <c r="D266" s="39">
        <v>31</v>
      </c>
      <c r="E266" s="39"/>
      <c r="F266" s="39">
        <v>155</v>
      </c>
      <c r="G266" s="39">
        <v>53</v>
      </c>
      <c r="H266" s="39" t="s">
        <v>165</v>
      </c>
      <c r="I266" s="39" t="s">
        <v>165</v>
      </c>
      <c r="J266" s="39">
        <v>2.21</v>
      </c>
      <c r="K266" s="39">
        <v>2.0099999999999998</v>
      </c>
      <c r="L266" s="39">
        <v>1.58</v>
      </c>
      <c r="M266" s="39">
        <v>4.6399999999999997</v>
      </c>
      <c r="N266" s="39">
        <v>4.83</v>
      </c>
      <c r="O266" s="39">
        <v>238.2</v>
      </c>
      <c r="P266" s="39">
        <v>54.6</v>
      </c>
      <c r="Q266" s="39">
        <v>4.46</v>
      </c>
      <c r="R266" s="39">
        <v>95</v>
      </c>
      <c r="S266" s="39">
        <v>53</v>
      </c>
      <c r="T266" s="39">
        <v>92.3</v>
      </c>
      <c r="U266" s="39">
        <v>0.72</v>
      </c>
      <c r="V266" s="39">
        <v>78.540000000000006</v>
      </c>
      <c r="W266" s="39">
        <v>0.56000000000000005</v>
      </c>
      <c r="X266" s="39">
        <v>100.55</v>
      </c>
      <c r="Y266" s="39">
        <v>0.74</v>
      </c>
      <c r="Z266" s="39">
        <v>75.290000000000006</v>
      </c>
      <c r="AA266" s="39">
        <v>0.56999999999999995</v>
      </c>
      <c r="AB266" s="39">
        <v>4.2999999999999997E-2</v>
      </c>
      <c r="AC266" s="39">
        <v>4.3999999999999997E-2</v>
      </c>
      <c r="AD266" s="39">
        <v>6.8</v>
      </c>
      <c r="AE266" s="39">
        <v>6.09</v>
      </c>
      <c r="AF266" s="39">
        <v>4.03</v>
      </c>
      <c r="AG266" s="39">
        <v>6.09</v>
      </c>
      <c r="AH266" s="39" t="s">
        <v>165</v>
      </c>
      <c r="AI266" s="38"/>
      <c r="AJ266" s="38"/>
      <c r="AK266" s="38"/>
      <c r="AL266" s="38"/>
      <c r="AM266" s="38">
        <v>126</v>
      </c>
      <c r="AN266" s="38">
        <v>4.8</v>
      </c>
      <c r="AO266" s="38">
        <v>4.2300000000000004</v>
      </c>
      <c r="AP266" s="38">
        <v>270</v>
      </c>
      <c r="AQ266" s="38">
        <v>14</v>
      </c>
      <c r="AR266" s="38">
        <v>15</v>
      </c>
      <c r="AS266" s="38"/>
    </row>
    <row r="267" spans="1:45" x14ac:dyDescent="0.25">
      <c r="A267" s="39">
        <v>7.15</v>
      </c>
      <c r="B267" s="39" t="s">
        <v>1715</v>
      </c>
      <c r="C267" s="39" t="s">
        <v>19</v>
      </c>
      <c r="D267" s="39">
        <v>78</v>
      </c>
      <c r="E267" s="39"/>
      <c r="F267" s="39">
        <v>165</v>
      </c>
      <c r="G267" s="39">
        <v>62</v>
      </c>
      <c r="H267" s="39" t="s">
        <v>165</v>
      </c>
      <c r="I267" s="39" t="s">
        <v>165</v>
      </c>
      <c r="J267" s="39">
        <v>1.66</v>
      </c>
      <c r="K267" s="39">
        <v>1.21</v>
      </c>
      <c r="L267" s="39">
        <v>0.5</v>
      </c>
      <c r="M267" s="39">
        <v>3.27</v>
      </c>
      <c r="N267" s="39">
        <v>4.8499999999999996</v>
      </c>
      <c r="O267" s="39">
        <v>296.3</v>
      </c>
      <c r="P267" s="39">
        <v>70.900000000000006</v>
      </c>
      <c r="Q267" s="39">
        <v>6.1</v>
      </c>
      <c r="R267" s="39">
        <v>130</v>
      </c>
      <c r="S267" s="39">
        <v>60</v>
      </c>
      <c r="T267" s="39">
        <v>93.99</v>
      </c>
      <c r="U267" s="39">
        <v>0.83</v>
      </c>
      <c r="V267" s="39">
        <v>61.21</v>
      </c>
      <c r="W267" s="39">
        <v>0.69</v>
      </c>
      <c r="X267" s="39">
        <v>97.92</v>
      </c>
      <c r="Y267" s="39">
        <v>0.8</v>
      </c>
      <c r="Z267" s="39">
        <v>0.65</v>
      </c>
      <c r="AA267" s="39">
        <v>0.65</v>
      </c>
      <c r="AB267" s="39">
        <v>5.8000000000000003E-2</v>
      </c>
      <c r="AC267" s="39">
        <v>8.5999999999999993E-2</v>
      </c>
      <c r="AD267" s="39">
        <v>8.2899999999999991</v>
      </c>
      <c r="AE267" s="39">
        <v>10.62</v>
      </c>
      <c r="AF267" s="39">
        <v>6.64</v>
      </c>
      <c r="AG267" s="39">
        <v>9.6199999999999992</v>
      </c>
      <c r="AH267" s="39" t="s">
        <v>165</v>
      </c>
      <c r="AI267" s="39"/>
      <c r="AJ267" s="39"/>
      <c r="AK267" s="39"/>
      <c r="AL267" s="39"/>
      <c r="AM267" s="39">
        <v>139</v>
      </c>
      <c r="AN267" s="38">
        <v>5</v>
      </c>
      <c r="AO267" s="38">
        <v>4.6399999999999997</v>
      </c>
      <c r="AP267" s="38">
        <v>208</v>
      </c>
      <c r="AQ267" s="38">
        <v>29</v>
      </c>
      <c r="AR267" s="38">
        <v>32</v>
      </c>
      <c r="AS267" s="38"/>
    </row>
    <row r="268" spans="1:45" x14ac:dyDescent="0.25">
      <c r="A268" s="39">
        <v>7.15</v>
      </c>
      <c r="B268" s="39" t="s">
        <v>1716</v>
      </c>
      <c r="C268" s="39" t="s">
        <v>19</v>
      </c>
      <c r="D268" s="39">
        <v>30</v>
      </c>
      <c r="E268" s="39"/>
      <c r="F268" s="39">
        <v>170</v>
      </c>
      <c r="G268" s="39">
        <v>60</v>
      </c>
      <c r="H268" s="39" t="s">
        <v>165</v>
      </c>
      <c r="I268" s="39" t="s">
        <v>165</v>
      </c>
      <c r="J268" s="39">
        <v>2.77</v>
      </c>
      <c r="K268" s="39">
        <v>1.96</v>
      </c>
      <c r="L268" s="39">
        <v>0.75</v>
      </c>
      <c r="M268" s="39">
        <v>4.97</v>
      </c>
      <c r="N268" s="39">
        <v>5.07</v>
      </c>
      <c r="O268" s="39">
        <v>381.1</v>
      </c>
      <c r="P268" s="39">
        <v>94.6</v>
      </c>
      <c r="Q268" s="39">
        <v>4.63</v>
      </c>
      <c r="R268" s="39">
        <v>107</v>
      </c>
      <c r="S268" s="39">
        <v>53</v>
      </c>
      <c r="T268" s="39">
        <v>108.48</v>
      </c>
      <c r="U268" s="39">
        <v>0.74</v>
      </c>
      <c r="V268" s="39">
        <v>87.89</v>
      </c>
      <c r="W268" s="39">
        <v>0.47</v>
      </c>
      <c r="X268" s="39">
        <v>91.06</v>
      </c>
      <c r="Y268" s="39">
        <v>0.69</v>
      </c>
      <c r="Z268" s="39">
        <v>65.75</v>
      </c>
      <c r="AA268" s="39">
        <v>0.49</v>
      </c>
      <c r="AB268" s="39">
        <v>4.2999999999999997E-2</v>
      </c>
      <c r="AC268" s="39">
        <v>4.3999999999999997E-2</v>
      </c>
      <c r="AD268" s="39">
        <v>5.41</v>
      </c>
      <c r="AE268" s="39">
        <v>5.79</v>
      </c>
      <c r="AF268" s="39">
        <v>4.6500000000000004</v>
      </c>
      <c r="AG268" s="39">
        <v>6.43</v>
      </c>
      <c r="AH268" s="39" t="s">
        <v>165</v>
      </c>
      <c r="AI268" s="39"/>
      <c r="AJ268" s="39"/>
      <c r="AK268" s="39"/>
      <c r="AL268" s="39"/>
      <c r="AM268" s="39">
        <v>152</v>
      </c>
      <c r="AN268" s="38">
        <v>4.2</v>
      </c>
      <c r="AO268" s="38">
        <v>4.93</v>
      </c>
      <c r="AP268" s="38">
        <v>101</v>
      </c>
      <c r="AQ268" s="38">
        <v>24</v>
      </c>
      <c r="AR268" s="38">
        <v>18</v>
      </c>
      <c r="AS268" s="38"/>
    </row>
    <row r="269" spans="1:45" x14ac:dyDescent="0.25">
      <c r="A269" s="39">
        <v>7.15</v>
      </c>
      <c r="B269" s="39" t="s">
        <v>1717</v>
      </c>
      <c r="C269" s="39" t="s">
        <v>19</v>
      </c>
      <c r="D269" s="39">
        <v>37</v>
      </c>
      <c r="E269" s="39"/>
      <c r="F269" s="39">
        <v>165</v>
      </c>
      <c r="G269" s="39">
        <v>61</v>
      </c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>
        <v>128.96</v>
      </c>
      <c r="U269" s="39">
        <v>0.83</v>
      </c>
      <c r="V269" s="39">
        <v>74.099999999999994</v>
      </c>
      <c r="W269" s="39">
        <v>0.67</v>
      </c>
      <c r="X269" s="39">
        <v>123.26</v>
      </c>
      <c r="Y269" s="39">
        <v>0.83</v>
      </c>
      <c r="Z269" s="39">
        <v>89.25</v>
      </c>
      <c r="AA269" s="39">
        <v>0.7</v>
      </c>
      <c r="AB269" s="39">
        <v>4.2999999999999997E-2</v>
      </c>
      <c r="AC269" s="39">
        <v>4.2999999999999997E-2</v>
      </c>
      <c r="AD269" s="39">
        <v>6.03</v>
      </c>
      <c r="AE269" s="39">
        <v>6.63</v>
      </c>
      <c r="AF269" s="39">
        <v>5.81</v>
      </c>
      <c r="AG269" s="39">
        <v>6.56</v>
      </c>
      <c r="AH269" s="39"/>
      <c r="AI269" s="38"/>
      <c r="AJ269" s="38"/>
      <c r="AK269" s="38"/>
      <c r="AL269" s="38"/>
      <c r="AM269" s="39">
        <v>143</v>
      </c>
      <c r="AN269" s="38">
        <v>4.5</v>
      </c>
      <c r="AO269" s="38">
        <v>4.8499999999999996</v>
      </c>
      <c r="AP269" s="38">
        <v>189</v>
      </c>
      <c r="AQ269" s="38">
        <v>15</v>
      </c>
      <c r="AR269" s="38">
        <v>14</v>
      </c>
      <c r="AS269" s="38"/>
    </row>
    <row r="270" spans="1:45" x14ac:dyDescent="0.25">
      <c r="A270" s="39">
        <v>7.16</v>
      </c>
      <c r="B270" s="39" t="s">
        <v>1718</v>
      </c>
      <c r="C270" s="39" t="s">
        <v>16</v>
      </c>
      <c r="D270" s="39">
        <v>38</v>
      </c>
      <c r="E270" s="39"/>
      <c r="F270" s="39">
        <v>145</v>
      </c>
      <c r="G270" s="39">
        <v>43</v>
      </c>
      <c r="H270" s="39"/>
      <c r="I270" s="39"/>
      <c r="J270" s="39">
        <v>2.0299999999999998</v>
      </c>
      <c r="K270" s="39">
        <v>2.1</v>
      </c>
      <c r="L270" s="39">
        <v>1.0900000000000001</v>
      </c>
      <c r="M270" s="39">
        <v>5.25</v>
      </c>
      <c r="N270" s="39">
        <v>4.21</v>
      </c>
      <c r="O270" s="39">
        <v>222.2</v>
      </c>
      <c r="P270" s="39">
        <v>39.799999999999997</v>
      </c>
      <c r="Q270" s="39">
        <v>3.71</v>
      </c>
      <c r="R270" s="39">
        <v>99</v>
      </c>
      <c r="S270" s="39">
        <v>64</v>
      </c>
      <c r="T270" s="39">
        <v>98.75</v>
      </c>
      <c r="U270" s="39">
        <v>0.71</v>
      </c>
      <c r="V270" s="39">
        <v>67.94</v>
      </c>
      <c r="W270" s="39">
        <v>0.57999999999999996</v>
      </c>
      <c r="X270" s="39">
        <v>94.23</v>
      </c>
      <c r="Y270" s="39">
        <v>0.71</v>
      </c>
      <c r="Z270" s="39">
        <v>61.41</v>
      </c>
      <c r="AA270" s="39">
        <v>0.59</v>
      </c>
      <c r="AB270" s="39">
        <v>4.2999999999999997E-2</v>
      </c>
      <c r="AC270" s="39">
        <v>4.8000000000000001E-2</v>
      </c>
      <c r="AD270" s="39">
        <v>6.11</v>
      </c>
      <c r="AE270" s="39">
        <v>7.31</v>
      </c>
      <c r="AF270" s="39">
        <v>6.76</v>
      </c>
      <c r="AG270" s="39">
        <v>7.87</v>
      </c>
      <c r="AH270" s="39"/>
      <c r="AI270" s="38"/>
      <c r="AJ270" s="38"/>
      <c r="AK270" s="38"/>
      <c r="AL270" s="38"/>
      <c r="AM270" s="39">
        <v>130</v>
      </c>
      <c r="AN270" s="38">
        <v>5.5</v>
      </c>
      <c r="AO270" s="38">
        <v>4.42</v>
      </c>
      <c r="AP270" s="38">
        <v>158</v>
      </c>
      <c r="AQ270" s="38">
        <v>13</v>
      </c>
      <c r="AR270" s="38">
        <v>19</v>
      </c>
      <c r="AS270" s="38"/>
    </row>
    <row r="271" spans="1:45" x14ac:dyDescent="0.25">
      <c r="A271" s="44">
        <v>7.16</v>
      </c>
      <c r="B271" s="44" t="s">
        <v>1719</v>
      </c>
      <c r="C271" s="44" t="s">
        <v>1408</v>
      </c>
      <c r="D271" s="44">
        <v>27</v>
      </c>
      <c r="E271" s="44"/>
      <c r="F271" s="44">
        <v>162</v>
      </c>
      <c r="G271" s="44">
        <v>58</v>
      </c>
      <c r="H271" s="44"/>
      <c r="I271" s="44"/>
      <c r="J271" s="44">
        <v>2.2200000000000002</v>
      </c>
      <c r="K271" s="44">
        <v>0.95</v>
      </c>
      <c r="L271" s="44">
        <v>0.77</v>
      </c>
      <c r="M271" s="44">
        <v>4.07</v>
      </c>
      <c r="N271" s="44">
        <v>4.7</v>
      </c>
      <c r="O271" s="44">
        <v>332.9</v>
      </c>
      <c r="P271" s="44">
        <v>68.599999999999994</v>
      </c>
      <c r="Q271" s="44">
        <v>4.33</v>
      </c>
      <c r="R271" s="44">
        <v>117</v>
      </c>
      <c r="S271" s="44">
        <v>72</v>
      </c>
      <c r="T271" s="44">
        <v>132.78</v>
      </c>
      <c r="U271" s="44">
        <v>0.79</v>
      </c>
      <c r="V271" s="44">
        <v>82.66</v>
      </c>
      <c r="W271" s="44">
        <v>0.7</v>
      </c>
      <c r="X271" s="44">
        <v>136.88999999999999</v>
      </c>
      <c r="Y271" s="44">
        <v>0.81</v>
      </c>
      <c r="Z271" s="44">
        <v>129.46</v>
      </c>
      <c r="AA271" s="44">
        <v>0.73</v>
      </c>
      <c r="AB271" s="44">
        <v>4.2999999999999997E-2</v>
      </c>
      <c r="AC271" s="44">
        <v>4.4999999999999998E-2</v>
      </c>
      <c r="AD271" s="44">
        <v>6.02</v>
      </c>
      <c r="AE271" s="44">
        <v>4.87</v>
      </c>
      <c r="AF271" s="44">
        <v>7.19</v>
      </c>
      <c r="AG271" s="44">
        <v>7.13</v>
      </c>
      <c r="AH271" s="44"/>
      <c r="AI271" s="43"/>
      <c r="AJ271" s="43"/>
      <c r="AK271" s="43"/>
      <c r="AL271" s="43"/>
      <c r="AM271" s="38">
        <v>148</v>
      </c>
      <c r="AN271" s="43">
        <v>6.4</v>
      </c>
      <c r="AO271" s="43">
        <v>5.12</v>
      </c>
      <c r="AP271" s="43">
        <v>366</v>
      </c>
      <c r="AQ271" s="43">
        <v>18</v>
      </c>
      <c r="AR271" s="43">
        <v>25</v>
      </c>
      <c r="AS271" s="43"/>
    </row>
    <row r="272" spans="1:45" x14ac:dyDescent="0.25">
      <c r="A272" s="39">
        <v>7.16</v>
      </c>
      <c r="B272" s="39" t="s">
        <v>1720</v>
      </c>
      <c r="C272" s="39" t="s">
        <v>19</v>
      </c>
      <c r="D272" s="39">
        <v>29</v>
      </c>
      <c r="E272" s="39"/>
      <c r="F272" s="39">
        <v>174</v>
      </c>
      <c r="G272" s="39">
        <v>58</v>
      </c>
      <c r="H272" s="39"/>
      <c r="I272" s="39"/>
      <c r="J272" s="39">
        <v>2.58</v>
      </c>
      <c r="K272" s="39">
        <v>1.77</v>
      </c>
      <c r="L272" s="39">
        <v>0.72</v>
      </c>
      <c r="M272" s="39">
        <v>4.7300000000000004</v>
      </c>
      <c r="N272" s="39">
        <v>4.3899999999999997</v>
      </c>
      <c r="O272" s="39">
        <v>425.7</v>
      </c>
      <c r="P272" s="39">
        <v>100.1</v>
      </c>
      <c r="Q272" s="39">
        <v>5.88</v>
      </c>
      <c r="R272" s="39">
        <v>113</v>
      </c>
      <c r="S272" s="39">
        <v>72</v>
      </c>
      <c r="T272" s="39">
        <v>114.56</v>
      </c>
      <c r="U272" s="39">
        <v>0.73</v>
      </c>
      <c r="V272" s="39">
        <v>112.06</v>
      </c>
      <c r="W272" s="39">
        <v>0.69</v>
      </c>
      <c r="X272" s="39">
        <v>106.05</v>
      </c>
      <c r="Y272" s="39">
        <v>0.75</v>
      </c>
      <c r="Z272" s="39">
        <v>82.29</v>
      </c>
      <c r="AA272" s="39">
        <v>0.63</v>
      </c>
      <c r="AB272" s="39">
        <v>4.3999999999999997E-2</v>
      </c>
      <c r="AC272" s="39">
        <v>4.3999999999999997E-2</v>
      </c>
      <c r="AD272" s="39">
        <v>9.1300000000000008</v>
      </c>
      <c r="AE272" s="39">
        <v>6.44</v>
      </c>
      <c r="AF272" s="39">
        <v>6.98</v>
      </c>
      <c r="AG272" s="39">
        <v>5.26</v>
      </c>
      <c r="AH272" s="39"/>
      <c r="AI272" s="38"/>
      <c r="AJ272" s="38"/>
      <c r="AK272" s="38"/>
      <c r="AL272" s="38"/>
      <c r="AM272" s="39">
        <v>164</v>
      </c>
      <c r="AN272" s="38">
        <v>5.9</v>
      </c>
      <c r="AO272" s="38">
        <v>5.5</v>
      </c>
      <c r="AP272" s="38">
        <v>220</v>
      </c>
      <c r="AQ272" s="38">
        <v>20</v>
      </c>
      <c r="AR272" s="38">
        <v>20</v>
      </c>
      <c r="AS272" s="38"/>
    </row>
    <row r="273" spans="1:45" x14ac:dyDescent="0.25">
      <c r="A273" s="44">
        <v>7.18</v>
      </c>
      <c r="B273" s="44" t="s">
        <v>1721</v>
      </c>
      <c r="C273" s="44" t="s">
        <v>1401</v>
      </c>
      <c r="D273" s="44">
        <v>50</v>
      </c>
      <c r="E273" s="44"/>
      <c r="F273" s="44">
        <v>170</v>
      </c>
      <c r="G273" s="44">
        <v>62</v>
      </c>
      <c r="H273" s="44"/>
      <c r="I273" s="44"/>
      <c r="J273" s="44">
        <v>2.81</v>
      </c>
      <c r="K273" s="44">
        <v>1.32</v>
      </c>
      <c r="L273" s="44">
        <v>1.28</v>
      </c>
      <c r="M273" s="44">
        <v>5.39</v>
      </c>
      <c r="N273" s="44">
        <v>4.9400000000000004</v>
      </c>
      <c r="O273" s="44">
        <v>222.8</v>
      </c>
      <c r="P273" s="44">
        <v>52.2</v>
      </c>
      <c r="Q273" s="44">
        <v>2.62</v>
      </c>
      <c r="R273" s="44">
        <v>124</v>
      </c>
      <c r="S273" s="44">
        <v>81</v>
      </c>
      <c r="T273" s="44">
        <v>111.31</v>
      </c>
      <c r="U273" s="44">
        <v>0.7</v>
      </c>
      <c r="V273" s="44">
        <v>74.790000000000006</v>
      </c>
      <c r="W273" s="44">
        <v>0.59</v>
      </c>
      <c r="X273" s="44">
        <v>96.55</v>
      </c>
      <c r="Y273" s="44">
        <v>0</v>
      </c>
      <c r="Z273" s="44">
        <v>95.8</v>
      </c>
      <c r="AA273" s="44">
        <v>0.61</v>
      </c>
      <c r="AB273" s="44">
        <v>4.3999999999999997E-2</v>
      </c>
      <c r="AC273" s="44">
        <v>4.8000000000000001E-2</v>
      </c>
      <c r="AD273" s="44">
        <v>4.6100000000000003</v>
      </c>
      <c r="AE273" s="44">
        <v>6.19</v>
      </c>
      <c r="AF273" s="44">
        <v>5.0599999999999996</v>
      </c>
      <c r="AG273" s="44">
        <v>6.7</v>
      </c>
      <c r="AH273" s="44"/>
      <c r="AI273" s="43"/>
      <c r="AJ273" s="43"/>
      <c r="AK273" s="43"/>
      <c r="AL273" s="43"/>
      <c r="AM273" s="44">
        <v>145</v>
      </c>
      <c r="AN273" s="43">
        <v>7</v>
      </c>
      <c r="AO273" s="43">
        <v>4.7699999999999996</v>
      </c>
      <c r="AP273" s="43">
        <v>210</v>
      </c>
      <c r="AQ273" s="43">
        <v>11</v>
      </c>
      <c r="AR273" s="43">
        <v>20</v>
      </c>
      <c r="AS273" s="43"/>
    </row>
    <row r="274" spans="1:45" x14ac:dyDescent="0.25">
      <c r="A274" s="44">
        <v>7.18</v>
      </c>
      <c r="B274" s="44" t="s">
        <v>1722</v>
      </c>
      <c r="C274" s="44" t="s">
        <v>1401</v>
      </c>
      <c r="D274" s="44">
        <v>48</v>
      </c>
      <c r="E274" s="44"/>
      <c r="F274" s="44">
        <v>149</v>
      </c>
      <c r="G274" s="44">
        <v>55</v>
      </c>
      <c r="H274" s="44"/>
      <c r="I274" s="44"/>
      <c r="J274" s="44">
        <v>2.41</v>
      </c>
      <c r="K274" s="44">
        <v>1.39</v>
      </c>
      <c r="L274" s="44">
        <v>1.37</v>
      </c>
      <c r="M274" s="44">
        <v>5.0599999999999996</v>
      </c>
      <c r="N274" s="44">
        <v>4.82</v>
      </c>
      <c r="O274" s="44">
        <v>182.8</v>
      </c>
      <c r="P274" s="44">
        <v>46.8</v>
      </c>
      <c r="Q274" s="44">
        <v>4.3899999999999997</v>
      </c>
      <c r="R274" s="44">
        <v>128</v>
      </c>
      <c r="S274" s="44">
        <v>81</v>
      </c>
      <c r="T274" s="44">
        <v>104.3</v>
      </c>
      <c r="U274" s="44">
        <v>0.72</v>
      </c>
      <c r="V274" s="44">
        <v>77.58</v>
      </c>
      <c r="W274" s="44">
        <v>0.64</v>
      </c>
      <c r="X274" s="44">
        <v>95.05</v>
      </c>
      <c r="Y274" s="44">
        <v>0.76</v>
      </c>
      <c r="Z274" s="44">
        <v>61.87</v>
      </c>
      <c r="AA274" s="44">
        <v>0.5</v>
      </c>
      <c r="AB274" s="44">
        <v>5.1999999999999998E-2</v>
      </c>
      <c r="AC274" s="44">
        <v>5.1999999999999998E-2</v>
      </c>
      <c r="AD274" s="44">
        <v>6.09</v>
      </c>
      <c r="AE274" s="44">
        <v>7.67</v>
      </c>
      <c r="AF274" s="44">
        <v>4.58</v>
      </c>
      <c r="AG274" s="44">
        <v>4.32</v>
      </c>
      <c r="AH274" s="44"/>
      <c r="AI274" s="43"/>
      <c r="AJ274" s="43"/>
      <c r="AK274" s="43"/>
      <c r="AL274" s="43"/>
      <c r="AM274" s="44">
        <v>135</v>
      </c>
      <c r="AN274" s="43">
        <v>4.0999999999999996</v>
      </c>
      <c r="AO274" s="43">
        <v>4.3499999999999996</v>
      </c>
      <c r="AP274" s="43">
        <v>214</v>
      </c>
      <c r="AQ274" s="43">
        <v>18</v>
      </c>
      <c r="AR274" s="43">
        <v>19</v>
      </c>
      <c r="AS274" s="43"/>
    </row>
    <row r="275" spans="1:45" x14ac:dyDescent="0.25">
      <c r="A275" s="39">
        <v>7.18</v>
      </c>
      <c r="B275" s="39" t="s">
        <v>1723</v>
      </c>
      <c r="C275" s="39" t="s">
        <v>16</v>
      </c>
      <c r="D275" s="39">
        <v>45</v>
      </c>
      <c r="E275" s="39"/>
      <c r="F275" s="39" t="s">
        <v>1685</v>
      </c>
      <c r="G275" s="39" t="s">
        <v>1685</v>
      </c>
      <c r="H275" s="39"/>
      <c r="I275" s="39"/>
      <c r="J275" s="39">
        <v>1.73</v>
      </c>
      <c r="K275" s="39">
        <v>1.24</v>
      </c>
      <c r="L275" s="39">
        <v>2.1800000000000002</v>
      </c>
      <c r="M275" s="39">
        <v>3.19</v>
      </c>
      <c r="N275" s="39">
        <v>4.53</v>
      </c>
      <c r="O275" s="39">
        <v>177.5</v>
      </c>
      <c r="P275" s="39">
        <v>47.1</v>
      </c>
      <c r="Q275" s="39">
        <v>4.46</v>
      </c>
      <c r="R275" s="39"/>
      <c r="S275" s="39"/>
      <c r="T275" s="39">
        <v>106.55</v>
      </c>
      <c r="U275" s="39">
        <v>0.72</v>
      </c>
      <c r="V275" s="39">
        <v>95.55</v>
      </c>
      <c r="W275" s="39">
        <v>0.59</v>
      </c>
      <c r="X275" s="39">
        <v>102.1</v>
      </c>
      <c r="Y275" s="39">
        <v>0.73</v>
      </c>
      <c r="Z275" s="39">
        <v>104.34</v>
      </c>
      <c r="AA275" s="39">
        <v>0.55000000000000004</v>
      </c>
      <c r="AB275" s="39">
        <v>4.7E-2</v>
      </c>
      <c r="AC275" s="39">
        <v>4.2999999999999997E-2</v>
      </c>
      <c r="AD275" s="39">
        <v>6.34</v>
      </c>
      <c r="AE275" s="39">
        <v>7.5</v>
      </c>
      <c r="AF275" s="39">
        <v>4.4400000000000004</v>
      </c>
      <c r="AG275" s="39">
        <v>5.12</v>
      </c>
      <c r="AH275" s="39"/>
      <c r="AI275" s="38"/>
      <c r="AJ275" s="38"/>
      <c r="AK275" s="38"/>
      <c r="AL275" s="38"/>
      <c r="AM275" s="39">
        <v>72</v>
      </c>
      <c r="AN275" s="38">
        <v>3.7</v>
      </c>
      <c r="AO275" s="38">
        <v>3.93</v>
      </c>
      <c r="AP275" s="38">
        <v>191</v>
      </c>
      <c r="AQ275" s="38">
        <v>15</v>
      </c>
      <c r="AR275" s="38">
        <v>19</v>
      </c>
      <c r="AS275" s="38"/>
    </row>
    <row r="276" spans="1:45" x14ac:dyDescent="0.25">
      <c r="A276" s="39">
        <v>7.18</v>
      </c>
      <c r="B276" s="39" t="s">
        <v>1724</v>
      </c>
      <c r="C276" s="39" t="s">
        <v>19</v>
      </c>
      <c r="D276" s="39">
        <v>56</v>
      </c>
      <c r="E276" s="39"/>
      <c r="F276" s="39">
        <v>165</v>
      </c>
      <c r="G276" s="39">
        <v>70</v>
      </c>
      <c r="H276" s="39"/>
      <c r="I276" s="39"/>
      <c r="J276" s="39">
        <v>1.81</v>
      </c>
      <c r="K276" s="39">
        <v>1.19</v>
      </c>
      <c r="L276" s="39">
        <v>1.74</v>
      </c>
      <c r="M276" s="39">
        <v>3.94</v>
      </c>
      <c r="N276" s="39">
        <v>5.22</v>
      </c>
      <c r="O276" s="39">
        <v>326.2</v>
      </c>
      <c r="P276" s="39">
        <v>73.3</v>
      </c>
      <c r="Q276" s="39">
        <v>2.77</v>
      </c>
      <c r="R276" s="39">
        <v>132</v>
      </c>
      <c r="S276" s="39">
        <v>83</v>
      </c>
      <c r="T276" s="39">
        <v>87.54</v>
      </c>
      <c r="U276" s="39">
        <v>0.7</v>
      </c>
      <c r="V276" s="39">
        <v>66.5</v>
      </c>
      <c r="W276" s="39">
        <v>0.43</v>
      </c>
      <c r="X276" s="39">
        <v>88.15</v>
      </c>
      <c r="Y276" s="39">
        <v>0.74</v>
      </c>
      <c r="Z276" s="39">
        <v>69.52</v>
      </c>
      <c r="AA276" s="39">
        <v>0.56000000000000005</v>
      </c>
      <c r="AB276" s="39">
        <v>4.8000000000000001E-2</v>
      </c>
      <c r="AC276" s="39">
        <v>4.9000000000000002E-2</v>
      </c>
      <c r="AD276" s="39">
        <v>7.59</v>
      </c>
      <c r="AE276" s="39">
        <v>8.8699999999999992</v>
      </c>
      <c r="AF276" s="39">
        <v>7.35</v>
      </c>
      <c r="AG276" s="39">
        <v>3.61</v>
      </c>
      <c r="AH276" s="39"/>
      <c r="AI276" s="38"/>
      <c r="AJ276" s="38"/>
      <c r="AK276" s="38"/>
      <c r="AL276" s="38"/>
      <c r="AM276" s="38">
        <v>156</v>
      </c>
      <c r="AN276" s="38">
        <v>5.6</v>
      </c>
      <c r="AO276" s="38">
        <v>4.82</v>
      </c>
      <c r="AP276" s="38">
        <v>174</v>
      </c>
      <c r="AQ276" s="38">
        <v>25</v>
      </c>
      <c r="AR276" s="38">
        <v>18</v>
      </c>
      <c r="AS276" s="38"/>
    </row>
    <row r="277" spans="1:45" x14ac:dyDescent="0.25">
      <c r="A277" s="39">
        <v>7.18</v>
      </c>
      <c r="B277" s="39" t="s">
        <v>1725</v>
      </c>
      <c r="C277" s="39" t="s">
        <v>19</v>
      </c>
      <c r="D277" s="39">
        <v>64</v>
      </c>
      <c r="E277" s="39"/>
      <c r="F277" s="39" t="s">
        <v>1685</v>
      </c>
      <c r="G277" s="39" t="s">
        <v>1685</v>
      </c>
      <c r="H277" s="39"/>
      <c r="I277" s="39"/>
      <c r="J277" s="39">
        <v>3.21</v>
      </c>
      <c r="K277" s="39">
        <v>1.93</v>
      </c>
      <c r="L277" s="39">
        <v>1.2</v>
      </c>
      <c r="M277" s="39">
        <v>5.63</v>
      </c>
      <c r="N277" s="39">
        <v>5.16</v>
      </c>
      <c r="O277" s="39">
        <v>370.8</v>
      </c>
      <c r="P277" s="39">
        <v>74.2</v>
      </c>
      <c r="Q277" s="39">
        <v>6.55</v>
      </c>
      <c r="R277" s="39"/>
      <c r="S277" s="39"/>
      <c r="T277" s="39">
        <v>88.68</v>
      </c>
      <c r="U277" s="39">
        <v>0.71</v>
      </c>
      <c r="V277" s="39">
        <v>69.290000000000006</v>
      </c>
      <c r="W277" s="39">
        <v>0.5</v>
      </c>
      <c r="X277" s="39">
        <v>88.96</v>
      </c>
      <c r="Y277" s="39">
        <v>0.65</v>
      </c>
      <c r="Z277" s="39">
        <v>81.16</v>
      </c>
      <c r="AA277" s="39">
        <v>0.54</v>
      </c>
      <c r="AB277" s="39">
        <v>6.0999999999999999E-2</v>
      </c>
      <c r="AC277" s="39">
        <v>6.2E-2</v>
      </c>
      <c r="AD277" s="39">
        <v>8.07</v>
      </c>
      <c r="AE277" s="39">
        <v>6.25</v>
      </c>
      <c r="AF277" s="39">
        <v>8.6</v>
      </c>
      <c r="AG277" s="39">
        <v>8.94</v>
      </c>
      <c r="AH277" s="39"/>
      <c r="AI277" s="38"/>
      <c r="AJ277" s="38"/>
      <c r="AK277" s="38"/>
      <c r="AL277" s="38"/>
      <c r="AM277" s="39">
        <v>153</v>
      </c>
      <c r="AN277" s="38">
        <v>8</v>
      </c>
      <c r="AO277" s="38">
        <v>4.7300000000000004</v>
      </c>
      <c r="AP277" s="38">
        <v>247</v>
      </c>
      <c r="AQ277" s="38">
        <v>12</v>
      </c>
      <c r="AR277" s="38">
        <v>18</v>
      </c>
      <c r="AS277" s="38"/>
    </row>
    <row r="278" spans="1:45" x14ac:dyDescent="0.25">
      <c r="A278" s="39">
        <v>7.19</v>
      </c>
      <c r="B278" s="39" t="s">
        <v>1726</v>
      </c>
      <c r="C278" s="39" t="s">
        <v>19</v>
      </c>
      <c r="D278" s="39">
        <v>58</v>
      </c>
      <c r="E278" s="39"/>
      <c r="F278" s="39">
        <v>170</v>
      </c>
      <c r="G278" s="39">
        <v>71</v>
      </c>
      <c r="H278" s="39"/>
      <c r="I278" s="39"/>
      <c r="J278" s="39">
        <v>3.1</v>
      </c>
      <c r="K278" s="39">
        <v>1.34</v>
      </c>
      <c r="L278" s="39">
        <v>1.33</v>
      </c>
      <c r="M278" s="39">
        <v>5.29</v>
      </c>
      <c r="N278" s="39">
        <v>4.76</v>
      </c>
      <c r="O278" s="39">
        <v>431.2</v>
      </c>
      <c r="P278" s="39">
        <v>91.9</v>
      </c>
      <c r="Q278" s="39">
        <v>7.54</v>
      </c>
      <c r="R278" s="39">
        <v>116</v>
      </c>
      <c r="S278" s="39">
        <v>71</v>
      </c>
      <c r="T278" s="39">
        <v>106.58</v>
      </c>
      <c r="U278" s="39">
        <v>0.76</v>
      </c>
      <c r="V278" s="39">
        <v>83.36</v>
      </c>
      <c r="W278" s="39">
        <v>0.71</v>
      </c>
      <c r="X278" s="39">
        <v>81.96</v>
      </c>
      <c r="Y278" s="39">
        <v>0.73</v>
      </c>
      <c r="Z278" s="39">
        <v>87.69</v>
      </c>
      <c r="AA278" s="39">
        <v>0.73</v>
      </c>
      <c r="AB278" s="39">
        <v>6.9000000000000006E-2</v>
      </c>
      <c r="AC278" s="39">
        <v>7.6999999999999999E-2</v>
      </c>
      <c r="AD278" s="39">
        <v>7.61</v>
      </c>
      <c r="AE278" s="39">
        <v>12.1</v>
      </c>
      <c r="AF278" s="39">
        <v>6.57</v>
      </c>
      <c r="AG278" s="39">
        <v>8.9499999999999993</v>
      </c>
      <c r="AH278" s="39"/>
      <c r="AI278" s="38"/>
      <c r="AJ278" s="38"/>
      <c r="AK278" s="38"/>
      <c r="AL278" s="38"/>
      <c r="AM278" s="39">
        <v>150</v>
      </c>
      <c r="AN278" s="38">
        <v>5.2</v>
      </c>
      <c r="AO278" s="38">
        <v>5.0599999999999996</v>
      </c>
      <c r="AP278" s="38">
        <v>210</v>
      </c>
      <c r="AQ278" s="38">
        <v>30</v>
      </c>
      <c r="AR278" s="38">
        <v>28</v>
      </c>
      <c r="AS278" s="38"/>
    </row>
    <row r="279" spans="1:45" x14ac:dyDescent="0.25">
      <c r="A279" s="44">
        <v>7.19</v>
      </c>
      <c r="B279" s="44" t="s">
        <v>1727</v>
      </c>
      <c r="C279" s="44" t="s">
        <v>1408</v>
      </c>
      <c r="D279" s="44">
        <v>62</v>
      </c>
      <c r="E279" s="44"/>
      <c r="F279" s="44">
        <v>170</v>
      </c>
      <c r="G279" s="44">
        <v>56</v>
      </c>
      <c r="H279" s="44"/>
      <c r="I279" s="44"/>
      <c r="J279" s="44">
        <v>2.15</v>
      </c>
      <c r="K279" s="44">
        <v>1.42</v>
      </c>
      <c r="L279" s="44">
        <v>1.08</v>
      </c>
      <c r="M279" s="44">
        <v>4.03</v>
      </c>
      <c r="N279" s="44">
        <v>5.0599999999999996</v>
      </c>
      <c r="O279" s="44">
        <v>223.3</v>
      </c>
      <c r="P279" s="44">
        <v>63.1</v>
      </c>
      <c r="Q279" s="44">
        <v>3.4</v>
      </c>
      <c r="R279" s="44">
        <v>134</v>
      </c>
      <c r="S279" s="44">
        <v>85</v>
      </c>
      <c r="T279" s="44">
        <v>94.83</v>
      </c>
      <c r="U279" s="44">
        <v>0.63</v>
      </c>
      <c r="V279" s="44">
        <v>93.43</v>
      </c>
      <c r="W279" s="44">
        <v>0.46</v>
      </c>
      <c r="X279" s="44">
        <v>103.78</v>
      </c>
      <c r="Y279" s="44">
        <v>0.57999999999999996</v>
      </c>
      <c r="Z279" s="44">
        <v>80.7</v>
      </c>
      <c r="AA279" s="44">
        <v>0.59</v>
      </c>
      <c r="AB279" s="44">
        <v>4.8000000000000001E-2</v>
      </c>
      <c r="AC279" s="44">
        <v>4.9000000000000002E-2</v>
      </c>
      <c r="AD279" s="44">
        <v>6.8</v>
      </c>
      <c r="AE279" s="44">
        <v>6.23</v>
      </c>
      <c r="AF279" s="44">
        <v>5.79</v>
      </c>
      <c r="AG279" s="44">
        <v>7.44</v>
      </c>
      <c r="AH279" s="44"/>
      <c r="AI279" s="43"/>
      <c r="AJ279" s="43"/>
      <c r="AK279" s="43"/>
      <c r="AL279" s="43"/>
      <c r="AM279" s="44">
        <v>144</v>
      </c>
      <c r="AN279" s="43">
        <v>8.9</v>
      </c>
      <c r="AO279" s="43">
        <v>4.75</v>
      </c>
      <c r="AP279" s="43">
        <v>211</v>
      </c>
      <c r="AQ279" s="43">
        <v>21</v>
      </c>
      <c r="AR279" s="43">
        <v>28</v>
      </c>
      <c r="AS279" s="43"/>
    </row>
    <row r="280" spans="1:45" x14ac:dyDescent="0.25">
      <c r="A280" s="44">
        <v>7.19</v>
      </c>
      <c r="B280" s="44" t="s">
        <v>1728</v>
      </c>
      <c r="C280" s="44" t="s">
        <v>1408</v>
      </c>
      <c r="D280" s="44">
        <v>63</v>
      </c>
      <c r="E280" s="44"/>
      <c r="F280" s="44">
        <v>164</v>
      </c>
      <c r="G280" s="44">
        <v>62</v>
      </c>
      <c r="H280" s="44"/>
      <c r="I280" s="44"/>
      <c r="J280" s="44">
        <v>2.85</v>
      </c>
      <c r="K280" s="44">
        <v>1.08</v>
      </c>
      <c r="L280" s="44">
        <v>0.55000000000000004</v>
      </c>
      <c r="M280" s="44">
        <v>4.5</v>
      </c>
      <c r="N280" s="44">
        <v>4.46</v>
      </c>
      <c r="O280" s="44">
        <v>356</v>
      </c>
      <c r="P280" s="44">
        <v>60.7</v>
      </c>
      <c r="Q280" s="44">
        <v>5.6</v>
      </c>
      <c r="R280" s="44">
        <v>133</v>
      </c>
      <c r="S280" s="44">
        <v>82</v>
      </c>
      <c r="T280" s="44">
        <v>74.540000000000006</v>
      </c>
      <c r="U280" s="44">
        <v>0.71</v>
      </c>
      <c r="V280" s="44">
        <v>66.8</v>
      </c>
      <c r="W280" s="44">
        <v>0.56000000000000005</v>
      </c>
      <c r="X280" s="44">
        <v>115.34</v>
      </c>
      <c r="Y280" s="44">
        <v>0.82</v>
      </c>
      <c r="Z280" s="44">
        <v>80.06</v>
      </c>
      <c r="AA280" s="44">
        <v>0.55000000000000004</v>
      </c>
      <c r="AB280" s="44">
        <v>5.1999999999999998E-2</v>
      </c>
      <c r="AC280" s="44">
        <v>5.2999999999999999E-2</v>
      </c>
      <c r="AD280" s="44">
        <v>7.04</v>
      </c>
      <c r="AE280" s="44">
        <v>13.84</v>
      </c>
      <c r="AF280" s="44">
        <v>8.2899999999999991</v>
      </c>
      <c r="AG280" s="44" t="s">
        <v>165</v>
      </c>
      <c r="AH280" s="44"/>
      <c r="AI280" s="43"/>
      <c r="AJ280" s="43"/>
      <c r="AK280" s="43"/>
      <c r="AL280" s="43"/>
      <c r="AM280" s="44">
        <v>139</v>
      </c>
      <c r="AN280" s="43">
        <v>4.3</v>
      </c>
      <c r="AO280" s="43">
        <v>4.6100000000000003</v>
      </c>
      <c r="AP280" s="43">
        <v>237</v>
      </c>
      <c r="AQ280" s="43">
        <v>16</v>
      </c>
      <c r="AR280" s="43">
        <v>26</v>
      </c>
      <c r="AS280" s="43"/>
    </row>
    <row r="281" spans="1:45" x14ac:dyDescent="0.25">
      <c r="A281" s="39">
        <v>7.19</v>
      </c>
      <c r="B281" s="39" t="s">
        <v>1729</v>
      </c>
      <c r="C281" s="39" t="s">
        <v>19</v>
      </c>
      <c r="D281" s="39">
        <v>72</v>
      </c>
      <c r="E281" s="39"/>
      <c r="F281" s="39">
        <v>163</v>
      </c>
      <c r="G281" s="39">
        <v>58</v>
      </c>
      <c r="H281" s="39"/>
      <c r="I281" s="39"/>
      <c r="J281" s="39">
        <v>1.94</v>
      </c>
      <c r="K281" s="39">
        <v>1.04</v>
      </c>
      <c r="L281" s="39">
        <v>1.28</v>
      </c>
      <c r="M281" s="39">
        <v>3.65</v>
      </c>
      <c r="N281" s="39">
        <v>5.17</v>
      </c>
      <c r="O281" s="39">
        <v>279.8</v>
      </c>
      <c r="P281" s="39">
        <v>122.3</v>
      </c>
      <c r="Q281" s="39">
        <v>7</v>
      </c>
      <c r="R281" s="39">
        <v>109</v>
      </c>
      <c r="S281" s="39">
        <v>58</v>
      </c>
      <c r="T281" s="39">
        <v>57.03</v>
      </c>
      <c r="U281" s="39">
        <v>0.75</v>
      </c>
      <c r="V281" s="39">
        <v>77.540000000000006</v>
      </c>
      <c r="W281" s="39">
        <v>0.74</v>
      </c>
      <c r="X281" s="39">
        <v>53.54</v>
      </c>
      <c r="Y281" s="39">
        <v>0.74</v>
      </c>
      <c r="Z281" s="39">
        <v>53.51</v>
      </c>
      <c r="AA281" s="39">
        <v>0.77</v>
      </c>
      <c r="AB281" s="39">
        <v>5.8999999999999997E-2</v>
      </c>
      <c r="AC281" s="39">
        <v>5.7000000000000002E-2</v>
      </c>
      <c r="AD281" s="39">
        <v>6.12</v>
      </c>
      <c r="AE281" s="39">
        <v>9.49</v>
      </c>
      <c r="AF281" s="39">
        <v>5.65</v>
      </c>
      <c r="AG281" s="39">
        <v>11.6</v>
      </c>
      <c r="AH281" s="39"/>
      <c r="AI281" s="38"/>
      <c r="AJ281" s="38"/>
      <c r="AK281" s="38"/>
      <c r="AL281" s="38"/>
      <c r="AM281" s="38">
        <v>119</v>
      </c>
      <c r="AN281" s="38">
        <v>5.3</v>
      </c>
      <c r="AO281" s="38">
        <v>4.07</v>
      </c>
      <c r="AP281" s="38">
        <v>138</v>
      </c>
      <c r="AQ281" s="38">
        <v>15</v>
      </c>
      <c r="AR281" s="38">
        <v>26</v>
      </c>
      <c r="AS281" s="38"/>
    </row>
    <row r="282" spans="1:45" x14ac:dyDescent="0.25">
      <c r="A282" s="44">
        <v>7.19</v>
      </c>
      <c r="B282" s="44" t="s">
        <v>1730</v>
      </c>
      <c r="C282" s="44" t="s">
        <v>1401</v>
      </c>
      <c r="D282" s="44">
        <v>59</v>
      </c>
      <c r="E282" s="44"/>
      <c r="F282" s="44">
        <v>160</v>
      </c>
      <c r="G282" s="44">
        <v>60</v>
      </c>
      <c r="H282" s="44"/>
      <c r="I282" s="44"/>
      <c r="J282" s="44">
        <v>2.83</v>
      </c>
      <c r="K282" s="44">
        <v>1.5</v>
      </c>
      <c r="L282" s="44">
        <v>1.54</v>
      </c>
      <c r="M282" s="44">
        <v>5.07</v>
      </c>
      <c r="N282" s="44">
        <v>5.86</v>
      </c>
      <c r="O282" s="44">
        <v>228.2</v>
      </c>
      <c r="P282" s="44">
        <v>48.8</v>
      </c>
      <c r="Q282" s="44">
        <v>3.42</v>
      </c>
      <c r="R282" s="44">
        <v>122</v>
      </c>
      <c r="S282" s="44">
        <v>71</v>
      </c>
      <c r="T282" s="44">
        <v>82.54</v>
      </c>
      <c r="U282" s="44">
        <v>0.74</v>
      </c>
      <c r="V282" s="44">
        <v>76.42</v>
      </c>
      <c r="W282" s="44">
        <v>0.54</v>
      </c>
      <c r="X282" s="44">
        <v>86.44</v>
      </c>
      <c r="Y282" s="44">
        <v>0.72</v>
      </c>
      <c r="Z282" s="44">
        <v>85.32</v>
      </c>
      <c r="AA282" s="44">
        <v>0.55000000000000004</v>
      </c>
      <c r="AB282" s="44">
        <v>4.2999999999999997E-2</v>
      </c>
      <c r="AC282" s="44">
        <v>4.7E-2</v>
      </c>
      <c r="AD282" s="44">
        <v>7.21</v>
      </c>
      <c r="AE282" s="44">
        <v>8.2899999999999991</v>
      </c>
      <c r="AF282" s="44">
        <v>3.46</v>
      </c>
      <c r="AG282" s="44">
        <v>5.89</v>
      </c>
      <c r="AH282" s="44"/>
      <c r="AI282" s="43"/>
      <c r="AJ282" s="43"/>
      <c r="AK282" s="43"/>
      <c r="AL282" s="43"/>
      <c r="AM282" s="44">
        <v>144</v>
      </c>
      <c r="AN282" s="43">
        <v>6.3</v>
      </c>
      <c r="AO282" s="43">
        <v>5.08</v>
      </c>
      <c r="AP282" s="43">
        <v>149</v>
      </c>
      <c r="AQ282" s="43">
        <v>55</v>
      </c>
      <c r="AR282" s="43">
        <v>34</v>
      </c>
      <c r="AS282" s="43"/>
    </row>
    <row r="283" spans="1:45" x14ac:dyDescent="0.25">
      <c r="A283" s="39">
        <v>7.19</v>
      </c>
      <c r="B283" s="39" t="s">
        <v>1731</v>
      </c>
      <c r="C283" s="39" t="s">
        <v>19</v>
      </c>
      <c r="D283" s="39">
        <v>82</v>
      </c>
      <c r="E283" s="39"/>
      <c r="F283" s="39">
        <v>166</v>
      </c>
      <c r="G283" s="39">
        <v>57</v>
      </c>
      <c r="H283" s="39"/>
      <c r="I283" s="39"/>
      <c r="J283" s="39">
        <v>1.76</v>
      </c>
      <c r="K283" s="39">
        <v>1.76</v>
      </c>
      <c r="L283" s="39">
        <v>0.57999999999999996</v>
      </c>
      <c r="M283" s="39">
        <v>3.97</v>
      </c>
      <c r="N283" s="39">
        <v>5.25</v>
      </c>
      <c r="O283" s="39">
        <v>232.5</v>
      </c>
      <c r="P283" s="39">
        <v>62.3</v>
      </c>
      <c r="Q283" s="39">
        <v>6.37</v>
      </c>
      <c r="R283" s="39">
        <v>130</v>
      </c>
      <c r="S283" s="39">
        <v>76</v>
      </c>
      <c r="T283" s="39">
        <v>91.55</v>
      </c>
      <c r="U283" s="39">
        <v>0.76</v>
      </c>
      <c r="V283" s="39">
        <v>81.790000000000006</v>
      </c>
      <c r="W283" s="39">
        <v>0.75</v>
      </c>
      <c r="X283" s="39">
        <v>92.95</v>
      </c>
      <c r="Y283" s="39">
        <v>0.7</v>
      </c>
      <c r="Z283" s="39">
        <v>69.72</v>
      </c>
      <c r="AA283" s="39">
        <v>0.68</v>
      </c>
      <c r="AB283" s="39">
        <v>5.0999999999999997E-2</v>
      </c>
      <c r="AC283" s="39">
        <v>5.8999999999999997E-2</v>
      </c>
      <c r="AD283" s="39">
        <v>8.6300000000000008</v>
      </c>
      <c r="AE283" s="39">
        <v>11.5</v>
      </c>
      <c r="AF283" s="39">
        <v>8.56</v>
      </c>
      <c r="AG283" s="39">
        <v>11.5</v>
      </c>
      <c r="AH283" s="39"/>
      <c r="AI283" s="38"/>
      <c r="AJ283" s="38"/>
      <c r="AK283" s="38"/>
      <c r="AL283" s="38"/>
      <c r="AM283" s="39">
        <v>134</v>
      </c>
      <c r="AN283" s="38">
        <v>3.7</v>
      </c>
      <c r="AO283" s="38">
        <v>4.3099999999999996</v>
      </c>
      <c r="AP283" s="38">
        <v>144</v>
      </c>
      <c r="AQ283" s="38">
        <v>21</v>
      </c>
      <c r="AR283" s="38">
        <v>27</v>
      </c>
      <c r="AS283" s="38"/>
    </row>
    <row r="284" spans="1:45" x14ac:dyDescent="0.25">
      <c r="A284" s="39">
        <v>7.19</v>
      </c>
      <c r="B284" s="39" t="s">
        <v>1732</v>
      </c>
      <c r="C284" s="39" t="s">
        <v>16</v>
      </c>
      <c r="D284" s="39">
        <v>50</v>
      </c>
      <c r="E284" s="39"/>
      <c r="F284" s="39">
        <v>159</v>
      </c>
      <c r="G284" s="39">
        <v>61</v>
      </c>
      <c r="H284" s="39"/>
      <c r="I284" s="39"/>
      <c r="J284" s="39">
        <v>3.22</v>
      </c>
      <c r="K284" s="39">
        <v>1.38</v>
      </c>
      <c r="L284" s="39">
        <v>1.0900000000000001</v>
      </c>
      <c r="M284" s="39">
        <v>5.45</v>
      </c>
      <c r="N284" s="39">
        <v>5.48</v>
      </c>
      <c r="O284" s="39">
        <v>199.9</v>
      </c>
      <c r="P284" s="39">
        <v>57.5</v>
      </c>
      <c r="Q284" s="39">
        <v>5.57</v>
      </c>
      <c r="R284" s="39">
        <v>139</v>
      </c>
      <c r="S284" s="39">
        <v>89</v>
      </c>
      <c r="T284" s="39">
        <v>67.03</v>
      </c>
      <c r="U284" s="39">
        <v>0.65</v>
      </c>
      <c r="V284" s="39">
        <v>57.03</v>
      </c>
      <c r="W284" s="39">
        <v>0.54</v>
      </c>
      <c r="X284" s="39">
        <v>83.04</v>
      </c>
      <c r="Y284" s="39">
        <v>0.67</v>
      </c>
      <c r="Z284" s="39">
        <v>80.540000000000006</v>
      </c>
      <c r="AA284" s="39">
        <v>0.62</v>
      </c>
      <c r="AB284" s="39">
        <v>4.4999999999999998E-2</v>
      </c>
      <c r="AC284" s="39">
        <v>4.4999999999999998E-2</v>
      </c>
      <c r="AD284" s="39">
        <v>6.59</v>
      </c>
      <c r="AE284" s="39">
        <v>11.48</v>
      </c>
      <c r="AF284" s="39">
        <v>5.89</v>
      </c>
      <c r="AG284" s="39">
        <v>10.81</v>
      </c>
      <c r="AH284" s="39"/>
      <c r="AI284" s="38"/>
      <c r="AJ284" s="38"/>
      <c r="AK284" s="38"/>
      <c r="AL284" s="38"/>
      <c r="AM284" s="39">
        <v>131</v>
      </c>
      <c r="AN284" s="38">
        <v>4.2</v>
      </c>
      <c r="AO284" s="38">
        <v>4.3</v>
      </c>
      <c r="AP284" s="38">
        <v>191</v>
      </c>
      <c r="AQ284" s="38">
        <v>22</v>
      </c>
      <c r="AR284" s="38">
        <v>21</v>
      </c>
      <c r="AS284" s="38"/>
    </row>
    <row r="285" spans="1:45" x14ac:dyDescent="0.25">
      <c r="A285" s="39" t="s">
        <v>1733</v>
      </c>
      <c r="B285" s="39" t="s">
        <v>1734</v>
      </c>
      <c r="C285" s="39" t="s">
        <v>19</v>
      </c>
      <c r="D285" s="39">
        <v>61</v>
      </c>
      <c r="E285" s="39"/>
      <c r="F285" s="39">
        <v>159</v>
      </c>
      <c r="G285" s="39">
        <v>53</v>
      </c>
      <c r="H285" s="39"/>
      <c r="I285" s="39"/>
      <c r="J285" s="39">
        <v>2.78</v>
      </c>
      <c r="K285" s="39">
        <v>2.0099999999999998</v>
      </c>
      <c r="L285" s="39">
        <v>0.49</v>
      </c>
      <c r="M285" s="39">
        <v>5.46</v>
      </c>
      <c r="N285" s="39">
        <v>4.59</v>
      </c>
      <c r="O285" s="39">
        <v>307.5</v>
      </c>
      <c r="P285" s="39">
        <v>77.5</v>
      </c>
      <c r="Q285" s="39">
        <v>5.16</v>
      </c>
      <c r="R285" s="39">
        <v>127</v>
      </c>
      <c r="S285" s="39">
        <v>83</v>
      </c>
      <c r="T285" s="39">
        <v>89.8</v>
      </c>
      <c r="U285" s="39">
        <v>0.7</v>
      </c>
      <c r="V285" s="39">
        <v>60.98</v>
      </c>
      <c r="W285" s="39">
        <v>0.53</v>
      </c>
      <c r="X285" s="39">
        <v>89.8</v>
      </c>
      <c r="Y285" s="39">
        <v>0.6</v>
      </c>
      <c r="Z285" s="39">
        <v>71.540000000000006</v>
      </c>
      <c r="AA285" s="39">
        <v>0.53</v>
      </c>
      <c r="AB285" s="39">
        <v>4.3999999999999997E-2</v>
      </c>
      <c r="AC285" s="39">
        <v>4.5999999999999999E-2</v>
      </c>
      <c r="AD285" s="39">
        <v>6.74</v>
      </c>
      <c r="AE285" s="39">
        <v>10.199999999999999</v>
      </c>
      <c r="AF285" s="39">
        <v>8.9</v>
      </c>
      <c r="AG285" s="39">
        <v>11.66</v>
      </c>
      <c r="AH285" s="39"/>
      <c r="AI285" s="38"/>
      <c r="AJ285" s="38"/>
      <c r="AK285" s="38"/>
      <c r="AL285" s="38"/>
      <c r="AM285" s="39">
        <v>142</v>
      </c>
      <c r="AN285" s="38">
        <v>3.6</v>
      </c>
      <c r="AO285" s="38">
        <v>4.79</v>
      </c>
      <c r="AP285" s="38">
        <v>143</v>
      </c>
      <c r="AQ285" s="38">
        <v>15</v>
      </c>
      <c r="AR285" s="38">
        <v>23</v>
      </c>
      <c r="AS285" s="38"/>
    </row>
    <row r="286" spans="1:45" x14ac:dyDescent="0.25">
      <c r="A286" s="39" t="s">
        <v>1733</v>
      </c>
      <c r="B286" s="39" t="s">
        <v>1735</v>
      </c>
      <c r="C286" s="39" t="s">
        <v>19</v>
      </c>
      <c r="D286" s="39">
        <v>64</v>
      </c>
      <c r="E286" s="39"/>
      <c r="F286" s="39">
        <v>178</v>
      </c>
      <c r="G286" s="39">
        <v>77</v>
      </c>
      <c r="H286" s="39"/>
      <c r="I286" s="39"/>
      <c r="J286" s="39">
        <v>1.21</v>
      </c>
      <c r="K286" s="39">
        <v>0.79</v>
      </c>
      <c r="L286" s="39">
        <v>0.95</v>
      </c>
      <c r="M286" s="39">
        <v>2.5</v>
      </c>
      <c r="N286" s="39">
        <v>4.83</v>
      </c>
      <c r="O286" s="39">
        <v>392.4</v>
      </c>
      <c r="P286" s="39">
        <v>77.2</v>
      </c>
      <c r="Q286" s="39">
        <v>6.32</v>
      </c>
      <c r="R286" s="39">
        <v>153</v>
      </c>
      <c r="S286" s="39">
        <v>88</v>
      </c>
      <c r="T286" s="39">
        <v>94.8</v>
      </c>
      <c r="U286" s="39">
        <v>0.72</v>
      </c>
      <c r="V286" s="39">
        <v>72.290000000000006</v>
      </c>
      <c r="W286" s="39">
        <v>0.67</v>
      </c>
      <c r="X286" s="39">
        <v>82.29</v>
      </c>
      <c r="Y286" s="39">
        <v>0.71</v>
      </c>
      <c r="Z286" s="39">
        <v>76.040000000000006</v>
      </c>
      <c r="AA286" s="39">
        <v>0.69</v>
      </c>
      <c r="AB286" s="39">
        <v>4.8000000000000001E-2</v>
      </c>
      <c r="AC286" s="39">
        <v>4.3999999999999997E-2</v>
      </c>
      <c r="AD286" s="39">
        <v>7.45</v>
      </c>
      <c r="AE286" s="39">
        <v>13.06</v>
      </c>
      <c r="AF286" s="39">
        <v>4.93</v>
      </c>
      <c r="AG286" s="39">
        <v>9.67</v>
      </c>
      <c r="AH286" s="39"/>
      <c r="AI286" s="38"/>
      <c r="AJ286" s="38"/>
      <c r="AK286" s="38"/>
      <c r="AL286" s="38"/>
      <c r="AM286" s="38">
        <v>136</v>
      </c>
      <c r="AN286" s="38">
        <v>3.9</v>
      </c>
      <c r="AO286" s="38">
        <v>4.7300000000000004</v>
      </c>
      <c r="AP286" s="38">
        <v>150</v>
      </c>
      <c r="AQ286" s="38">
        <v>22</v>
      </c>
      <c r="AR286" s="38">
        <v>25</v>
      </c>
      <c r="AS286" s="38"/>
    </row>
    <row r="287" spans="1:45" x14ac:dyDescent="0.25">
      <c r="A287" s="39" t="s">
        <v>1733</v>
      </c>
      <c r="B287" s="39" t="s">
        <v>1736</v>
      </c>
      <c r="C287" s="39" t="s">
        <v>16</v>
      </c>
      <c r="D287" s="39">
        <v>59</v>
      </c>
      <c r="E287" s="39"/>
      <c r="F287" s="39">
        <v>158</v>
      </c>
      <c r="G287" s="39">
        <v>50</v>
      </c>
      <c r="H287" s="39"/>
      <c r="I287" s="39"/>
      <c r="J287" s="39">
        <v>3.22</v>
      </c>
      <c r="K287" s="39">
        <v>2.23</v>
      </c>
      <c r="L287" s="39">
        <v>0.91</v>
      </c>
      <c r="M287" s="39">
        <v>6.18</v>
      </c>
      <c r="N287" s="39">
        <v>5.09</v>
      </c>
      <c r="O287" s="39">
        <v>239.8</v>
      </c>
      <c r="P287" s="39">
        <v>53.6</v>
      </c>
      <c r="Q287" s="39">
        <v>4.54</v>
      </c>
      <c r="R287" s="39">
        <v>123</v>
      </c>
      <c r="S287" s="39">
        <v>65</v>
      </c>
      <c r="T287" s="39">
        <v>100.8</v>
      </c>
      <c r="U287" s="39">
        <v>0.72</v>
      </c>
      <c r="V287" s="39">
        <v>71.75</v>
      </c>
      <c r="W287" s="39">
        <v>0.59</v>
      </c>
      <c r="X287" s="39">
        <v>94.55</v>
      </c>
      <c r="Y287" s="39">
        <v>0.72</v>
      </c>
      <c r="Z287" s="39">
        <v>69.52</v>
      </c>
      <c r="AA287" s="39">
        <v>0.67</v>
      </c>
      <c r="AB287" s="39">
        <v>5.2999999999999999E-2</v>
      </c>
      <c r="AC287" s="39">
        <v>4.9000000000000002E-2</v>
      </c>
      <c r="AD287" s="39">
        <v>7.52</v>
      </c>
      <c r="AE287" s="39">
        <v>8.2200000000000006</v>
      </c>
      <c r="AF287" s="39">
        <v>5.0999999999999996</v>
      </c>
      <c r="AG287" s="39">
        <v>8.5</v>
      </c>
      <c r="AH287" s="39"/>
      <c r="AI287" s="38"/>
      <c r="AJ287" s="38"/>
      <c r="AK287" s="38"/>
      <c r="AL287" s="38"/>
      <c r="AM287" s="39">
        <v>134</v>
      </c>
      <c r="AN287" s="38">
        <v>5</v>
      </c>
      <c r="AO287" s="38">
        <v>4.1500000000000004</v>
      </c>
      <c r="AP287" s="38">
        <v>223</v>
      </c>
      <c r="AQ287" s="38">
        <v>18</v>
      </c>
      <c r="AR287" s="38">
        <v>24</v>
      </c>
      <c r="AS287" s="38"/>
    </row>
    <row r="288" spans="1:45" x14ac:dyDescent="0.25">
      <c r="A288" s="44">
        <v>7.22</v>
      </c>
      <c r="B288" s="44" t="s">
        <v>1737</v>
      </c>
      <c r="C288" s="44" t="s">
        <v>1408</v>
      </c>
      <c r="D288" s="44">
        <v>69</v>
      </c>
      <c r="E288" s="44"/>
      <c r="F288" s="44">
        <v>172</v>
      </c>
      <c r="G288" s="44">
        <v>58</v>
      </c>
      <c r="H288" s="44"/>
      <c r="I288" s="44"/>
      <c r="J288" s="44">
        <v>2.74</v>
      </c>
      <c r="K288" s="44">
        <v>1.58</v>
      </c>
      <c r="L288" s="44">
        <v>0.88</v>
      </c>
      <c r="M288" s="44">
        <v>5.0599999999999996</v>
      </c>
      <c r="N288" s="44">
        <v>4.82</v>
      </c>
      <c r="O288" s="44">
        <v>267.89999999999998</v>
      </c>
      <c r="P288" s="44">
        <v>71.900000000000006</v>
      </c>
      <c r="Q288" s="44">
        <v>6.96</v>
      </c>
      <c r="R288" s="44">
        <v>107</v>
      </c>
      <c r="S288" s="44">
        <v>67</v>
      </c>
      <c r="T288" s="44">
        <v>57.28</v>
      </c>
      <c r="U288" s="44">
        <v>0.68</v>
      </c>
      <c r="V288" s="44">
        <v>58.75</v>
      </c>
      <c r="W288" s="44">
        <v>0.56000000000000005</v>
      </c>
      <c r="X288" s="44">
        <v>60.71</v>
      </c>
      <c r="Y288" s="44">
        <v>0.68</v>
      </c>
      <c r="Z288" s="44">
        <v>63.1</v>
      </c>
      <c r="AA288" s="44">
        <v>0.56999999999999995</v>
      </c>
      <c r="AB288" s="44">
        <v>8.2000000000000003E-2</v>
      </c>
      <c r="AC288" s="44">
        <v>8.4000000000000005E-2</v>
      </c>
      <c r="AD288" s="44">
        <v>3.92</v>
      </c>
      <c r="AE288" s="44">
        <v>11.72</v>
      </c>
      <c r="AF288" s="44">
        <v>4.03</v>
      </c>
      <c r="AG288" s="44">
        <v>10.01</v>
      </c>
      <c r="AH288" s="44"/>
      <c r="AI288" s="43"/>
      <c r="AJ288" s="43"/>
      <c r="AK288" s="43"/>
      <c r="AL288" s="43"/>
      <c r="AM288" s="44">
        <v>140</v>
      </c>
      <c r="AN288" s="43">
        <v>7.7</v>
      </c>
      <c r="AO288" s="43">
        <v>5.27</v>
      </c>
      <c r="AP288" s="43">
        <v>268</v>
      </c>
      <c r="AQ288" s="43">
        <v>44</v>
      </c>
      <c r="AR288" s="43">
        <v>32</v>
      </c>
      <c r="AS288" s="43"/>
    </row>
    <row r="289" spans="1:45" x14ac:dyDescent="0.25">
      <c r="A289" s="44">
        <v>7.22</v>
      </c>
      <c r="B289" s="44" t="s">
        <v>1738</v>
      </c>
      <c r="C289" s="44" t="s">
        <v>1408</v>
      </c>
      <c r="D289" s="44">
        <v>58</v>
      </c>
      <c r="E289" s="44"/>
      <c r="F289" s="44">
        <v>172</v>
      </c>
      <c r="G289" s="44">
        <v>57</v>
      </c>
      <c r="H289" s="44"/>
      <c r="I289" s="44"/>
      <c r="J289" s="44">
        <v>2.7</v>
      </c>
      <c r="K289" s="44">
        <v>1.57</v>
      </c>
      <c r="L289" s="44">
        <v>1.53</v>
      </c>
      <c r="M289" s="44">
        <v>5</v>
      </c>
      <c r="N289" s="44">
        <v>4.42</v>
      </c>
      <c r="O289" s="44">
        <v>337.2</v>
      </c>
      <c r="P289" s="44">
        <v>72.7</v>
      </c>
      <c r="Q289" s="44">
        <v>4.04</v>
      </c>
      <c r="R289" s="44">
        <v>128</v>
      </c>
      <c r="S289" s="44">
        <v>86</v>
      </c>
      <c r="T289" s="44">
        <v>75.040000000000006</v>
      </c>
      <c r="U289" s="44">
        <v>0.69</v>
      </c>
      <c r="V289" s="44">
        <v>99.01</v>
      </c>
      <c r="W289" s="44">
        <v>0.6</v>
      </c>
      <c r="X289" s="44">
        <v>102.66</v>
      </c>
      <c r="Y289" s="44">
        <v>0.65</v>
      </c>
      <c r="Z289" s="44">
        <v>87.09</v>
      </c>
      <c r="AA289" s="44">
        <v>0.62</v>
      </c>
      <c r="AB289" s="44">
        <v>5.6000000000000001E-2</v>
      </c>
      <c r="AC289" s="44">
        <v>4.5999999999999999E-2</v>
      </c>
      <c r="AD289" s="44">
        <v>10.26</v>
      </c>
      <c r="AE289" s="44">
        <v>4.8499999999999996</v>
      </c>
      <c r="AF289" s="44">
        <v>8.8000000000000007</v>
      </c>
      <c r="AG289" s="44">
        <v>13.26</v>
      </c>
      <c r="AH289" s="44"/>
      <c r="AI289" s="43"/>
      <c r="AJ289" s="43"/>
      <c r="AK289" s="43"/>
      <c r="AL289" s="43"/>
      <c r="AM289" s="44">
        <v>156</v>
      </c>
      <c r="AN289" s="43">
        <v>9.1</v>
      </c>
      <c r="AO289" s="43">
        <v>5.13</v>
      </c>
      <c r="AP289" s="43">
        <v>218</v>
      </c>
      <c r="AQ289" s="43">
        <v>37</v>
      </c>
      <c r="AR289" s="43">
        <v>28</v>
      </c>
      <c r="AS289" s="43"/>
    </row>
    <row r="290" spans="1:45" x14ac:dyDescent="0.25">
      <c r="A290" s="44">
        <v>7.22</v>
      </c>
      <c r="B290" s="44" t="s">
        <v>1739</v>
      </c>
      <c r="C290" s="44" t="s">
        <v>1408</v>
      </c>
      <c r="D290" s="44">
        <v>60</v>
      </c>
      <c r="E290" s="44"/>
      <c r="F290" s="44">
        <v>175</v>
      </c>
      <c r="G290" s="44">
        <v>68</v>
      </c>
      <c r="H290" s="44"/>
      <c r="I290" s="44"/>
      <c r="J290" s="44">
        <v>2.91</v>
      </c>
      <c r="K290" s="44">
        <v>1.24</v>
      </c>
      <c r="L290" s="44">
        <v>1.69</v>
      </c>
      <c r="M290" s="44">
        <v>5.0199999999999996</v>
      </c>
      <c r="N290" s="44">
        <v>4.18</v>
      </c>
      <c r="O290" s="44">
        <v>376.7</v>
      </c>
      <c r="P290" s="44">
        <v>91.1</v>
      </c>
      <c r="Q290" s="44">
        <v>5.75</v>
      </c>
      <c r="R290" s="44">
        <v>127</v>
      </c>
      <c r="S290" s="44">
        <v>87</v>
      </c>
      <c r="T290" s="44">
        <v>88.04</v>
      </c>
      <c r="U290" s="44">
        <v>0.7</v>
      </c>
      <c r="V290" s="44">
        <v>63.63</v>
      </c>
      <c r="W290" s="44">
        <v>0.56000000000000005</v>
      </c>
      <c r="X290" s="44">
        <v>86.62</v>
      </c>
      <c r="Y290" s="44">
        <v>0.73</v>
      </c>
      <c r="Z290" s="44">
        <v>67.58</v>
      </c>
      <c r="AA290" s="44">
        <v>0.78</v>
      </c>
      <c r="AB290" s="44">
        <v>5.2999999999999999E-2</v>
      </c>
      <c r="AC290" s="44">
        <v>4.5999999999999999E-2</v>
      </c>
      <c r="AD290" s="44">
        <v>7.98</v>
      </c>
      <c r="AE290" s="44">
        <v>11.73</v>
      </c>
      <c r="AF290" s="44">
        <v>7.76</v>
      </c>
      <c r="AG290" s="44">
        <v>10.79</v>
      </c>
      <c r="AH290" s="44"/>
      <c r="AI290" s="43"/>
      <c r="AJ290" s="43"/>
      <c r="AK290" s="43"/>
      <c r="AL290" s="43"/>
      <c r="AM290" s="44">
        <v>142</v>
      </c>
      <c r="AN290" s="43">
        <v>6</v>
      </c>
      <c r="AO290" s="43">
        <v>4.6100000000000003</v>
      </c>
      <c r="AP290" s="43">
        <v>237</v>
      </c>
      <c r="AQ290" s="43">
        <v>23</v>
      </c>
      <c r="AR290" s="43">
        <v>19</v>
      </c>
      <c r="AS290" s="43"/>
    </row>
    <row r="291" spans="1:45" x14ac:dyDescent="0.25">
      <c r="A291" s="39">
        <v>7.22</v>
      </c>
      <c r="B291" s="39" t="s">
        <v>1740</v>
      </c>
      <c r="C291" s="39" t="s">
        <v>19</v>
      </c>
      <c r="D291" s="39">
        <v>53</v>
      </c>
      <c r="E291" s="39"/>
      <c r="F291" s="39">
        <v>175</v>
      </c>
      <c r="G291" s="39">
        <v>74</v>
      </c>
      <c r="H291" s="39"/>
      <c r="I291" s="39"/>
      <c r="J291" s="39">
        <v>2.21</v>
      </c>
      <c r="K291" s="39">
        <v>0.85</v>
      </c>
      <c r="L291" s="39">
        <v>1.63</v>
      </c>
      <c r="M291" s="39">
        <v>3.76</v>
      </c>
      <c r="N291" s="39">
        <v>4.9000000000000004</v>
      </c>
      <c r="O291" s="39">
        <v>377.4</v>
      </c>
      <c r="P291" s="39">
        <v>63.1</v>
      </c>
      <c r="Q291" s="39">
        <v>4.2</v>
      </c>
      <c r="R291" s="39">
        <v>127</v>
      </c>
      <c r="S291" s="39">
        <v>73</v>
      </c>
      <c r="T291" s="39">
        <v>102.3</v>
      </c>
      <c r="U291" s="39">
        <v>0.7</v>
      </c>
      <c r="V291" s="39">
        <v>60.42</v>
      </c>
      <c r="W291" s="39">
        <v>0.55000000000000004</v>
      </c>
      <c r="X291" s="39">
        <v>100.56</v>
      </c>
      <c r="Y291" s="39">
        <v>0.67</v>
      </c>
      <c r="Z291" s="39">
        <v>65.87</v>
      </c>
      <c r="AA291" s="39">
        <v>0.54</v>
      </c>
      <c r="AB291" s="39">
        <v>4.4999999999999998E-2</v>
      </c>
      <c r="AC291" s="39">
        <v>4.2999999999999997E-2</v>
      </c>
      <c r="AD291" s="39">
        <v>5.71</v>
      </c>
      <c r="AE291" s="39">
        <v>7.74</v>
      </c>
      <c r="AF291" s="39">
        <v>6.2</v>
      </c>
      <c r="AG291" s="39">
        <v>8.14</v>
      </c>
      <c r="AH291" s="39"/>
      <c r="AI291" s="38"/>
      <c r="AJ291" s="38"/>
      <c r="AK291" s="38"/>
      <c r="AL291" s="38"/>
      <c r="AM291" s="38">
        <v>144</v>
      </c>
      <c r="AN291" s="38">
        <v>8</v>
      </c>
      <c r="AO291" s="38">
        <v>4.43</v>
      </c>
      <c r="AP291" s="38">
        <v>167</v>
      </c>
      <c r="AQ291" s="38">
        <v>10</v>
      </c>
      <c r="AR291" s="38">
        <v>18</v>
      </c>
      <c r="AS291" s="38"/>
    </row>
    <row r="292" spans="1:45" x14ac:dyDescent="0.25">
      <c r="A292" s="39">
        <v>7.22</v>
      </c>
      <c r="B292" s="39" t="s">
        <v>1741</v>
      </c>
      <c r="C292" s="39" t="s">
        <v>16</v>
      </c>
      <c r="D292" s="39">
        <v>50</v>
      </c>
      <c r="E292" s="39"/>
      <c r="F292" s="39" t="s">
        <v>1685</v>
      </c>
      <c r="G292" s="39" t="s">
        <v>1685</v>
      </c>
      <c r="H292" s="39"/>
      <c r="I292" s="39"/>
      <c r="J292" s="39"/>
      <c r="K292" s="39"/>
      <c r="L292" s="39"/>
      <c r="M292" s="39"/>
      <c r="N292" s="39">
        <v>5.08</v>
      </c>
      <c r="O292" s="39">
        <v>263.2</v>
      </c>
      <c r="P292" s="39">
        <v>65.5</v>
      </c>
      <c r="Q292" s="39">
        <v>4.3</v>
      </c>
      <c r="R292" s="39"/>
      <c r="S292" s="39"/>
      <c r="T292" s="39">
        <v>106.58</v>
      </c>
      <c r="U292" s="39">
        <v>0.7</v>
      </c>
      <c r="V292" s="39">
        <v>96.1</v>
      </c>
      <c r="W292" s="39">
        <v>0.69</v>
      </c>
      <c r="X292" s="39">
        <v>112.45</v>
      </c>
      <c r="Y292" s="39">
        <v>0.72</v>
      </c>
      <c r="Z292" s="39">
        <v>96.77</v>
      </c>
      <c r="AA292" s="39">
        <v>0.51</v>
      </c>
      <c r="AB292" s="39">
        <v>4.2999999999999997E-2</v>
      </c>
      <c r="AC292" s="39">
        <v>4.3999999999999997E-2</v>
      </c>
      <c r="AD292" s="39">
        <v>5.53</v>
      </c>
      <c r="AE292" s="39">
        <v>8.91</v>
      </c>
      <c r="AF292" s="39">
        <v>6.62</v>
      </c>
      <c r="AG292" s="39">
        <v>7.71</v>
      </c>
      <c r="AH292" s="39"/>
      <c r="AI292" s="38"/>
      <c r="AJ292" s="38"/>
      <c r="AK292" s="38"/>
      <c r="AL292" s="38"/>
      <c r="AM292" s="39" t="s">
        <v>1685</v>
      </c>
      <c r="AN292" s="38"/>
      <c r="AO292" s="38"/>
      <c r="AP292" s="38"/>
      <c r="AQ292" s="38"/>
      <c r="AR292" s="38"/>
      <c r="AS292" s="38"/>
    </row>
    <row r="293" spans="1:45" x14ac:dyDescent="0.25">
      <c r="A293" s="39">
        <v>7.23</v>
      </c>
      <c r="B293" s="39" t="s">
        <v>1742</v>
      </c>
      <c r="C293" s="39" t="s">
        <v>19</v>
      </c>
      <c r="D293" s="39">
        <v>36</v>
      </c>
      <c r="E293" s="39"/>
      <c r="F293" s="39">
        <v>171</v>
      </c>
      <c r="G293" s="39">
        <v>54</v>
      </c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>
        <v>69.290000000000006</v>
      </c>
      <c r="U293" s="39">
        <v>0.66</v>
      </c>
      <c r="V293" s="39">
        <v>54.78</v>
      </c>
      <c r="W293" s="39">
        <v>0.51</v>
      </c>
      <c r="X293" s="39">
        <v>61.54</v>
      </c>
      <c r="Y293" s="39">
        <v>0.69</v>
      </c>
      <c r="Z293" s="39">
        <v>52.59</v>
      </c>
      <c r="AA293" s="39">
        <v>0.46</v>
      </c>
      <c r="AB293" s="39">
        <v>4.4999999999999998E-2</v>
      </c>
      <c r="AC293" s="39">
        <v>4.2999999999999997E-2</v>
      </c>
      <c r="AD293" s="39">
        <v>6.36</v>
      </c>
      <c r="AE293" s="39">
        <v>4.93</v>
      </c>
      <c r="AF293" s="39">
        <v>4.21</v>
      </c>
      <c r="AG293" s="39">
        <v>6.87</v>
      </c>
      <c r="AH293" s="39"/>
      <c r="AI293" s="38"/>
      <c r="AJ293" s="38"/>
      <c r="AK293" s="38"/>
      <c r="AL293" s="38"/>
      <c r="AM293" s="39">
        <v>144</v>
      </c>
      <c r="AN293" s="38">
        <v>4.5</v>
      </c>
      <c r="AO293" s="38">
        <v>5.21</v>
      </c>
      <c r="AP293" s="38">
        <v>125</v>
      </c>
      <c r="AQ293" s="38">
        <v>10</v>
      </c>
      <c r="AR293" s="38">
        <v>15</v>
      </c>
      <c r="AS293" s="38"/>
    </row>
    <row r="294" spans="1:45" x14ac:dyDescent="0.25">
      <c r="A294" s="44">
        <v>7.23</v>
      </c>
      <c r="B294" s="44" t="s">
        <v>1743</v>
      </c>
      <c r="C294" s="44" t="s">
        <v>1401</v>
      </c>
      <c r="D294" s="44">
        <v>45</v>
      </c>
      <c r="E294" s="44"/>
      <c r="F294" s="44">
        <v>151</v>
      </c>
      <c r="G294" s="44">
        <v>50</v>
      </c>
      <c r="H294" s="44"/>
      <c r="I294" s="44"/>
      <c r="J294" s="44">
        <v>2.57</v>
      </c>
      <c r="K294" s="44">
        <v>1.27</v>
      </c>
      <c r="L294" s="44">
        <v>0.6</v>
      </c>
      <c r="M294" s="44">
        <v>3.76</v>
      </c>
      <c r="N294" s="44">
        <v>4.8600000000000003</v>
      </c>
      <c r="O294" s="44">
        <v>235.7</v>
      </c>
      <c r="P294" s="44">
        <v>59.1</v>
      </c>
      <c r="Q294" s="44">
        <v>5.0999999999999996</v>
      </c>
      <c r="R294" s="44">
        <v>118</v>
      </c>
      <c r="S294" s="44">
        <v>77</v>
      </c>
      <c r="T294" s="44">
        <v>99.05</v>
      </c>
      <c r="U294" s="44">
        <v>0.74</v>
      </c>
      <c r="V294" s="44">
        <v>94.55</v>
      </c>
      <c r="W294" s="44">
        <v>0.62</v>
      </c>
      <c r="X294" s="44">
        <v>99.55</v>
      </c>
      <c r="Y294" s="44">
        <v>0.73</v>
      </c>
      <c r="Z294" s="44">
        <v>103.22</v>
      </c>
      <c r="AA294" s="44">
        <v>0.5</v>
      </c>
      <c r="AB294" s="44">
        <v>4.3999999999999997E-2</v>
      </c>
      <c r="AC294" s="44">
        <v>4.3999999999999997E-2</v>
      </c>
      <c r="AD294" s="44">
        <v>7.9</v>
      </c>
      <c r="AE294" s="44">
        <v>10.59</v>
      </c>
      <c r="AF294" s="44">
        <v>4.7</v>
      </c>
      <c r="AG294" s="44">
        <v>9.64</v>
      </c>
      <c r="AH294" s="44"/>
      <c r="AI294" s="43"/>
      <c r="AJ294" s="43"/>
      <c r="AK294" s="43"/>
      <c r="AL294" s="43"/>
      <c r="AM294" s="44">
        <v>131</v>
      </c>
      <c r="AN294" s="43">
        <v>5.8</v>
      </c>
      <c r="AO294" s="43">
        <v>4.22</v>
      </c>
      <c r="AP294" s="43">
        <v>202</v>
      </c>
      <c r="AQ294" s="43">
        <v>20</v>
      </c>
      <c r="AR294" s="43">
        <v>24</v>
      </c>
      <c r="AS294" s="43"/>
    </row>
    <row r="295" spans="1:45" x14ac:dyDescent="0.25">
      <c r="A295" s="39">
        <v>7.26</v>
      </c>
      <c r="B295" s="39" t="s">
        <v>1744</v>
      </c>
      <c r="C295" s="39" t="s">
        <v>19</v>
      </c>
      <c r="D295" s="39">
        <v>62</v>
      </c>
      <c r="E295" s="39"/>
      <c r="F295" s="39">
        <v>171</v>
      </c>
      <c r="G295" s="39">
        <v>60</v>
      </c>
      <c r="H295" s="39"/>
      <c r="I295" s="39"/>
      <c r="J295" s="39">
        <v>1.21</v>
      </c>
      <c r="K295" s="39">
        <v>1.38</v>
      </c>
      <c r="L295" s="39">
        <v>1.23</v>
      </c>
      <c r="M295" s="39">
        <v>3.05</v>
      </c>
      <c r="N295" s="39">
        <v>4.3899999999999997</v>
      </c>
      <c r="O295" s="39">
        <v>230.9</v>
      </c>
      <c r="P295" s="39">
        <v>78.2</v>
      </c>
      <c r="Q295" s="39">
        <v>6.63</v>
      </c>
      <c r="R295" s="39">
        <v>126</v>
      </c>
      <c r="S295" s="39">
        <v>71</v>
      </c>
      <c r="T295" s="39">
        <v>67.98</v>
      </c>
      <c r="U295" s="39">
        <v>0.67</v>
      </c>
      <c r="V295" s="39">
        <v>86.12</v>
      </c>
      <c r="W295" s="39">
        <v>0.44</v>
      </c>
      <c r="X295" s="39">
        <v>80.040000000000006</v>
      </c>
      <c r="Y295" s="39">
        <v>0.67</v>
      </c>
      <c r="Z295" s="39">
        <v>93.8</v>
      </c>
      <c r="AA295" s="39">
        <v>0.54</v>
      </c>
      <c r="AB295" s="39">
        <v>5.8999999999999997E-2</v>
      </c>
      <c r="AC295" s="39">
        <v>4.4999999999999998E-2</v>
      </c>
      <c r="AD295" s="39">
        <v>5.33</v>
      </c>
      <c r="AE295" s="39">
        <v>7.24</v>
      </c>
      <c r="AF295" s="39">
        <v>3.9</v>
      </c>
      <c r="AG295" s="39">
        <v>8.83</v>
      </c>
      <c r="AH295" s="39"/>
      <c r="AI295" s="38"/>
      <c r="AJ295" s="38"/>
      <c r="AK295" s="38"/>
      <c r="AL295" s="38"/>
      <c r="AM295" s="39">
        <v>153</v>
      </c>
      <c r="AN295" s="38">
        <v>5.3</v>
      </c>
      <c r="AO295" s="38">
        <v>4.7</v>
      </c>
      <c r="AP295" s="38">
        <v>170</v>
      </c>
      <c r="AQ295" s="38">
        <v>27</v>
      </c>
      <c r="AR295" s="38">
        <v>26</v>
      </c>
      <c r="AS295" s="38"/>
    </row>
    <row r="296" spans="1:45" x14ac:dyDescent="0.25">
      <c r="A296" s="44">
        <v>7.26</v>
      </c>
      <c r="B296" s="44" t="s">
        <v>1745</v>
      </c>
      <c r="C296" s="44" t="s">
        <v>1408</v>
      </c>
      <c r="D296" s="44">
        <v>72</v>
      </c>
      <c r="E296" s="44"/>
      <c r="F296" s="44">
        <v>172</v>
      </c>
      <c r="G296" s="44">
        <v>72</v>
      </c>
      <c r="H296" s="44"/>
      <c r="I296" s="44"/>
      <c r="J296" s="44">
        <v>2.33</v>
      </c>
      <c r="K296" s="44">
        <v>1.1000000000000001</v>
      </c>
      <c r="L296" s="44">
        <v>1.68</v>
      </c>
      <c r="M296" s="44">
        <v>4.37</v>
      </c>
      <c r="N296" s="44">
        <v>5.7</v>
      </c>
      <c r="O296" s="44">
        <v>362.8</v>
      </c>
      <c r="P296" s="44">
        <v>96.3</v>
      </c>
      <c r="Q296" s="44">
        <v>3.9</v>
      </c>
      <c r="R296" s="44">
        <v>169</v>
      </c>
      <c r="S296" s="44">
        <v>109</v>
      </c>
      <c r="T296" s="44">
        <v>61.53</v>
      </c>
      <c r="U296" s="44">
        <v>0.69</v>
      </c>
      <c r="V296" s="44">
        <v>52.78</v>
      </c>
      <c r="W296" s="44">
        <v>0.51</v>
      </c>
      <c r="X296" s="44">
        <v>62.28</v>
      </c>
      <c r="Y296" s="44">
        <v>0.64</v>
      </c>
      <c r="Z296" s="44">
        <v>42.28</v>
      </c>
      <c r="AA296" s="44">
        <v>0.53</v>
      </c>
      <c r="AB296" s="44">
        <v>7.0000000000000007E-2</v>
      </c>
      <c r="AC296" s="44">
        <v>9.7000000000000003E-2</v>
      </c>
      <c r="AD296" s="44">
        <v>8.1999999999999993</v>
      </c>
      <c r="AE296" s="44">
        <v>12.44</v>
      </c>
      <c r="AF296" s="44">
        <v>5.45</v>
      </c>
      <c r="AG296" s="44">
        <v>11.11</v>
      </c>
      <c r="AH296" s="44"/>
      <c r="AI296" s="43"/>
      <c r="AJ296" s="43"/>
      <c r="AK296" s="43"/>
      <c r="AL296" s="43"/>
      <c r="AM296" s="44">
        <v>138</v>
      </c>
      <c r="AN296" s="43">
        <v>5.4</v>
      </c>
      <c r="AO296" s="43">
        <v>4.58</v>
      </c>
      <c r="AP296" s="43">
        <v>162</v>
      </c>
      <c r="AQ296" s="43">
        <v>12</v>
      </c>
      <c r="AR296" s="43">
        <v>17</v>
      </c>
      <c r="AS296" s="43"/>
    </row>
    <row r="297" spans="1:45" x14ac:dyDescent="0.25">
      <c r="A297" s="39">
        <v>7.26</v>
      </c>
      <c r="B297" s="39" t="s">
        <v>1746</v>
      </c>
      <c r="C297" s="39" t="s">
        <v>19</v>
      </c>
      <c r="D297" s="39">
        <v>53</v>
      </c>
      <c r="E297" s="39"/>
      <c r="F297" s="39">
        <v>175</v>
      </c>
      <c r="G297" s="39">
        <v>67</v>
      </c>
      <c r="H297" s="39"/>
      <c r="I297" s="39"/>
      <c r="J297" s="39">
        <v>2.06</v>
      </c>
      <c r="K297" s="39">
        <v>1.66</v>
      </c>
      <c r="L297" s="39">
        <v>0.69</v>
      </c>
      <c r="M297" s="39">
        <v>4.33</v>
      </c>
      <c r="N297" s="39">
        <v>4.21</v>
      </c>
      <c r="O297" s="39">
        <v>453.4</v>
      </c>
      <c r="P297" s="39">
        <v>81.400000000000006</v>
      </c>
      <c r="Q297" s="39">
        <v>5.28</v>
      </c>
      <c r="R297" s="39">
        <v>145</v>
      </c>
      <c r="S297" s="39">
        <v>87</v>
      </c>
      <c r="T297" s="39">
        <v>78.45</v>
      </c>
      <c r="U297" s="39">
        <v>0.72</v>
      </c>
      <c r="V297" s="39">
        <v>59.16</v>
      </c>
      <c r="W297" s="39">
        <v>0.52</v>
      </c>
      <c r="X297" s="39">
        <v>75.25</v>
      </c>
      <c r="Y297" s="39">
        <v>0.66</v>
      </c>
      <c r="Z297" s="39">
        <v>86.16</v>
      </c>
      <c r="AA297" s="39">
        <v>0.53</v>
      </c>
      <c r="AB297" s="39">
        <v>5.3999999999999999E-2</v>
      </c>
      <c r="AC297" s="39">
        <v>6.5000000000000002E-2</v>
      </c>
      <c r="AD297" s="39">
        <v>5.78</v>
      </c>
      <c r="AE297" s="39">
        <v>8.59</v>
      </c>
      <c r="AF297" s="39">
        <v>7.73</v>
      </c>
      <c r="AG297" s="39">
        <v>11.45</v>
      </c>
      <c r="AH297" s="39"/>
      <c r="AI297" s="38"/>
      <c r="AJ297" s="38"/>
      <c r="AK297" s="38"/>
      <c r="AL297" s="38"/>
      <c r="AM297" s="39">
        <v>153</v>
      </c>
      <c r="AN297" s="38">
        <v>7.9</v>
      </c>
      <c r="AO297" s="38">
        <v>4.99</v>
      </c>
      <c r="AP297" s="38">
        <v>239</v>
      </c>
      <c r="AQ297" s="38">
        <v>22</v>
      </c>
      <c r="AR297" s="38">
        <v>25</v>
      </c>
      <c r="AS297" s="38"/>
    </row>
    <row r="298" spans="1:45" x14ac:dyDescent="0.25">
      <c r="A298" s="39">
        <v>7.26</v>
      </c>
      <c r="B298" s="39" t="s">
        <v>1747</v>
      </c>
      <c r="C298" s="39" t="s">
        <v>19</v>
      </c>
      <c r="D298" s="39">
        <v>77</v>
      </c>
      <c r="E298" s="39"/>
      <c r="F298" s="39" t="s">
        <v>1685</v>
      </c>
      <c r="G298" s="39" t="s">
        <v>1685</v>
      </c>
      <c r="H298" s="39"/>
      <c r="I298" s="39"/>
      <c r="J298" s="39">
        <v>1.97</v>
      </c>
      <c r="K298" s="39">
        <v>1.9</v>
      </c>
      <c r="L298" s="39">
        <v>0.71</v>
      </c>
      <c r="M298" s="39">
        <v>4.2</v>
      </c>
      <c r="N298" s="39">
        <v>4.5999999999999996</v>
      </c>
      <c r="O298" s="39">
        <v>233.3</v>
      </c>
      <c r="P298" s="39">
        <v>77.400000000000006</v>
      </c>
      <c r="Q298" s="39">
        <v>8.44</v>
      </c>
      <c r="R298" s="39">
        <v>145</v>
      </c>
      <c r="S298" s="39">
        <v>69</v>
      </c>
      <c r="T298" s="39">
        <v>91.47</v>
      </c>
      <c r="U298" s="39">
        <v>0.79</v>
      </c>
      <c r="V298" s="39">
        <v>45.17</v>
      </c>
      <c r="W298" s="39">
        <v>0.74</v>
      </c>
      <c r="X298" s="39">
        <v>80.040000000000006</v>
      </c>
      <c r="Y298" s="39">
        <v>0.82</v>
      </c>
      <c r="Z298" s="39">
        <v>56.02</v>
      </c>
      <c r="AA298" s="39">
        <v>0.71</v>
      </c>
      <c r="AB298" s="39">
        <v>5.0999999999999997E-2</v>
      </c>
      <c r="AC298" s="39">
        <v>0.06</v>
      </c>
      <c r="AD298" s="39">
        <v>7.52</v>
      </c>
      <c r="AE298" s="39">
        <v>10.57</v>
      </c>
      <c r="AF298" s="39">
        <v>5.91</v>
      </c>
      <c r="AG298" s="39">
        <v>10.57</v>
      </c>
      <c r="AH298" s="39"/>
      <c r="AI298" s="38"/>
      <c r="AJ298" s="38"/>
      <c r="AK298" s="38"/>
      <c r="AL298" s="38"/>
      <c r="AM298" s="39">
        <v>132</v>
      </c>
      <c r="AN298" s="38">
        <v>5.7</v>
      </c>
      <c r="AO298" s="38">
        <v>3.86</v>
      </c>
      <c r="AP298" s="38">
        <v>148</v>
      </c>
      <c r="AQ298" s="38">
        <v>21</v>
      </c>
      <c r="AR298" s="38">
        <v>34</v>
      </c>
      <c r="AS298" s="38"/>
    </row>
    <row r="299" spans="1:45" x14ac:dyDescent="0.25">
      <c r="A299" s="44">
        <v>7.26</v>
      </c>
      <c r="B299" s="44" t="s">
        <v>1748</v>
      </c>
      <c r="C299" s="44" t="s">
        <v>1408</v>
      </c>
      <c r="D299" s="44">
        <v>71</v>
      </c>
      <c r="E299" s="44"/>
      <c r="F299" s="44">
        <v>175</v>
      </c>
      <c r="G299" s="44">
        <v>65</v>
      </c>
      <c r="H299" s="44"/>
      <c r="I299" s="44"/>
      <c r="J299" s="44">
        <v>2.38</v>
      </c>
      <c r="K299" s="44">
        <v>1.53</v>
      </c>
      <c r="L299" s="44">
        <v>0.69</v>
      </c>
      <c r="M299" s="44">
        <v>4.26</v>
      </c>
      <c r="N299" s="44">
        <v>6.31</v>
      </c>
      <c r="O299" s="44">
        <v>378.5</v>
      </c>
      <c r="P299" s="44">
        <v>83</v>
      </c>
      <c r="Q299" s="44">
        <v>9.0299999999999994</v>
      </c>
      <c r="R299" s="44">
        <v>103</v>
      </c>
      <c r="S299" s="44">
        <v>57</v>
      </c>
      <c r="T299" s="44">
        <v>69.040000000000006</v>
      </c>
      <c r="U299" s="44">
        <v>0.68</v>
      </c>
      <c r="V299" s="44">
        <v>76.61</v>
      </c>
      <c r="W299" s="44">
        <v>0.64</v>
      </c>
      <c r="X299" s="44">
        <v>48.52</v>
      </c>
      <c r="Y299" s="44">
        <v>0.56000000000000005</v>
      </c>
      <c r="Z299" s="44">
        <v>240.17</v>
      </c>
      <c r="AA299" s="44">
        <v>0.56999999999999995</v>
      </c>
      <c r="AB299" s="44">
        <v>6.5000000000000002E-2</v>
      </c>
      <c r="AC299" s="44">
        <v>6.6000000000000003E-2</v>
      </c>
      <c r="AD299" s="44">
        <v>5.74</v>
      </c>
      <c r="AE299" s="44">
        <v>10.7</v>
      </c>
      <c r="AF299" s="44">
        <v>6.11</v>
      </c>
      <c r="AG299" s="44">
        <v>11.76</v>
      </c>
      <c r="AH299" s="44"/>
      <c r="AI299" s="43"/>
      <c r="AJ299" s="43"/>
      <c r="AK299" s="43"/>
      <c r="AL299" s="43"/>
      <c r="AM299" s="44">
        <v>144</v>
      </c>
      <c r="AN299" s="43">
        <v>5.2</v>
      </c>
      <c r="AO299" s="43">
        <v>4.63</v>
      </c>
      <c r="AP299" s="43">
        <v>143</v>
      </c>
      <c r="AQ299" s="43">
        <v>14</v>
      </c>
      <c r="AR299" s="43">
        <v>18</v>
      </c>
      <c r="AS299" s="43"/>
    </row>
    <row r="300" spans="1:45" x14ac:dyDescent="0.25">
      <c r="A300" s="39" t="s">
        <v>1749</v>
      </c>
      <c r="B300" s="39" t="s">
        <v>1750</v>
      </c>
      <c r="C300" s="39" t="s">
        <v>16</v>
      </c>
      <c r="D300" s="39">
        <v>58</v>
      </c>
      <c r="E300" s="39"/>
      <c r="F300" s="39"/>
      <c r="G300" s="39"/>
      <c r="H300" s="39"/>
      <c r="I300" s="39"/>
      <c r="J300" s="39">
        <v>1.97</v>
      </c>
      <c r="K300" s="39">
        <v>1.06</v>
      </c>
      <c r="L300" s="39">
        <v>1.28</v>
      </c>
      <c r="M300" s="39">
        <v>3.34</v>
      </c>
      <c r="N300" s="39">
        <v>4.71</v>
      </c>
      <c r="O300" s="39">
        <v>226.1</v>
      </c>
      <c r="P300" s="39">
        <v>47.5</v>
      </c>
      <c r="Q300" s="39">
        <v>4.43</v>
      </c>
      <c r="R300" s="39"/>
      <c r="S300" s="39"/>
      <c r="T300" s="39">
        <v>78.540000000000006</v>
      </c>
      <c r="U300" s="39">
        <v>0.65</v>
      </c>
      <c r="V300" s="39">
        <v>68.25</v>
      </c>
      <c r="W300" s="39">
        <v>0.49</v>
      </c>
      <c r="X300" s="39">
        <v>61.76</v>
      </c>
      <c r="Y300" s="39">
        <v>0.59</v>
      </c>
      <c r="Z300" s="39">
        <v>78.39</v>
      </c>
      <c r="AA300" s="39">
        <v>0.53</v>
      </c>
      <c r="AB300" s="39">
        <v>5.0999999999999997E-2</v>
      </c>
      <c r="AC300" s="39">
        <v>5.8000000000000003E-2</v>
      </c>
      <c r="AD300" s="39">
        <v>5.98</v>
      </c>
      <c r="AE300" s="39">
        <v>12.22</v>
      </c>
      <c r="AF300" s="39">
        <v>7.15</v>
      </c>
      <c r="AG300" s="39">
        <v>12.44</v>
      </c>
      <c r="AH300" s="39"/>
      <c r="AI300" s="38"/>
      <c r="AJ300" s="38"/>
      <c r="AK300" s="38"/>
      <c r="AL300" s="38"/>
      <c r="AM300" s="39"/>
      <c r="AN300" s="38"/>
      <c r="AO300" s="38"/>
      <c r="AP300" s="38"/>
      <c r="AQ300" s="38"/>
      <c r="AR300" s="38"/>
      <c r="AS300" s="38"/>
    </row>
    <row r="301" spans="1:45" x14ac:dyDescent="0.25">
      <c r="A301" s="39">
        <v>8.5</v>
      </c>
      <c r="B301" s="39" t="s">
        <v>1751</v>
      </c>
      <c r="C301" s="39" t="s">
        <v>19</v>
      </c>
      <c r="D301" s="39">
        <v>23</v>
      </c>
      <c r="E301" s="39"/>
      <c r="F301" s="39"/>
      <c r="G301" s="39"/>
      <c r="H301" s="39"/>
      <c r="I301" s="39"/>
      <c r="J301" s="39"/>
      <c r="K301" s="39"/>
      <c r="L301" s="39"/>
      <c r="M301" s="39"/>
      <c r="N301" s="39">
        <v>4.1500000000000004</v>
      </c>
      <c r="O301" s="39">
        <v>420.1</v>
      </c>
      <c r="P301" s="39">
        <v>432.7</v>
      </c>
      <c r="Q301" s="39">
        <v>14.02</v>
      </c>
      <c r="R301" s="39"/>
      <c r="S301" s="39"/>
      <c r="T301" s="39">
        <v>131.12</v>
      </c>
      <c r="U301" s="39">
        <v>0.67</v>
      </c>
      <c r="V301" s="39">
        <v>52.03</v>
      </c>
      <c r="W301" s="39">
        <v>0.6</v>
      </c>
      <c r="X301" s="39">
        <v>139.69999999999999</v>
      </c>
      <c r="Y301" s="39">
        <v>0.75</v>
      </c>
      <c r="Z301" s="39">
        <v>81.900000000000006</v>
      </c>
      <c r="AA301" s="39">
        <v>0.59</v>
      </c>
      <c r="AB301" s="39">
        <v>4.4999999999999998E-2</v>
      </c>
      <c r="AC301" s="39">
        <v>4.2999999999999997E-2</v>
      </c>
      <c r="AD301" s="39">
        <v>7.34</v>
      </c>
      <c r="AE301" s="39">
        <v>6.3</v>
      </c>
      <c r="AF301" s="39">
        <v>5.36</v>
      </c>
      <c r="AG301" s="39">
        <v>5.81</v>
      </c>
      <c r="AH301" s="39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</row>
    <row r="302" spans="1:45" x14ac:dyDescent="0.25">
      <c r="A302" s="39">
        <v>8.5</v>
      </c>
      <c r="B302" s="39" t="s">
        <v>1752</v>
      </c>
      <c r="C302" s="39" t="s">
        <v>19</v>
      </c>
      <c r="D302" s="39">
        <v>51</v>
      </c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>
        <v>92.03</v>
      </c>
      <c r="U302" s="39">
        <v>0.69</v>
      </c>
      <c r="V302" s="39">
        <v>54.39</v>
      </c>
      <c r="W302" s="39">
        <v>0.53</v>
      </c>
      <c r="X302" s="39">
        <v>92.12</v>
      </c>
      <c r="Y302" s="39">
        <v>0.71</v>
      </c>
      <c r="Z302" s="39">
        <v>62.62</v>
      </c>
      <c r="AA302" s="39">
        <v>0.5</v>
      </c>
      <c r="AB302" s="39">
        <v>5.5E-2</v>
      </c>
      <c r="AC302" s="39">
        <v>4.4999999999999998E-2</v>
      </c>
      <c r="AD302" s="39">
        <v>7.46</v>
      </c>
      <c r="AE302" s="39">
        <v>10.49</v>
      </c>
      <c r="AF302" s="39">
        <v>6.88</v>
      </c>
      <c r="AG302" s="39">
        <v>9.9700000000000006</v>
      </c>
      <c r="AH302" s="39"/>
      <c r="AI302" s="38"/>
      <c r="AJ302" s="38"/>
      <c r="AK302" s="38"/>
      <c r="AL302" s="38"/>
      <c r="AM302" s="39"/>
      <c r="AN302" s="38"/>
      <c r="AO302" s="38"/>
      <c r="AP302" s="38"/>
      <c r="AQ302" s="38"/>
      <c r="AR302" s="38"/>
      <c r="AS302" s="38"/>
    </row>
    <row r="303" spans="1:45" x14ac:dyDescent="0.25">
      <c r="A303" s="44">
        <v>8.11</v>
      </c>
      <c r="B303" s="44" t="s">
        <v>1753</v>
      </c>
      <c r="C303" s="44" t="s">
        <v>1401</v>
      </c>
      <c r="D303" s="44">
        <v>29</v>
      </c>
      <c r="E303" s="44"/>
      <c r="F303" s="44"/>
      <c r="G303" s="44"/>
      <c r="H303" s="44"/>
      <c r="I303" s="44"/>
      <c r="J303" s="44">
        <v>2.46</v>
      </c>
      <c r="K303" s="44">
        <v>1.35</v>
      </c>
      <c r="L303" s="44">
        <v>0.94</v>
      </c>
      <c r="M303" s="44">
        <v>4.22</v>
      </c>
      <c r="N303" s="44">
        <v>4.38</v>
      </c>
      <c r="O303" s="44">
        <v>294.39999999999998</v>
      </c>
      <c r="P303" s="44">
        <v>62.3</v>
      </c>
      <c r="Q303" s="44">
        <v>5.09</v>
      </c>
      <c r="R303" s="44"/>
      <c r="S303" s="44"/>
      <c r="T303" s="44">
        <v>99.31</v>
      </c>
      <c r="U303" s="44">
        <v>0.61</v>
      </c>
      <c r="V303" s="44">
        <v>91.19</v>
      </c>
      <c r="W303" s="44">
        <v>0.56999999999999995</v>
      </c>
      <c r="X303" s="44">
        <v>98.75</v>
      </c>
      <c r="Y303" s="44">
        <v>0.69</v>
      </c>
      <c r="Z303" s="44">
        <v>80.28</v>
      </c>
      <c r="AA303" s="44">
        <v>0.56000000000000005</v>
      </c>
      <c r="AB303" s="44">
        <v>4.7E-2</v>
      </c>
      <c r="AC303" s="44">
        <v>4.3999999999999997E-2</v>
      </c>
      <c r="AD303" s="44">
        <v>5.65</v>
      </c>
      <c r="AE303" s="44">
        <v>7.66</v>
      </c>
      <c r="AF303" s="44">
        <v>5.38</v>
      </c>
      <c r="AG303" s="44">
        <v>7.93</v>
      </c>
      <c r="AH303" s="44"/>
      <c r="AI303" s="43"/>
      <c r="AJ303" s="43"/>
      <c r="AK303" s="43"/>
      <c r="AL303" s="43"/>
      <c r="AM303" s="44"/>
      <c r="AN303" s="43"/>
      <c r="AO303" s="43"/>
      <c r="AP303" s="43"/>
      <c r="AQ303" s="43"/>
      <c r="AR303" s="43"/>
      <c r="AS303" s="43"/>
    </row>
  </sheetData>
  <phoneticPr fontId="2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04A9-3AB0-394C-8D23-8856B9CD0F2D}">
  <dimension ref="A1:CO117"/>
  <sheetViews>
    <sheetView topLeftCell="AM1" zoomScale="125" workbookViewId="0">
      <pane ySplit="1" topLeftCell="A2" activePane="bottomLeft" state="frozen"/>
      <selection pane="bottomLeft" activeCell="I83" sqref="I83:I117"/>
    </sheetView>
  </sheetViews>
  <sheetFormatPr defaultColWidth="9" defaultRowHeight="14" x14ac:dyDescent="0.25"/>
  <cols>
    <col min="3" max="3" width="9" style="192"/>
    <col min="9" max="9" width="12.54296875" bestFit="1" customWidth="1"/>
    <col min="10" max="10" width="9" style="210"/>
    <col min="14" max="14" width="9" style="210"/>
  </cols>
  <sheetData>
    <row r="1" spans="1:50" ht="28.5" thickBot="1" x14ac:dyDescent="0.3">
      <c r="A1" s="1" t="s">
        <v>1392</v>
      </c>
      <c r="B1" s="2" t="s">
        <v>1</v>
      </c>
      <c r="C1" s="189" t="s">
        <v>2</v>
      </c>
      <c r="D1" s="2"/>
      <c r="E1" s="2" t="s">
        <v>3</v>
      </c>
      <c r="F1" s="2" t="s">
        <v>76</v>
      </c>
      <c r="G1" s="2" t="s">
        <v>78</v>
      </c>
      <c r="H1" s="2"/>
      <c r="I1" s="2" t="s">
        <v>79</v>
      </c>
      <c r="J1" s="207"/>
      <c r="K1" s="2" t="s">
        <v>80</v>
      </c>
      <c r="L1" s="2"/>
      <c r="M1" s="2" t="s">
        <v>81</v>
      </c>
      <c r="N1" s="207"/>
      <c r="O1" s="2" t="s">
        <v>102</v>
      </c>
      <c r="P1" s="2" t="s">
        <v>101</v>
      </c>
      <c r="Q1" s="2" t="s">
        <v>89</v>
      </c>
      <c r="R1" s="2" t="s">
        <v>90</v>
      </c>
      <c r="S1" s="2" t="s">
        <v>91</v>
      </c>
      <c r="T1" s="2" t="s">
        <v>94</v>
      </c>
      <c r="U1" s="2" t="s">
        <v>92</v>
      </c>
      <c r="V1" s="2" t="s">
        <v>93</v>
      </c>
      <c r="W1" s="2" t="s">
        <v>1393</v>
      </c>
      <c r="X1" s="2" t="s">
        <v>1394</v>
      </c>
      <c r="Y1" s="2" t="s">
        <v>1395</v>
      </c>
      <c r="Z1" s="2" t="s">
        <v>125</v>
      </c>
      <c r="AA1" s="2" t="s">
        <v>1396</v>
      </c>
      <c r="AB1" s="2" t="s">
        <v>130</v>
      </c>
      <c r="AC1" s="2" t="s">
        <v>1397</v>
      </c>
      <c r="AD1" s="2" t="s">
        <v>140</v>
      </c>
      <c r="AE1" s="2" t="s">
        <v>1398</v>
      </c>
      <c r="AF1" s="2" t="s">
        <v>145</v>
      </c>
      <c r="AG1" s="2" t="s">
        <v>8</v>
      </c>
      <c r="AH1" s="2" t="s">
        <v>9</v>
      </c>
      <c r="AI1" s="2" t="s">
        <v>153</v>
      </c>
      <c r="AJ1" s="2" t="s">
        <v>154</v>
      </c>
      <c r="AK1" s="2" t="s">
        <v>155</v>
      </c>
      <c r="AL1" s="2" t="s">
        <v>156</v>
      </c>
      <c r="AM1" s="15" t="s">
        <v>1066</v>
      </c>
      <c r="AN1" s="15" t="s">
        <v>86</v>
      </c>
      <c r="AO1" s="15" t="s">
        <v>82</v>
      </c>
      <c r="AP1" s="15" t="s">
        <v>83</v>
      </c>
      <c r="AQ1" s="15" t="s">
        <v>1399</v>
      </c>
      <c r="AR1" s="15" t="s">
        <v>95</v>
      </c>
      <c r="AS1" s="16" t="s">
        <v>96</v>
      </c>
      <c r="AT1" s="18" t="s">
        <v>97</v>
      </c>
      <c r="AU1" s="18" t="s">
        <v>98</v>
      </c>
      <c r="AV1" s="19" t="s">
        <v>99</v>
      </c>
      <c r="AW1" s="19" t="s">
        <v>100</v>
      </c>
      <c r="AX1" s="17"/>
    </row>
    <row r="2" spans="1:50" x14ac:dyDescent="0.25">
      <c r="A2" s="43">
        <v>6.18</v>
      </c>
      <c r="B2" s="43" t="s">
        <v>1579</v>
      </c>
      <c r="C2" s="190">
        <v>1</v>
      </c>
      <c r="D2" s="43"/>
      <c r="E2" s="43">
        <v>42</v>
      </c>
      <c r="F2" s="43"/>
      <c r="G2" s="43">
        <v>175</v>
      </c>
      <c r="H2" s="43">
        <f>G2/100</f>
        <v>1.75</v>
      </c>
      <c r="I2" s="43">
        <v>70</v>
      </c>
      <c r="J2" s="208">
        <f>I2/(H2*H2)</f>
        <v>22.857142857142858</v>
      </c>
      <c r="K2" s="43"/>
      <c r="L2" s="43"/>
      <c r="M2" s="43"/>
      <c r="N2" s="208"/>
      <c r="O2" s="43">
        <v>2.25</v>
      </c>
      <c r="P2" s="43">
        <v>1.31</v>
      </c>
      <c r="Q2" s="43">
        <v>1.2</v>
      </c>
      <c r="R2" s="43">
        <v>4.66</v>
      </c>
      <c r="S2" s="43">
        <v>4.66</v>
      </c>
      <c r="T2" s="43">
        <v>353.8</v>
      </c>
      <c r="U2" s="43">
        <v>71.599999999999994</v>
      </c>
      <c r="V2" s="43">
        <v>3.75</v>
      </c>
      <c r="W2" s="43">
        <v>120</v>
      </c>
      <c r="X2" s="43">
        <v>86</v>
      </c>
      <c r="Y2" s="43">
        <v>88.8</v>
      </c>
      <c r="Z2" s="43">
        <v>0.66</v>
      </c>
      <c r="AA2" s="43">
        <v>98.3</v>
      </c>
      <c r="AB2" s="43">
        <v>0.46</v>
      </c>
      <c r="AC2" s="43">
        <v>95.67</v>
      </c>
      <c r="AD2" s="43">
        <v>0.76</v>
      </c>
      <c r="AE2" s="43">
        <v>69.52</v>
      </c>
      <c r="AF2" s="43">
        <v>0.33</v>
      </c>
      <c r="AG2" s="43">
        <v>5.8999999999999997E-2</v>
      </c>
      <c r="AH2" s="43">
        <v>7.0999999999999994E-2</v>
      </c>
      <c r="AI2" s="43">
        <v>5.96</v>
      </c>
      <c r="AJ2" s="43">
        <v>8.0299999999999994</v>
      </c>
      <c r="AK2" s="43">
        <v>5.56</v>
      </c>
      <c r="AL2" s="43">
        <v>7.28</v>
      </c>
      <c r="AM2" s="43"/>
      <c r="AN2" s="43"/>
      <c r="AO2" s="43"/>
      <c r="AP2" s="43"/>
      <c r="AQ2" s="43"/>
      <c r="AR2" s="43">
        <v>148</v>
      </c>
      <c r="AS2" s="43">
        <v>7.3</v>
      </c>
      <c r="AT2" s="43">
        <v>5.0599999999999996</v>
      </c>
      <c r="AU2" s="43">
        <v>285</v>
      </c>
      <c r="AV2" s="43">
        <v>70</v>
      </c>
      <c r="AW2" s="43">
        <v>34</v>
      </c>
      <c r="AX2" s="43"/>
    </row>
    <row r="3" spans="1:50" x14ac:dyDescent="0.25">
      <c r="A3" s="47">
        <v>6.24</v>
      </c>
      <c r="B3" s="47" t="s">
        <v>1589</v>
      </c>
      <c r="C3" s="191">
        <v>1</v>
      </c>
      <c r="D3" s="47"/>
      <c r="E3" s="47">
        <v>59</v>
      </c>
      <c r="F3" s="47"/>
      <c r="G3" s="47">
        <v>162</v>
      </c>
      <c r="H3" s="43">
        <f t="shared" ref="H3:H44" si="0">G3/100</f>
        <v>1.62</v>
      </c>
      <c r="I3" s="47">
        <v>60</v>
      </c>
      <c r="J3" s="208">
        <f t="shared" ref="J3:J44" si="1">I3/(H3*H3)</f>
        <v>22.862368541380881</v>
      </c>
      <c r="K3" s="47"/>
      <c r="L3" s="47"/>
      <c r="M3" s="47"/>
      <c r="N3" s="209"/>
      <c r="O3" s="47">
        <v>2.94</v>
      </c>
      <c r="P3" s="47">
        <v>1.28</v>
      </c>
      <c r="Q3" s="47">
        <v>0.79</v>
      </c>
      <c r="R3" s="47">
        <v>4.37</v>
      </c>
      <c r="S3" s="47">
        <v>5.97</v>
      </c>
      <c r="T3" s="47">
        <v>372.5</v>
      </c>
      <c r="U3" s="47">
        <v>93.5</v>
      </c>
      <c r="V3" s="47">
        <v>7.33</v>
      </c>
      <c r="W3" s="47">
        <v>106</v>
      </c>
      <c r="X3" s="47">
        <v>66</v>
      </c>
      <c r="Y3" s="47">
        <v>85.04</v>
      </c>
      <c r="Z3" s="47">
        <v>0.78</v>
      </c>
      <c r="AA3" s="47">
        <v>58.19</v>
      </c>
      <c r="AB3" s="47">
        <v>0.61</v>
      </c>
      <c r="AC3" s="47">
        <v>73.290000000000006</v>
      </c>
      <c r="AD3" s="47">
        <v>0.76</v>
      </c>
      <c r="AE3" s="47">
        <v>72.34</v>
      </c>
      <c r="AF3" s="47">
        <v>0.63</v>
      </c>
      <c r="AG3" s="47">
        <v>4.7E-2</v>
      </c>
      <c r="AH3" s="47">
        <v>4.2999999999999997E-2</v>
      </c>
      <c r="AI3" s="47">
        <v>6.78</v>
      </c>
      <c r="AJ3" s="47">
        <v>7.26</v>
      </c>
      <c r="AK3" s="47">
        <v>5.61</v>
      </c>
      <c r="AL3" s="47">
        <v>7.54</v>
      </c>
      <c r="AM3" s="47" t="s">
        <v>1590</v>
      </c>
      <c r="AN3" s="47"/>
      <c r="AO3" s="47"/>
      <c r="AP3" s="47"/>
      <c r="AQ3" s="47"/>
      <c r="AR3" s="47">
        <v>140</v>
      </c>
      <c r="AS3" s="43">
        <v>4.8</v>
      </c>
      <c r="AT3" s="43">
        <v>4.4800000000000004</v>
      </c>
      <c r="AU3" s="43">
        <v>183</v>
      </c>
      <c r="AV3" s="43">
        <v>20</v>
      </c>
      <c r="AW3" s="43">
        <v>28</v>
      </c>
      <c r="AX3" s="43"/>
    </row>
    <row r="4" spans="1:50" x14ac:dyDescent="0.25">
      <c r="A4" s="47">
        <v>6.29</v>
      </c>
      <c r="B4" s="47" t="s">
        <v>1615</v>
      </c>
      <c r="C4" s="191">
        <v>1</v>
      </c>
      <c r="D4" s="47"/>
      <c r="E4" s="47">
        <v>54</v>
      </c>
      <c r="F4" s="47"/>
      <c r="G4" s="47">
        <v>173</v>
      </c>
      <c r="H4" s="43">
        <f t="shared" si="0"/>
        <v>1.73</v>
      </c>
      <c r="I4" s="47">
        <v>60</v>
      </c>
      <c r="J4" s="208">
        <f t="shared" si="1"/>
        <v>20.047445621303751</v>
      </c>
      <c r="K4" s="47"/>
      <c r="L4" s="47"/>
      <c r="M4" s="47"/>
      <c r="N4" s="209"/>
      <c r="O4" s="47">
        <v>2.84</v>
      </c>
      <c r="P4" s="47">
        <v>1.43</v>
      </c>
      <c r="Q4" s="47">
        <v>0.76</v>
      </c>
      <c r="R4" s="47">
        <v>3.92</v>
      </c>
      <c r="S4" s="47">
        <v>5.34</v>
      </c>
      <c r="T4" s="47">
        <v>261.7</v>
      </c>
      <c r="U4" s="47">
        <v>73.599999999999994</v>
      </c>
      <c r="V4" s="47">
        <v>5.47</v>
      </c>
      <c r="W4" s="47">
        <v>116</v>
      </c>
      <c r="X4" s="47">
        <v>75</v>
      </c>
      <c r="Y4" s="47">
        <v>105.55</v>
      </c>
      <c r="Z4" s="47">
        <v>0.77</v>
      </c>
      <c r="AA4" s="47">
        <v>82.88</v>
      </c>
      <c r="AB4" s="47">
        <v>0.64</v>
      </c>
      <c r="AC4" s="47">
        <v>98.72</v>
      </c>
      <c r="AD4" s="47">
        <v>0.73</v>
      </c>
      <c r="AE4" s="47">
        <v>125.37</v>
      </c>
      <c r="AF4" s="47">
        <v>0.72</v>
      </c>
      <c r="AG4" s="47">
        <v>4.2999999999999997E-2</v>
      </c>
      <c r="AH4" s="47">
        <v>4.2999999999999997E-2</v>
      </c>
      <c r="AI4" s="47">
        <v>6.52</v>
      </c>
      <c r="AJ4" s="47">
        <v>6.42</v>
      </c>
      <c r="AK4" s="47">
        <v>5.78</v>
      </c>
      <c r="AL4" s="47">
        <v>6.42</v>
      </c>
      <c r="AM4" s="47"/>
      <c r="AN4" s="47" t="s">
        <v>814</v>
      </c>
      <c r="AO4" s="47"/>
      <c r="AP4" s="47"/>
      <c r="AQ4" s="47"/>
      <c r="AR4" s="47">
        <v>136</v>
      </c>
      <c r="AS4" s="43">
        <v>4.9000000000000004</v>
      </c>
      <c r="AT4" s="43">
        <v>3.81</v>
      </c>
      <c r="AU4" s="43">
        <v>215</v>
      </c>
      <c r="AV4" s="43">
        <v>18</v>
      </c>
      <c r="AW4" s="43">
        <v>18</v>
      </c>
      <c r="AX4" s="43"/>
    </row>
    <row r="5" spans="1:50" ht="15.5" x14ac:dyDescent="0.35">
      <c r="A5" s="47" t="s">
        <v>2032</v>
      </c>
      <c r="B5" s="47" t="s">
        <v>1622</v>
      </c>
      <c r="C5" s="191">
        <v>1</v>
      </c>
      <c r="D5" s="47"/>
      <c r="E5" s="47">
        <v>58</v>
      </c>
      <c r="F5" s="47"/>
      <c r="G5" s="47">
        <v>164</v>
      </c>
      <c r="H5" s="43">
        <f t="shared" si="0"/>
        <v>1.64</v>
      </c>
      <c r="I5" s="47">
        <v>65</v>
      </c>
      <c r="J5" s="208">
        <f t="shared" si="1"/>
        <v>24.167162403331353</v>
      </c>
      <c r="K5" s="47" t="s">
        <v>2033</v>
      </c>
      <c r="L5" s="47"/>
      <c r="M5" s="47"/>
      <c r="N5" s="209"/>
      <c r="O5" s="47">
        <v>2.56</v>
      </c>
      <c r="P5" s="47">
        <v>1.1000000000000001</v>
      </c>
      <c r="Q5" s="47">
        <v>0.46</v>
      </c>
      <c r="R5" s="47">
        <v>3.91</v>
      </c>
      <c r="S5" s="47">
        <v>5.0599999999999996</v>
      </c>
      <c r="T5" s="47">
        <v>241.8</v>
      </c>
      <c r="U5" s="47">
        <v>66.3</v>
      </c>
      <c r="V5" s="47">
        <v>4.03</v>
      </c>
      <c r="W5" s="47">
        <v>138</v>
      </c>
      <c r="X5" s="47">
        <v>63</v>
      </c>
      <c r="Y5" s="47">
        <v>101.85</v>
      </c>
      <c r="Z5" s="47">
        <v>0.71</v>
      </c>
      <c r="AA5" s="47">
        <v>71.39</v>
      </c>
      <c r="AB5" s="47">
        <v>0.5</v>
      </c>
      <c r="AC5" s="47">
        <v>91.38</v>
      </c>
      <c r="AD5" s="47">
        <v>0.7</v>
      </c>
      <c r="AE5" s="47">
        <v>64.959999999999994</v>
      </c>
      <c r="AF5" s="47">
        <v>0.55000000000000004</v>
      </c>
      <c r="AG5" s="47">
        <v>6.5000000000000002E-2</v>
      </c>
      <c r="AH5" s="47">
        <v>6.0999999999999999E-2</v>
      </c>
      <c r="AI5" s="47">
        <v>9.3699999999999992</v>
      </c>
      <c r="AJ5" s="47">
        <v>11.99</v>
      </c>
      <c r="AK5" s="47">
        <v>8.4499999999999993</v>
      </c>
      <c r="AL5" s="47">
        <v>13.14</v>
      </c>
      <c r="AM5" s="47"/>
      <c r="AN5" s="47"/>
      <c r="AO5" s="47"/>
      <c r="AP5" s="47"/>
      <c r="AQ5" s="47"/>
      <c r="AR5" s="47">
        <v>146</v>
      </c>
      <c r="AS5" s="43">
        <v>5.7</v>
      </c>
      <c r="AT5" s="43">
        <v>4.93</v>
      </c>
      <c r="AU5" s="43">
        <v>160</v>
      </c>
      <c r="AV5" s="43">
        <v>13</v>
      </c>
      <c r="AW5" s="43">
        <v>16</v>
      </c>
      <c r="AX5" s="43"/>
    </row>
    <row r="6" spans="1:50" ht="15.5" x14ac:dyDescent="0.35">
      <c r="A6" s="47" t="s">
        <v>1624</v>
      </c>
      <c r="B6" s="47" t="s">
        <v>1625</v>
      </c>
      <c r="C6" s="191">
        <v>1</v>
      </c>
      <c r="D6" s="47"/>
      <c r="E6" s="47">
        <v>60</v>
      </c>
      <c r="F6" s="47"/>
      <c r="G6" s="47">
        <v>170</v>
      </c>
      <c r="H6" s="43">
        <f t="shared" si="0"/>
        <v>1.7</v>
      </c>
      <c r="I6" s="47">
        <v>65</v>
      </c>
      <c r="J6" s="208">
        <f t="shared" si="1"/>
        <v>22.491349480968861</v>
      </c>
      <c r="K6" s="47" t="s">
        <v>2034</v>
      </c>
      <c r="L6" s="47"/>
      <c r="M6" s="47" t="s">
        <v>2035</v>
      </c>
      <c r="N6" s="209"/>
      <c r="O6" s="47">
        <v>2.4500000000000002</v>
      </c>
      <c r="P6" s="47">
        <v>1.3</v>
      </c>
      <c r="Q6" s="47">
        <v>1.2</v>
      </c>
      <c r="R6" s="47">
        <v>4.18</v>
      </c>
      <c r="S6" s="47">
        <v>4.43</v>
      </c>
      <c r="T6" s="47">
        <v>308.60000000000002</v>
      </c>
      <c r="U6" s="47">
        <v>67.099999999999994</v>
      </c>
      <c r="V6" s="47">
        <v>7.9</v>
      </c>
      <c r="W6" s="47">
        <v>127</v>
      </c>
      <c r="X6" s="47">
        <v>76</v>
      </c>
      <c r="Y6" s="47">
        <v>73.11</v>
      </c>
      <c r="Z6" s="47">
        <v>0.7</v>
      </c>
      <c r="AA6" s="47">
        <v>58.63</v>
      </c>
      <c r="AB6" s="47">
        <v>0.56000000000000005</v>
      </c>
      <c r="AC6" s="47">
        <v>78.040000000000006</v>
      </c>
      <c r="AD6" s="47">
        <v>0.76</v>
      </c>
      <c r="AE6" s="47">
        <v>69.84</v>
      </c>
      <c r="AF6" s="47">
        <v>0.56000000000000005</v>
      </c>
      <c r="AG6" s="47">
        <v>6.6000000000000003E-2</v>
      </c>
      <c r="AH6" s="47">
        <v>5.6000000000000001E-2</v>
      </c>
      <c r="AI6" s="47">
        <v>5.98</v>
      </c>
      <c r="AJ6" s="47">
        <v>7.84</v>
      </c>
      <c r="AK6" s="47">
        <v>6.05</v>
      </c>
      <c r="AL6" s="47">
        <v>5.19</v>
      </c>
      <c r="AM6" s="47"/>
      <c r="AN6" s="47"/>
      <c r="AO6" s="47"/>
      <c r="AP6" s="47"/>
      <c r="AQ6" s="47"/>
      <c r="AR6" s="47">
        <v>160</v>
      </c>
      <c r="AS6" s="43">
        <v>6.8</v>
      </c>
      <c r="AT6" s="43">
        <v>4.67</v>
      </c>
      <c r="AU6" s="43">
        <v>196</v>
      </c>
      <c r="AV6" s="43">
        <v>11</v>
      </c>
      <c r="AW6" s="43">
        <v>20</v>
      </c>
      <c r="AX6" s="43"/>
    </row>
    <row r="7" spans="1:50" ht="15.5" x14ac:dyDescent="0.35">
      <c r="A7" s="47">
        <v>7.2</v>
      </c>
      <c r="B7" s="47" t="s">
        <v>1633</v>
      </c>
      <c r="C7" s="191">
        <v>1</v>
      </c>
      <c r="D7" s="47"/>
      <c r="E7" s="47">
        <v>43</v>
      </c>
      <c r="F7" s="47"/>
      <c r="G7" s="47">
        <v>173</v>
      </c>
      <c r="H7" s="43">
        <f t="shared" si="0"/>
        <v>1.73</v>
      </c>
      <c r="I7" s="47">
        <v>76</v>
      </c>
      <c r="J7" s="208">
        <f t="shared" si="1"/>
        <v>25.393431120318084</v>
      </c>
      <c r="K7" s="47" t="s">
        <v>2036</v>
      </c>
      <c r="L7" s="47"/>
      <c r="M7" s="47" t="s">
        <v>2037</v>
      </c>
      <c r="N7" s="209"/>
      <c r="O7" s="47">
        <v>2.4300000000000002</v>
      </c>
      <c r="P7" s="47">
        <v>1.38</v>
      </c>
      <c r="Q7" s="47">
        <v>0.6</v>
      </c>
      <c r="R7" s="47">
        <v>4.21</v>
      </c>
      <c r="S7" s="47">
        <v>5.25</v>
      </c>
      <c r="T7" s="47">
        <v>287.2</v>
      </c>
      <c r="U7" s="47">
        <v>58.3</v>
      </c>
      <c r="V7" s="47">
        <v>5.54</v>
      </c>
      <c r="W7" s="47">
        <v>112</v>
      </c>
      <c r="X7" s="47">
        <v>86</v>
      </c>
      <c r="Y7" s="47">
        <v>106.11</v>
      </c>
      <c r="Z7" s="47">
        <v>0.67</v>
      </c>
      <c r="AA7" s="47">
        <v>66.150000000000006</v>
      </c>
      <c r="AB7" s="47">
        <v>0.52</v>
      </c>
      <c r="AC7" s="47">
        <v>113.01</v>
      </c>
      <c r="AD7" s="47">
        <v>0.7</v>
      </c>
      <c r="AE7" s="47">
        <v>64.900000000000006</v>
      </c>
      <c r="AF7" s="47">
        <v>0.44</v>
      </c>
      <c r="AG7" s="47">
        <v>4.2999999999999997E-2</v>
      </c>
      <c r="AH7" s="47">
        <v>4.4999999999999998E-2</v>
      </c>
      <c r="AI7" s="47">
        <v>8.0399999999999991</v>
      </c>
      <c r="AJ7" s="47">
        <v>6.93</v>
      </c>
      <c r="AK7" s="47">
        <v>5.4</v>
      </c>
      <c r="AL7" s="47">
        <v>7.19</v>
      </c>
      <c r="AM7" s="47"/>
      <c r="AN7" s="47"/>
      <c r="AO7" s="47"/>
      <c r="AP7" s="47"/>
      <c r="AQ7" s="47"/>
      <c r="AR7" s="47">
        <v>170</v>
      </c>
      <c r="AS7" s="43">
        <v>5.0999999999999996</v>
      </c>
      <c r="AT7" s="43">
        <v>5.68</v>
      </c>
      <c r="AU7" s="43">
        <v>208</v>
      </c>
      <c r="AV7" s="43">
        <v>23</v>
      </c>
      <c r="AW7" s="43">
        <v>19</v>
      </c>
      <c r="AX7" s="43"/>
    </row>
    <row r="8" spans="1:50" x14ac:dyDescent="0.25">
      <c r="A8" s="47">
        <v>7.4</v>
      </c>
      <c r="B8" s="47" t="s">
        <v>1637</v>
      </c>
      <c r="C8" s="191">
        <v>0</v>
      </c>
      <c r="D8" s="47"/>
      <c r="E8" s="47">
        <v>43</v>
      </c>
      <c r="F8" s="47"/>
      <c r="G8" s="47">
        <v>159</v>
      </c>
      <c r="H8" s="43">
        <f t="shared" si="0"/>
        <v>1.59</v>
      </c>
      <c r="I8" s="47">
        <v>53</v>
      </c>
      <c r="J8" s="208">
        <f t="shared" si="1"/>
        <v>20.964360587002094</v>
      </c>
      <c r="K8" s="47"/>
      <c r="L8" s="47"/>
      <c r="M8" s="47"/>
      <c r="N8" s="209"/>
      <c r="O8" s="47">
        <v>2.4900000000000002</v>
      </c>
      <c r="P8" s="47">
        <v>1.56</v>
      </c>
      <c r="Q8" s="47">
        <v>0.53</v>
      </c>
      <c r="R8" s="47">
        <v>4.59</v>
      </c>
      <c r="S8" s="47">
        <v>4.63</v>
      </c>
      <c r="T8" s="47">
        <v>235.5</v>
      </c>
      <c r="U8" s="47">
        <v>52.7</v>
      </c>
      <c r="V8" s="47">
        <v>5.71</v>
      </c>
      <c r="W8" s="47">
        <v>119</v>
      </c>
      <c r="X8" s="47">
        <v>85</v>
      </c>
      <c r="Y8" s="47">
        <v>95.55</v>
      </c>
      <c r="Z8" s="47">
        <v>0.64</v>
      </c>
      <c r="AA8" s="47">
        <v>71.540000000000006</v>
      </c>
      <c r="AB8" s="47">
        <v>0.59</v>
      </c>
      <c r="AC8" s="47">
        <v>72.540000000000006</v>
      </c>
      <c r="AD8" s="47">
        <v>0.65</v>
      </c>
      <c r="AE8" s="47">
        <v>68.44</v>
      </c>
      <c r="AF8" s="47">
        <v>0.6</v>
      </c>
      <c r="AG8" s="47">
        <v>0.05</v>
      </c>
      <c r="AH8" s="47">
        <v>5.1999999999999998E-2</v>
      </c>
      <c r="AI8" s="47">
        <v>7.62</v>
      </c>
      <c r="AJ8" s="47">
        <v>5.35</v>
      </c>
      <c r="AK8" s="47">
        <v>3.12</v>
      </c>
      <c r="AL8" s="47">
        <v>7.31</v>
      </c>
      <c r="AM8" s="47"/>
      <c r="AN8" s="47"/>
      <c r="AO8" s="47"/>
      <c r="AP8" s="47"/>
      <c r="AQ8" s="47"/>
      <c r="AR8" s="47">
        <v>138</v>
      </c>
      <c r="AS8" s="43">
        <v>8.5</v>
      </c>
      <c r="AT8" s="43">
        <v>5.0999999999999996</v>
      </c>
      <c r="AU8" s="43">
        <v>152</v>
      </c>
      <c r="AV8" s="43">
        <v>21</v>
      </c>
      <c r="AW8" s="43">
        <v>26</v>
      </c>
      <c r="AX8" s="43"/>
    </row>
    <row r="9" spans="1:50" x14ac:dyDescent="0.25">
      <c r="A9" s="47">
        <v>7.4</v>
      </c>
      <c r="B9" s="47" t="s">
        <v>1640</v>
      </c>
      <c r="C9" s="191">
        <v>0</v>
      </c>
      <c r="D9" s="47"/>
      <c r="E9" s="47">
        <v>55</v>
      </c>
      <c r="F9" s="47"/>
      <c r="G9" s="47">
        <v>160</v>
      </c>
      <c r="H9" s="43">
        <f t="shared" si="0"/>
        <v>1.6</v>
      </c>
      <c r="I9" s="47">
        <v>57</v>
      </c>
      <c r="J9" s="208">
        <f t="shared" si="1"/>
        <v>22.265624999999996</v>
      </c>
      <c r="K9" s="47"/>
      <c r="L9" s="47"/>
      <c r="M9" s="47"/>
      <c r="N9" s="209"/>
      <c r="O9" s="47">
        <v>3.02</v>
      </c>
      <c r="P9" s="47">
        <v>1.21</v>
      </c>
      <c r="Q9" s="47">
        <v>1.37</v>
      </c>
      <c r="R9" s="47">
        <v>4.9400000000000004</v>
      </c>
      <c r="S9" s="47">
        <v>4.78</v>
      </c>
      <c r="T9" s="47">
        <v>296.60000000000002</v>
      </c>
      <c r="U9" s="47">
        <v>56.7</v>
      </c>
      <c r="V9" s="47">
        <v>4.22</v>
      </c>
      <c r="W9" s="47">
        <v>156</v>
      </c>
      <c r="X9" s="47">
        <v>92</v>
      </c>
      <c r="Y9" s="47">
        <v>81.819999999999993</v>
      </c>
      <c r="Z9" s="47">
        <v>0.62</v>
      </c>
      <c r="AA9" s="47">
        <v>102.92</v>
      </c>
      <c r="AB9" s="47">
        <v>0.54</v>
      </c>
      <c r="AC9" s="47">
        <v>69.680000000000007</v>
      </c>
      <c r="AD9" s="47">
        <v>0.62</v>
      </c>
      <c r="AE9" s="47">
        <v>64.23</v>
      </c>
      <c r="AF9" s="47">
        <v>0.55000000000000004</v>
      </c>
      <c r="AG9" s="47">
        <v>5.5E-2</v>
      </c>
      <c r="AH9" s="47">
        <v>5.2999999999999999E-2</v>
      </c>
      <c r="AI9" s="47">
        <v>6.18</v>
      </c>
      <c r="AJ9" s="47">
        <v>11.29</v>
      </c>
      <c r="AK9" s="47">
        <v>4.9000000000000004</v>
      </c>
      <c r="AL9" s="47">
        <v>9.1300000000000008</v>
      </c>
      <c r="AM9" s="47"/>
      <c r="AN9" s="47"/>
      <c r="AO9" s="47"/>
      <c r="AP9" s="47"/>
      <c r="AQ9" s="47"/>
      <c r="AR9" s="47">
        <v>148</v>
      </c>
      <c r="AS9" s="43">
        <v>4.3</v>
      </c>
      <c r="AT9" s="43">
        <v>4.9000000000000004</v>
      </c>
      <c r="AU9" s="43">
        <v>183</v>
      </c>
      <c r="AV9" s="43">
        <v>18</v>
      </c>
      <c r="AW9" s="43">
        <v>24</v>
      </c>
      <c r="AX9" s="43"/>
    </row>
    <row r="10" spans="1:50" ht="15.5" x14ac:dyDescent="0.35">
      <c r="A10" s="47">
        <v>7.5</v>
      </c>
      <c r="B10" s="47" t="s">
        <v>1644</v>
      </c>
      <c r="C10" s="191">
        <v>1</v>
      </c>
      <c r="D10" s="47"/>
      <c r="E10" s="47">
        <v>61</v>
      </c>
      <c r="F10" s="47"/>
      <c r="G10" s="47">
        <v>164</v>
      </c>
      <c r="H10" s="43">
        <f t="shared" si="0"/>
        <v>1.64</v>
      </c>
      <c r="I10" s="47">
        <v>65</v>
      </c>
      <c r="J10" s="208">
        <f t="shared" si="1"/>
        <v>24.167162403331353</v>
      </c>
      <c r="K10" s="47"/>
      <c r="L10" s="47"/>
      <c r="M10" s="47"/>
      <c r="N10" s="209"/>
      <c r="O10" s="47">
        <v>2.95</v>
      </c>
      <c r="P10" s="47">
        <v>1.29</v>
      </c>
      <c r="Q10" s="47">
        <v>1.71</v>
      </c>
      <c r="R10" s="47">
        <v>4.92</v>
      </c>
      <c r="S10" s="47">
        <v>4.97</v>
      </c>
      <c r="T10" s="47">
        <v>368</v>
      </c>
      <c r="U10" s="47">
        <v>102.2</v>
      </c>
      <c r="V10" s="47">
        <v>6.49</v>
      </c>
      <c r="W10" s="47">
        <v>131</v>
      </c>
      <c r="X10" s="47">
        <v>90</v>
      </c>
      <c r="Y10" s="47">
        <v>63.28</v>
      </c>
      <c r="Z10" s="47">
        <v>0.63</v>
      </c>
      <c r="AA10" s="47">
        <v>51.67</v>
      </c>
      <c r="AB10" s="47">
        <v>0.44</v>
      </c>
      <c r="AC10" s="47">
        <v>63.77</v>
      </c>
      <c r="AD10" s="47">
        <v>0.59</v>
      </c>
      <c r="AE10" s="47">
        <v>62.11</v>
      </c>
      <c r="AF10" s="47">
        <v>0.45</v>
      </c>
      <c r="AG10" s="47">
        <v>4.4999999999999998E-2</v>
      </c>
      <c r="AH10" s="47">
        <v>5.3999999999999999E-2</v>
      </c>
      <c r="AI10" s="47">
        <v>8.8000000000000007</v>
      </c>
      <c r="AJ10" s="47">
        <v>10.97</v>
      </c>
      <c r="AK10" s="47">
        <v>7.62</v>
      </c>
      <c r="AL10" s="47">
        <v>9.33</v>
      </c>
      <c r="AM10" s="47"/>
      <c r="AN10" s="47"/>
      <c r="AO10" s="47" t="s">
        <v>2038</v>
      </c>
      <c r="AP10" s="47"/>
      <c r="AQ10" s="47" t="s">
        <v>734</v>
      </c>
      <c r="AR10" s="47">
        <v>135</v>
      </c>
      <c r="AS10" s="43">
        <v>8.1999999999999993</v>
      </c>
      <c r="AT10" s="43">
        <v>3.88</v>
      </c>
      <c r="AU10" s="43">
        <v>231</v>
      </c>
      <c r="AV10" s="43">
        <v>25</v>
      </c>
      <c r="AW10" s="43">
        <v>22</v>
      </c>
      <c r="AX10" s="43"/>
    </row>
    <row r="11" spans="1:50" x14ac:dyDescent="0.25">
      <c r="A11" s="47">
        <v>7.5</v>
      </c>
      <c r="B11" s="47" t="s">
        <v>1647</v>
      </c>
      <c r="C11" s="191">
        <v>1</v>
      </c>
      <c r="D11" s="47"/>
      <c r="E11" s="47">
        <v>29</v>
      </c>
      <c r="F11" s="47"/>
      <c r="G11" s="47">
        <v>169</v>
      </c>
      <c r="H11" s="43">
        <f t="shared" si="0"/>
        <v>1.69</v>
      </c>
      <c r="I11" s="47">
        <v>62</v>
      </c>
      <c r="J11" s="208">
        <f t="shared" si="1"/>
        <v>21.707923392038097</v>
      </c>
      <c r="K11" s="47"/>
      <c r="L11" s="47"/>
      <c r="M11" s="47"/>
      <c r="N11" s="209"/>
      <c r="O11" s="47">
        <v>2.29</v>
      </c>
      <c r="P11" s="47">
        <v>1.18</v>
      </c>
      <c r="Q11" s="47">
        <v>0.6</v>
      </c>
      <c r="R11" s="47">
        <v>4.01</v>
      </c>
      <c r="S11" s="47">
        <v>5.55</v>
      </c>
      <c r="T11" s="47">
        <v>318.10000000000002</v>
      </c>
      <c r="U11" s="47">
        <v>71.099999999999994</v>
      </c>
      <c r="V11" s="47">
        <v>5.37</v>
      </c>
      <c r="W11" s="47">
        <v>111</v>
      </c>
      <c r="X11" s="47">
        <v>69</v>
      </c>
      <c r="Y11" s="47">
        <v>143.30000000000001</v>
      </c>
      <c r="Z11" s="47">
        <v>0.8</v>
      </c>
      <c r="AA11" s="47">
        <v>90.26</v>
      </c>
      <c r="AB11" s="47">
        <v>0.62</v>
      </c>
      <c r="AC11" s="47">
        <v>98.46</v>
      </c>
      <c r="AD11" s="47">
        <v>0.76</v>
      </c>
      <c r="AE11" s="47">
        <v>74.42</v>
      </c>
      <c r="AF11" s="47">
        <v>0.64</v>
      </c>
      <c r="AG11" s="47">
        <v>4.4999999999999998E-2</v>
      </c>
      <c r="AH11" s="47">
        <v>4.2999999999999997E-2</v>
      </c>
      <c r="AI11" s="47">
        <v>8.2799999999999994</v>
      </c>
      <c r="AJ11" s="47">
        <v>8.18</v>
      </c>
      <c r="AK11" s="47">
        <v>6.11</v>
      </c>
      <c r="AL11" s="47">
        <v>6.43</v>
      </c>
      <c r="AM11" s="47" t="s">
        <v>1648</v>
      </c>
      <c r="AN11" s="47"/>
      <c r="AO11" s="47"/>
      <c r="AP11" s="47"/>
      <c r="AQ11" s="47"/>
      <c r="AR11" s="47">
        <v>170</v>
      </c>
      <c r="AS11" s="43">
        <v>3.6</v>
      </c>
      <c r="AT11" s="43">
        <v>5.33</v>
      </c>
      <c r="AU11" s="43">
        <v>183</v>
      </c>
      <c r="AV11" s="43">
        <v>77</v>
      </c>
      <c r="AW11" s="43">
        <v>29</v>
      </c>
      <c r="AX11" s="43"/>
    </row>
    <row r="12" spans="1:50" x14ac:dyDescent="0.25">
      <c r="A12" s="47">
        <v>7.5</v>
      </c>
      <c r="B12" s="47" t="s">
        <v>1650</v>
      </c>
      <c r="C12" s="191">
        <v>0</v>
      </c>
      <c r="D12" s="47"/>
      <c r="E12" s="47">
        <v>56</v>
      </c>
      <c r="F12" s="47"/>
      <c r="G12" s="47">
        <v>160</v>
      </c>
      <c r="H12" s="43">
        <f t="shared" si="0"/>
        <v>1.6</v>
      </c>
      <c r="I12" s="47">
        <v>52</v>
      </c>
      <c r="J12" s="208">
        <f t="shared" si="1"/>
        <v>20.312499999999996</v>
      </c>
      <c r="K12" s="47"/>
      <c r="L12" s="47"/>
      <c r="M12" s="47"/>
      <c r="N12" s="209"/>
      <c r="O12" s="47">
        <v>2.83</v>
      </c>
      <c r="P12" s="47">
        <v>1.69</v>
      </c>
      <c r="Q12" s="47">
        <v>0.65</v>
      </c>
      <c r="R12" s="47">
        <v>4.8899999999999997</v>
      </c>
      <c r="S12" s="47">
        <v>4.87</v>
      </c>
      <c r="T12" s="47">
        <v>339.8</v>
      </c>
      <c r="U12" s="47">
        <v>64.7</v>
      </c>
      <c r="V12" s="47">
        <v>2.77</v>
      </c>
      <c r="W12" s="47">
        <v>105</v>
      </c>
      <c r="X12" s="47">
        <v>60</v>
      </c>
      <c r="Y12" s="47">
        <v>88.8</v>
      </c>
      <c r="Z12" s="47">
        <v>0.73</v>
      </c>
      <c r="AA12" s="47">
        <v>85.29</v>
      </c>
      <c r="AB12" s="47">
        <v>0.61</v>
      </c>
      <c r="AC12" s="47">
        <v>78.790000000000006</v>
      </c>
      <c r="AD12" s="47">
        <v>0.7</v>
      </c>
      <c r="AE12" s="47">
        <v>88.54</v>
      </c>
      <c r="AF12" s="47">
        <v>0.53</v>
      </c>
      <c r="AG12" s="47">
        <v>4.3999999999999997E-2</v>
      </c>
      <c r="AH12" s="47">
        <v>4.5999999999999999E-2</v>
      </c>
      <c r="AI12" s="47">
        <v>4.3499999999999996</v>
      </c>
      <c r="AJ12" s="47">
        <v>7.58</v>
      </c>
      <c r="AK12" s="47">
        <v>5.08</v>
      </c>
      <c r="AL12" s="47">
        <v>5.66</v>
      </c>
      <c r="AM12" s="47"/>
      <c r="AN12" s="47"/>
      <c r="AO12" s="47"/>
      <c r="AP12" s="47"/>
      <c r="AQ12" s="47"/>
      <c r="AR12" s="47">
        <v>142</v>
      </c>
      <c r="AS12" s="43">
        <v>4.3</v>
      </c>
      <c r="AT12" s="43">
        <v>4.72</v>
      </c>
      <c r="AU12" s="43">
        <v>193</v>
      </c>
      <c r="AV12" s="43">
        <v>28</v>
      </c>
      <c r="AW12" s="43">
        <v>29</v>
      </c>
      <c r="AX12" s="43"/>
    </row>
    <row r="13" spans="1:50" ht="15.5" x14ac:dyDescent="0.35">
      <c r="A13" s="47">
        <v>7.6</v>
      </c>
      <c r="B13" s="47" t="s">
        <v>1655</v>
      </c>
      <c r="C13" s="191">
        <v>1</v>
      </c>
      <c r="D13" s="47"/>
      <c r="E13" s="47">
        <v>57</v>
      </c>
      <c r="F13" s="47"/>
      <c r="G13" s="47">
        <v>169</v>
      </c>
      <c r="H13" s="43">
        <f t="shared" si="0"/>
        <v>1.69</v>
      </c>
      <c r="I13" s="47">
        <v>60</v>
      </c>
      <c r="J13" s="208">
        <f t="shared" si="1"/>
        <v>21.007667798746546</v>
      </c>
      <c r="K13" s="47" t="s">
        <v>2034</v>
      </c>
      <c r="L13" s="47"/>
      <c r="M13" s="47"/>
      <c r="N13" s="209"/>
      <c r="O13" s="47">
        <v>3.1</v>
      </c>
      <c r="P13" s="47">
        <v>1.17</v>
      </c>
      <c r="Q13" s="47">
        <v>1.5</v>
      </c>
      <c r="R13" s="47">
        <v>4.68</v>
      </c>
      <c r="S13" s="47">
        <v>5.09</v>
      </c>
      <c r="T13" s="47">
        <v>360</v>
      </c>
      <c r="U13" s="47">
        <v>79.099999999999994</v>
      </c>
      <c r="V13" s="47">
        <v>5.63</v>
      </c>
      <c r="W13" s="47">
        <v>107</v>
      </c>
      <c r="X13" s="47">
        <v>71</v>
      </c>
      <c r="Y13" s="47">
        <v>109.31</v>
      </c>
      <c r="Z13" s="47">
        <v>0.77</v>
      </c>
      <c r="AA13" s="47">
        <v>45.91</v>
      </c>
      <c r="AB13" s="47">
        <v>0.55000000000000004</v>
      </c>
      <c r="AC13" s="47">
        <v>76.37</v>
      </c>
      <c r="AD13" s="47">
        <v>0.75</v>
      </c>
      <c r="AE13" s="47">
        <v>48.03</v>
      </c>
      <c r="AF13" s="47">
        <v>0.62</v>
      </c>
      <c r="AG13" s="47">
        <v>4.7E-2</v>
      </c>
      <c r="AH13" s="47">
        <v>4.8000000000000001E-2</v>
      </c>
      <c r="AI13" s="47">
        <v>9.2100000000000009</v>
      </c>
      <c r="AJ13" s="47">
        <v>8.58</v>
      </c>
      <c r="AK13" s="47">
        <v>8.59</v>
      </c>
      <c r="AL13" s="47">
        <v>9.42</v>
      </c>
      <c r="AM13" s="47"/>
      <c r="AN13" s="47"/>
      <c r="AO13" s="47"/>
      <c r="AP13" s="47"/>
      <c r="AQ13" s="47"/>
      <c r="AR13" s="47">
        <v>155</v>
      </c>
      <c r="AS13" s="43">
        <v>4</v>
      </c>
      <c r="AT13" s="43">
        <v>5.25</v>
      </c>
      <c r="AU13" s="43">
        <v>150</v>
      </c>
      <c r="AV13" s="43">
        <v>14</v>
      </c>
      <c r="AW13" s="43">
        <v>20</v>
      </c>
      <c r="AX13" s="43"/>
    </row>
    <row r="14" spans="1:50" x14ac:dyDescent="0.25">
      <c r="A14" s="47">
        <v>7.6</v>
      </c>
      <c r="B14" s="47" t="s">
        <v>1656</v>
      </c>
      <c r="C14" s="191">
        <v>1</v>
      </c>
      <c r="D14" s="47"/>
      <c r="E14" s="47">
        <v>60</v>
      </c>
      <c r="F14" s="47"/>
      <c r="G14" s="47">
        <v>179</v>
      </c>
      <c r="H14" s="43">
        <f t="shared" si="0"/>
        <v>1.79</v>
      </c>
      <c r="I14" s="47">
        <v>70</v>
      </c>
      <c r="J14" s="208">
        <f t="shared" si="1"/>
        <v>21.847008520333322</v>
      </c>
      <c r="K14" s="47"/>
      <c r="L14" s="47"/>
      <c r="M14" s="47"/>
      <c r="N14" s="209"/>
      <c r="O14" s="47">
        <v>2.31</v>
      </c>
      <c r="P14" s="47">
        <v>1.39</v>
      </c>
      <c r="Q14" s="47">
        <v>0.43</v>
      </c>
      <c r="R14" s="47">
        <v>4.07</v>
      </c>
      <c r="S14" s="47">
        <v>5.35</v>
      </c>
      <c r="T14" s="47">
        <v>309.5</v>
      </c>
      <c r="U14" s="47">
        <v>76.7</v>
      </c>
      <c r="V14" s="47">
        <v>5.9</v>
      </c>
      <c r="W14" s="47">
        <v>148</v>
      </c>
      <c r="X14" s="47">
        <v>84</v>
      </c>
      <c r="Y14" s="47">
        <v>80.790000000000006</v>
      </c>
      <c r="Z14" s="47">
        <v>0.76</v>
      </c>
      <c r="AA14" s="47">
        <v>71.34</v>
      </c>
      <c r="AB14" s="47">
        <v>0.59</v>
      </c>
      <c r="AC14" s="47">
        <v>108.43</v>
      </c>
      <c r="AD14" s="47">
        <v>0.81</v>
      </c>
      <c r="AE14" s="47">
        <v>66.03</v>
      </c>
      <c r="AF14" s="47">
        <v>0.55000000000000004</v>
      </c>
      <c r="AG14" s="47">
        <v>4.7E-2</v>
      </c>
      <c r="AH14" s="47">
        <v>5.8000000000000003E-2</v>
      </c>
      <c r="AI14" s="47">
        <v>3.71</v>
      </c>
      <c r="AJ14" s="47">
        <v>8.3800000000000008</v>
      </c>
      <c r="AK14" s="47">
        <v>5.43</v>
      </c>
      <c r="AL14" s="47">
        <v>3.58</v>
      </c>
      <c r="AM14" s="47" t="s">
        <v>858</v>
      </c>
      <c r="AN14" s="47"/>
      <c r="AO14" s="47"/>
      <c r="AP14" s="47"/>
      <c r="AQ14" s="47"/>
      <c r="AR14" s="47">
        <v>151</v>
      </c>
      <c r="AS14" s="43">
        <v>3.9</v>
      </c>
      <c r="AT14" s="43">
        <v>4.67</v>
      </c>
      <c r="AU14" s="43">
        <v>124</v>
      </c>
      <c r="AV14" s="43">
        <v>13</v>
      </c>
      <c r="AW14" s="43">
        <v>21</v>
      </c>
      <c r="AX14" s="43"/>
    </row>
    <row r="15" spans="1:50" x14ac:dyDescent="0.25">
      <c r="A15" s="47">
        <v>7.6</v>
      </c>
      <c r="B15" s="47" t="s">
        <v>1662</v>
      </c>
      <c r="C15" s="191">
        <v>0</v>
      </c>
      <c r="D15" s="47"/>
      <c r="E15" s="47">
        <v>26</v>
      </c>
      <c r="F15" s="47"/>
      <c r="G15" s="47">
        <v>165</v>
      </c>
      <c r="H15" s="43">
        <f t="shared" si="0"/>
        <v>1.65</v>
      </c>
      <c r="I15" s="47">
        <v>56</v>
      </c>
      <c r="J15" s="208">
        <f t="shared" si="1"/>
        <v>20.569329660238754</v>
      </c>
      <c r="K15" s="47"/>
      <c r="L15" s="47"/>
      <c r="M15" s="47"/>
      <c r="N15" s="209"/>
      <c r="O15" s="47">
        <v>2.46</v>
      </c>
      <c r="P15" s="47">
        <v>1.19</v>
      </c>
      <c r="Q15" s="47">
        <v>0.66</v>
      </c>
      <c r="R15" s="47">
        <v>4.2300000000000004</v>
      </c>
      <c r="S15" s="47">
        <v>4.75</v>
      </c>
      <c r="T15" s="47">
        <v>238.3</v>
      </c>
      <c r="U15" s="47">
        <v>61.4</v>
      </c>
      <c r="V15" s="47">
        <v>3.35</v>
      </c>
      <c r="W15" s="47">
        <v>118</v>
      </c>
      <c r="X15" s="47">
        <v>69</v>
      </c>
      <c r="Y15" s="47">
        <v>104.52</v>
      </c>
      <c r="Z15" s="47">
        <v>0.73</v>
      </c>
      <c r="AA15" s="47">
        <v>78.55</v>
      </c>
      <c r="AB15" s="47">
        <v>0.56999999999999995</v>
      </c>
      <c r="AC15" s="47">
        <v>105.05</v>
      </c>
      <c r="AD15" s="47">
        <v>0.83</v>
      </c>
      <c r="AE15" s="47">
        <v>69.8</v>
      </c>
      <c r="AF15" s="47">
        <v>0.59</v>
      </c>
      <c r="AG15" s="47">
        <v>4.2999999999999997E-2</v>
      </c>
      <c r="AH15" s="47">
        <v>4.3999999999999997E-2</v>
      </c>
      <c r="AI15" s="47">
        <v>6.79</v>
      </c>
      <c r="AJ15" s="47">
        <v>7</v>
      </c>
      <c r="AK15" s="47">
        <v>5.28</v>
      </c>
      <c r="AL15" s="47">
        <v>3.95</v>
      </c>
      <c r="AM15" s="47"/>
      <c r="AN15" s="47"/>
      <c r="AO15" s="47"/>
      <c r="AP15" s="47"/>
      <c r="AQ15" s="47"/>
      <c r="AR15" s="47">
        <v>139</v>
      </c>
      <c r="AS15" s="43">
        <v>8.9</v>
      </c>
      <c r="AT15" s="43">
        <v>4.72</v>
      </c>
      <c r="AU15" s="43">
        <v>438</v>
      </c>
      <c r="AV15" s="43">
        <v>25</v>
      </c>
      <c r="AW15" s="43">
        <v>22</v>
      </c>
      <c r="AX15" s="43"/>
    </row>
    <row r="16" spans="1:50" x14ac:dyDescent="0.25">
      <c r="A16" s="47">
        <v>7.6</v>
      </c>
      <c r="B16" s="47" t="s">
        <v>1663</v>
      </c>
      <c r="C16" s="191">
        <v>1</v>
      </c>
      <c r="D16" s="47"/>
      <c r="E16" s="47">
        <v>26</v>
      </c>
      <c r="F16" s="47"/>
      <c r="G16" s="47">
        <v>183</v>
      </c>
      <c r="H16" s="43">
        <f t="shared" si="0"/>
        <v>1.83</v>
      </c>
      <c r="I16" s="47">
        <v>71</v>
      </c>
      <c r="J16" s="208">
        <f t="shared" si="1"/>
        <v>21.200991370300692</v>
      </c>
      <c r="K16" s="47"/>
      <c r="L16" s="47"/>
      <c r="M16" s="47"/>
      <c r="N16" s="209"/>
      <c r="O16" s="47">
        <v>2.75</v>
      </c>
      <c r="P16" s="47">
        <v>1.82</v>
      </c>
      <c r="Q16" s="47">
        <v>0.71</v>
      </c>
      <c r="R16" s="47">
        <v>5.17</v>
      </c>
      <c r="S16" s="47">
        <v>4.6900000000000004</v>
      </c>
      <c r="T16" s="47">
        <v>410.6</v>
      </c>
      <c r="U16" s="47">
        <v>95</v>
      </c>
      <c r="V16" s="47">
        <v>4.5</v>
      </c>
      <c r="W16" s="47">
        <v>95</v>
      </c>
      <c r="X16" s="47">
        <v>60</v>
      </c>
      <c r="Y16" s="47">
        <v>118.51</v>
      </c>
      <c r="Z16" s="47">
        <v>0.76</v>
      </c>
      <c r="AA16" s="47">
        <v>105.05</v>
      </c>
      <c r="AB16" s="47">
        <v>0.7</v>
      </c>
      <c r="AC16" s="47">
        <v>119.57</v>
      </c>
      <c r="AD16" s="47">
        <v>0.75</v>
      </c>
      <c r="AE16" s="47">
        <v>104.52</v>
      </c>
      <c r="AF16" s="47">
        <v>0.67</v>
      </c>
      <c r="AG16" s="47">
        <v>4.2999999999999997E-2</v>
      </c>
      <c r="AH16" s="47">
        <v>4.2999999999999997E-2</v>
      </c>
      <c r="AI16" s="47">
        <v>3.96</v>
      </c>
      <c r="AJ16" s="47">
        <v>3.12</v>
      </c>
      <c r="AK16" s="47">
        <v>6.55</v>
      </c>
      <c r="AL16" s="47">
        <v>4.55</v>
      </c>
      <c r="AM16" s="47"/>
      <c r="AN16" s="47"/>
      <c r="AO16" s="47"/>
      <c r="AP16" s="47"/>
      <c r="AQ16" s="47"/>
      <c r="AR16" s="47">
        <v>153</v>
      </c>
      <c r="AS16" s="43">
        <v>4.7</v>
      </c>
      <c r="AT16" s="43">
        <v>5.21</v>
      </c>
      <c r="AU16" s="43">
        <v>221</v>
      </c>
      <c r="AV16" s="43">
        <v>12</v>
      </c>
      <c r="AW16" s="43">
        <v>17</v>
      </c>
      <c r="AX16" s="43"/>
    </row>
    <row r="17" spans="1:50" x14ac:dyDescent="0.25">
      <c r="A17" s="47">
        <v>7.6</v>
      </c>
      <c r="B17" s="47" t="s">
        <v>1665</v>
      </c>
      <c r="C17" s="191">
        <v>0</v>
      </c>
      <c r="D17" s="47"/>
      <c r="E17" s="47">
        <v>23</v>
      </c>
      <c r="F17" s="47"/>
      <c r="G17" s="47">
        <v>150</v>
      </c>
      <c r="H17" s="43">
        <f t="shared" si="0"/>
        <v>1.5</v>
      </c>
      <c r="I17" s="47">
        <v>57</v>
      </c>
      <c r="J17" s="208">
        <f t="shared" si="1"/>
        <v>25.333333333333332</v>
      </c>
      <c r="K17" s="47"/>
      <c r="L17" s="47"/>
      <c r="M17" s="47"/>
      <c r="N17" s="209"/>
      <c r="O17" s="47">
        <v>2.29</v>
      </c>
      <c r="P17" s="47">
        <v>1.2</v>
      </c>
      <c r="Q17" s="47">
        <v>0.81</v>
      </c>
      <c r="R17" s="47">
        <v>4.0199999999999996</v>
      </c>
      <c r="S17" s="47">
        <v>4.55</v>
      </c>
      <c r="T17" s="47">
        <v>214.7</v>
      </c>
      <c r="U17" s="47">
        <v>47.1</v>
      </c>
      <c r="V17" s="47">
        <v>3.08</v>
      </c>
      <c r="W17" s="47">
        <v>106</v>
      </c>
      <c r="X17" s="47">
        <v>67</v>
      </c>
      <c r="Y17" s="47">
        <v>106.9</v>
      </c>
      <c r="Z17" s="47">
        <v>0.74</v>
      </c>
      <c r="AA17" s="47">
        <v>83.56</v>
      </c>
      <c r="AB17" s="47">
        <v>0.6</v>
      </c>
      <c r="AC17" s="47">
        <v>94.95</v>
      </c>
      <c r="AD17" s="47">
        <v>0.69</v>
      </c>
      <c r="AE17" s="47">
        <v>78.05</v>
      </c>
      <c r="AF17" s="47">
        <v>0.56999999999999995</v>
      </c>
      <c r="AG17" s="47">
        <v>4.2999999999999997E-2</v>
      </c>
      <c r="AH17" s="47">
        <v>4.4999999999999998E-2</v>
      </c>
      <c r="AI17" s="47">
        <v>6.19</v>
      </c>
      <c r="AJ17" s="47">
        <v>4.17</v>
      </c>
      <c r="AK17" s="47">
        <v>4.5199999999999996</v>
      </c>
      <c r="AL17" s="47">
        <v>5.21</v>
      </c>
      <c r="AM17" s="47"/>
      <c r="AN17" s="47"/>
      <c r="AO17" s="47"/>
      <c r="AP17" s="47"/>
      <c r="AQ17" s="47"/>
      <c r="AR17" s="47">
        <v>125</v>
      </c>
      <c r="AS17" s="43">
        <v>7.6</v>
      </c>
      <c r="AT17" s="43">
        <v>4.42</v>
      </c>
      <c r="AU17" s="43">
        <v>196</v>
      </c>
      <c r="AV17" s="43">
        <v>19</v>
      </c>
      <c r="AW17" s="43">
        <v>15</v>
      </c>
      <c r="AX17" s="43"/>
    </row>
    <row r="18" spans="1:50" x14ac:dyDescent="0.25">
      <c r="A18" s="47">
        <v>7.8</v>
      </c>
      <c r="B18" s="47" t="s">
        <v>1674</v>
      </c>
      <c r="C18" s="191">
        <v>0</v>
      </c>
      <c r="D18" s="47"/>
      <c r="E18" s="47">
        <v>54</v>
      </c>
      <c r="F18" s="47"/>
      <c r="G18" s="47">
        <v>158</v>
      </c>
      <c r="H18" s="43">
        <f t="shared" si="0"/>
        <v>1.58</v>
      </c>
      <c r="I18" s="47">
        <v>58</v>
      </c>
      <c r="J18" s="208">
        <f t="shared" si="1"/>
        <v>23.233456176894723</v>
      </c>
      <c r="K18" s="47"/>
      <c r="L18" s="47"/>
      <c r="M18" s="47"/>
      <c r="N18" s="209"/>
      <c r="O18" s="47">
        <v>2.89</v>
      </c>
      <c r="P18" s="47">
        <v>1.58</v>
      </c>
      <c r="Q18" s="47">
        <v>0.56000000000000005</v>
      </c>
      <c r="R18" s="47">
        <v>5.07</v>
      </c>
      <c r="S18" s="47">
        <v>5.31</v>
      </c>
      <c r="T18" s="47">
        <v>177.3</v>
      </c>
      <c r="U18" s="47">
        <v>51.1</v>
      </c>
      <c r="V18" s="47">
        <v>4.42</v>
      </c>
      <c r="W18" s="47">
        <v>110</v>
      </c>
      <c r="X18" s="47">
        <v>72</v>
      </c>
      <c r="Y18" s="47">
        <v>75.81</v>
      </c>
      <c r="Z18" s="47">
        <v>0.66</v>
      </c>
      <c r="AA18" s="47">
        <v>57.93</v>
      </c>
      <c r="AB18" s="47">
        <v>0.57999999999999996</v>
      </c>
      <c r="AC18" s="47">
        <v>77.599999999999994</v>
      </c>
      <c r="AD18" s="47">
        <v>0.64</v>
      </c>
      <c r="AE18" s="47">
        <v>60.83</v>
      </c>
      <c r="AF18" s="47">
        <v>0.61</v>
      </c>
      <c r="AG18" s="47">
        <v>4.2999999999999997E-2</v>
      </c>
      <c r="AH18" s="47">
        <v>4.9000000000000002E-2</v>
      </c>
      <c r="AI18" s="47">
        <v>5.92</v>
      </c>
      <c r="AJ18" s="47">
        <v>7.35</v>
      </c>
      <c r="AK18" s="47">
        <v>4.62</v>
      </c>
      <c r="AL18" s="47">
        <v>8.17</v>
      </c>
      <c r="AM18" s="47"/>
      <c r="AN18" s="47"/>
      <c r="AO18" s="47"/>
      <c r="AP18" s="47"/>
      <c r="AQ18" s="47"/>
      <c r="AR18" s="47">
        <v>138</v>
      </c>
      <c r="AS18" s="43">
        <v>4.3</v>
      </c>
      <c r="AT18" s="43">
        <v>4.63</v>
      </c>
      <c r="AU18" s="43">
        <v>149</v>
      </c>
      <c r="AV18" s="43">
        <v>34</v>
      </c>
      <c r="AW18" s="43">
        <v>29</v>
      </c>
      <c r="AX18" s="43"/>
    </row>
    <row r="19" spans="1:50" x14ac:dyDescent="0.25">
      <c r="A19" s="47">
        <v>7.8</v>
      </c>
      <c r="B19" s="47" t="s">
        <v>1676</v>
      </c>
      <c r="C19" s="191">
        <v>0</v>
      </c>
      <c r="D19" s="47"/>
      <c r="E19" s="47">
        <v>29</v>
      </c>
      <c r="F19" s="47"/>
      <c r="G19" s="47">
        <v>162</v>
      </c>
      <c r="H19" s="43">
        <f t="shared" si="0"/>
        <v>1.62</v>
      </c>
      <c r="I19" s="47">
        <v>48</v>
      </c>
      <c r="J19" s="208">
        <f t="shared" si="1"/>
        <v>18.289894833104707</v>
      </c>
      <c r="K19" s="47"/>
      <c r="L19" s="47"/>
      <c r="M19" s="47"/>
      <c r="N19" s="209"/>
      <c r="O19" s="47">
        <v>2.48</v>
      </c>
      <c r="P19" s="47">
        <v>1.57</v>
      </c>
      <c r="Q19" s="47">
        <v>0.51</v>
      </c>
      <c r="R19" s="47">
        <v>4.04</v>
      </c>
      <c r="S19" s="47">
        <v>4.71</v>
      </c>
      <c r="T19" s="47">
        <v>218.6</v>
      </c>
      <c r="U19" s="47">
        <v>61.5</v>
      </c>
      <c r="V19" s="47">
        <v>4.29</v>
      </c>
      <c r="W19" s="47">
        <v>120</v>
      </c>
      <c r="X19" s="47">
        <v>74</v>
      </c>
      <c r="Y19" s="47">
        <v>88.54</v>
      </c>
      <c r="Z19" s="47">
        <v>0.65</v>
      </c>
      <c r="AA19" s="47">
        <v>81.290000000000006</v>
      </c>
      <c r="AB19" s="47">
        <v>0.52</v>
      </c>
      <c r="AC19" s="47">
        <v>85.54</v>
      </c>
      <c r="AD19" s="47">
        <v>0.65</v>
      </c>
      <c r="AE19" s="47">
        <v>101.3</v>
      </c>
      <c r="AF19" s="47">
        <v>0.46</v>
      </c>
      <c r="AG19" s="47">
        <v>4.2999999999999997E-2</v>
      </c>
      <c r="AH19" s="47">
        <v>4.3999999999999997E-2</v>
      </c>
      <c r="AI19" s="47">
        <v>4.29</v>
      </c>
      <c r="AJ19" s="47">
        <v>4.46</v>
      </c>
      <c r="AK19" s="47">
        <v>6.79</v>
      </c>
      <c r="AL19" s="47">
        <v>7.75</v>
      </c>
      <c r="AM19" s="47"/>
      <c r="AN19" s="47"/>
      <c r="AO19" s="47"/>
      <c r="AP19" s="47"/>
      <c r="AQ19" s="47"/>
      <c r="AR19" s="47">
        <v>130</v>
      </c>
      <c r="AS19" s="43">
        <v>5.9</v>
      </c>
      <c r="AT19" s="43">
        <v>4.34</v>
      </c>
      <c r="AU19" s="43">
        <v>215</v>
      </c>
      <c r="AV19" s="43">
        <v>15</v>
      </c>
      <c r="AW19" s="43">
        <v>20</v>
      </c>
      <c r="AX19" s="43"/>
    </row>
    <row r="20" spans="1:50" x14ac:dyDescent="0.25">
      <c r="A20" s="47">
        <v>7.8</v>
      </c>
      <c r="B20" s="47" t="s">
        <v>1677</v>
      </c>
      <c r="C20" s="191">
        <v>0</v>
      </c>
      <c r="D20" s="47"/>
      <c r="E20" s="47">
        <v>55</v>
      </c>
      <c r="F20" s="47"/>
      <c r="G20" s="47">
        <v>178</v>
      </c>
      <c r="H20" s="43">
        <f t="shared" si="0"/>
        <v>1.78</v>
      </c>
      <c r="I20" s="47">
        <v>70</v>
      </c>
      <c r="J20" s="208">
        <f t="shared" si="1"/>
        <v>22.093170054286073</v>
      </c>
      <c r="K20" s="47"/>
      <c r="L20" s="47"/>
      <c r="M20" s="47"/>
      <c r="N20" s="209"/>
      <c r="O20" s="47">
        <v>2.16</v>
      </c>
      <c r="P20" s="47">
        <v>1.87</v>
      </c>
      <c r="Q20" s="47">
        <v>0.75</v>
      </c>
      <c r="R20" s="47">
        <v>4.5199999999999996</v>
      </c>
      <c r="S20" s="47">
        <v>4.1500000000000004</v>
      </c>
      <c r="T20" s="47">
        <v>278.10000000000002</v>
      </c>
      <c r="U20" s="47">
        <v>75.599999999999994</v>
      </c>
      <c r="V20" s="47">
        <v>4.75</v>
      </c>
      <c r="W20" s="47"/>
      <c r="X20" s="47"/>
      <c r="Y20" s="47">
        <v>102.67</v>
      </c>
      <c r="Z20" s="47">
        <v>0.79</v>
      </c>
      <c r="AA20" s="47">
        <v>78.790000000000006</v>
      </c>
      <c r="AB20" s="47">
        <v>0.64</v>
      </c>
      <c r="AC20" s="47">
        <v>107.29</v>
      </c>
      <c r="AD20" s="47">
        <v>0.84</v>
      </c>
      <c r="AE20" s="47">
        <v>89.08</v>
      </c>
      <c r="AF20" s="47">
        <v>0.6</v>
      </c>
      <c r="AG20" s="47">
        <v>4.9000000000000002E-2</v>
      </c>
      <c r="AH20" s="47">
        <v>4.3999999999999997E-2</v>
      </c>
      <c r="AI20" s="47">
        <v>6.26</v>
      </c>
      <c r="AJ20" s="47">
        <v>6.74</v>
      </c>
      <c r="AK20" s="47">
        <v>5.78</v>
      </c>
      <c r="AL20" s="47">
        <v>6.71</v>
      </c>
      <c r="AM20" s="47" t="s">
        <v>1678</v>
      </c>
      <c r="AN20" s="47"/>
      <c r="AO20" s="47"/>
      <c r="AP20" s="47"/>
      <c r="AQ20" s="47"/>
      <c r="AR20" s="47">
        <v>133</v>
      </c>
      <c r="AS20" s="43">
        <v>4.5</v>
      </c>
      <c r="AT20" s="43">
        <v>4.2300000000000004</v>
      </c>
      <c r="AU20" s="43">
        <v>134</v>
      </c>
      <c r="AV20" s="43">
        <v>14</v>
      </c>
      <c r="AW20" s="43">
        <v>24</v>
      </c>
      <c r="AX20" s="43"/>
    </row>
    <row r="21" spans="1:50" ht="15.5" x14ac:dyDescent="0.35">
      <c r="A21" s="47">
        <v>7.8</v>
      </c>
      <c r="B21" s="47" t="s">
        <v>1679</v>
      </c>
      <c r="C21" s="191">
        <v>1</v>
      </c>
      <c r="D21" s="47"/>
      <c r="E21" s="47">
        <v>60</v>
      </c>
      <c r="F21" s="47"/>
      <c r="G21" s="47">
        <v>170</v>
      </c>
      <c r="H21" s="43">
        <f t="shared" si="0"/>
        <v>1.7</v>
      </c>
      <c r="I21" s="47">
        <v>67</v>
      </c>
      <c r="J21" s="208">
        <f t="shared" si="1"/>
        <v>23.183391003460208</v>
      </c>
      <c r="K21" s="47" t="s">
        <v>2033</v>
      </c>
      <c r="L21" s="47"/>
      <c r="M21" s="47"/>
      <c r="N21" s="209"/>
      <c r="O21" s="47">
        <v>3.05</v>
      </c>
      <c r="P21" s="47">
        <v>1.1599999999999999</v>
      </c>
      <c r="Q21" s="47">
        <v>0.95</v>
      </c>
      <c r="R21" s="47">
        <v>4.62</v>
      </c>
      <c r="S21" s="47">
        <v>5.08</v>
      </c>
      <c r="T21" s="47">
        <v>250.8</v>
      </c>
      <c r="U21" s="47">
        <v>94.7</v>
      </c>
      <c r="V21" s="47">
        <v>5.94</v>
      </c>
      <c r="W21" s="47">
        <v>104</v>
      </c>
      <c r="X21" s="47">
        <v>68</v>
      </c>
      <c r="Y21" s="47">
        <v>83.54</v>
      </c>
      <c r="Z21" s="47">
        <v>0.71</v>
      </c>
      <c r="AA21" s="47">
        <v>57.03</v>
      </c>
      <c r="AB21" s="47">
        <v>0.55000000000000004</v>
      </c>
      <c r="AC21" s="47">
        <v>79.790000000000006</v>
      </c>
      <c r="AD21" s="47">
        <v>0.66</v>
      </c>
      <c r="AE21" s="47">
        <v>62.08</v>
      </c>
      <c r="AF21" s="47">
        <v>0.64</v>
      </c>
      <c r="AG21" s="47">
        <v>7.1999999999999995E-2</v>
      </c>
      <c r="AH21" s="47">
        <v>7.5999999999999998E-2</v>
      </c>
      <c r="AI21" s="47">
        <v>5.88</v>
      </c>
      <c r="AJ21" s="47">
        <v>7.74</v>
      </c>
      <c r="AK21" s="47">
        <v>7.63</v>
      </c>
      <c r="AL21" s="47">
        <v>6.63</v>
      </c>
      <c r="AM21" s="47"/>
      <c r="AN21" s="47"/>
      <c r="AO21" s="47"/>
      <c r="AP21" s="47"/>
      <c r="AQ21" s="47"/>
      <c r="AR21" s="47">
        <v>150</v>
      </c>
      <c r="AS21" s="43">
        <v>5.6</v>
      </c>
      <c r="AT21" s="43">
        <v>4.7300000000000004</v>
      </c>
      <c r="AU21" s="43">
        <v>188</v>
      </c>
      <c r="AV21" s="43">
        <v>15</v>
      </c>
      <c r="AW21" s="43">
        <v>16</v>
      </c>
      <c r="AX21" s="43"/>
    </row>
    <row r="22" spans="1:50" x14ac:dyDescent="0.25">
      <c r="A22" s="47">
        <v>7.8</v>
      </c>
      <c r="B22" s="47" t="s">
        <v>1682</v>
      </c>
      <c r="C22" s="191">
        <v>0</v>
      </c>
      <c r="D22" s="47"/>
      <c r="E22" s="47">
        <v>37</v>
      </c>
      <c r="F22" s="47"/>
      <c r="G22" s="47">
        <v>170</v>
      </c>
      <c r="H22" s="43">
        <f t="shared" si="0"/>
        <v>1.7</v>
      </c>
      <c r="I22" s="47">
        <v>51</v>
      </c>
      <c r="J22" s="208">
        <f t="shared" si="1"/>
        <v>17.647058823529413</v>
      </c>
      <c r="K22" s="47"/>
      <c r="L22" s="47"/>
      <c r="M22" s="47"/>
      <c r="N22" s="209"/>
      <c r="O22" s="47">
        <v>2.75</v>
      </c>
      <c r="P22" s="47">
        <v>1.66</v>
      </c>
      <c r="Q22" s="47">
        <v>0.69</v>
      </c>
      <c r="R22" s="47">
        <v>4.41</v>
      </c>
      <c r="S22" s="47">
        <v>4.7</v>
      </c>
      <c r="T22" s="47">
        <v>190.1</v>
      </c>
      <c r="U22" s="47">
        <v>47.9</v>
      </c>
      <c r="V22" s="47">
        <v>2.72</v>
      </c>
      <c r="W22" s="47">
        <v>115</v>
      </c>
      <c r="X22" s="47">
        <v>75</v>
      </c>
      <c r="Y22" s="47">
        <v>114.31</v>
      </c>
      <c r="Z22" s="47">
        <v>0.82</v>
      </c>
      <c r="AA22" s="47">
        <v>82.57</v>
      </c>
      <c r="AB22" s="47">
        <v>0.66</v>
      </c>
      <c r="AC22" s="47">
        <v>123.08</v>
      </c>
      <c r="AD22" s="47">
        <v>0.8</v>
      </c>
      <c r="AE22" s="47">
        <v>97.35</v>
      </c>
      <c r="AF22" s="47">
        <v>0.44</v>
      </c>
      <c r="AG22" s="47">
        <v>4.2999999999999997E-2</v>
      </c>
      <c r="AH22" s="47">
        <v>4.7E-2</v>
      </c>
      <c r="AI22" s="47">
        <v>6.19</v>
      </c>
      <c r="AJ22" s="47">
        <v>6.68</v>
      </c>
      <c r="AK22" s="47">
        <v>5.63</v>
      </c>
      <c r="AL22" s="47">
        <v>6.13</v>
      </c>
      <c r="AM22" s="47"/>
      <c r="AN22" s="47"/>
      <c r="AO22" s="47"/>
      <c r="AP22" s="47"/>
      <c r="AQ22" s="47"/>
      <c r="AR22" s="47">
        <v>136</v>
      </c>
      <c r="AS22" s="43">
        <v>4.5</v>
      </c>
      <c r="AT22" s="43">
        <v>4.63</v>
      </c>
      <c r="AU22" s="43">
        <v>184</v>
      </c>
      <c r="AV22" s="43">
        <v>14</v>
      </c>
      <c r="AW22" s="43">
        <v>16</v>
      </c>
      <c r="AX22" s="43"/>
    </row>
    <row r="23" spans="1:50" x14ac:dyDescent="0.25">
      <c r="A23" s="47">
        <v>7.8</v>
      </c>
      <c r="B23" s="47" t="s">
        <v>1683</v>
      </c>
      <c r="C23" s="191">
        <v>1</v>
      </c>
      <c r="D23" s="47"/>
      <c r="E23" s="47">
        <v>51</v>
      </c>
      <c r="F23" s="47"/>
      <c r="G23" s="47">
        <v>162</v>
      </c>
      <c r="H23" s="43">
        <f t="shared" si="0"/>
        <v>1.62</v>
      </c>
      <c r="I23" s="47">
        <v>62</v>
      </c>
      <c r="J23" s="208">
        <f t="shared" si="1"/>
        <v>23.624447492760247</v>
      </c>
      <c r="K23" s="47"/>
      <c r="L23" s="47"/>
      <c r="M23" s="47"/>
      <c r="N23" s="209"/>
      <c r="O23" s="47">
        <v>2.7</v>
      </c>
      <c r="P23" s="47">
        <v>1.19</v>
      </c>
      <c r="Q23" s="47">
        <v>1.58</v>
      </c>
      <c r="R23" s="47">
        <v>4.72</v>
      </c>
      <c r="S23" s="47">
        <v>4.92</v>
      </c>
      <c r="T23" s="47">
        <v>382.2</v>
      </c>
      <c r="U23" s="47">
        <v>70.2</v>
      </c>
      <c r="V23" s="47">
        <v>4.7699999999999996</v>
      </c>
      <c r="W23" s="47"/>
      <c r="X23" s="47"/>
      <c r="Y23" s="47">
        <v>98.3</v>
      </c>
      <c r="Z23" s="47">
        <v>0.7</v>
      </c>
      <c r="AA23" s="47">
        <v>62.53</v>
      </c>
      <c r="AB23" s="47">
        <v>0.51</v>
      </c>
      <c r="AC23" s="47">
        <v>99.8</v>
      </c>
      <c r="AD23" s="47">
        <v>0.71</v>
      </c>
      <c r="AE23" s="47">
        <v>62.71</v>
      </c>
      <c r="AF23" s="47">
        <v>0.56999999999999995</v>
      </c>
      <c r="AG23" s="47">
        <v>4.9000000000000002E-2</v>
      </c>
      <c r="AH23" s="47">
        <v>4.7E-2</v>
      </c>
      <c r="AI23" s="47">
        <v>9.3800000000000008</v>
      </c>
      <c r="AJ23" s="47">
        <v>9.0500000000000007</v>
      </c>
      <c r="AK23" s="47">
        <v>7.31</v>
      </c>
      <c r="AL23" s="47" t="s">
        <v>165</v>
      </c>
      <c r="AM23" s="47"/>
      <c r="AN23" s="47"/>
      <c r="AO23" s="47"/>
      <c r="AP23" s="47"/>
      <c r="AQ23" s="47"/>
      <c r="AR23" s="47">
        <v>155</v>
      </c>
      <c r="AS23" s="43">
        <v>5</v>
      </c>
      <c r="AT23" s="43">
        <v>4.9800000000000004</v>
      </c>
      <c r="AU23" s="43">
        <v>142</v>
      </c>
      <c r="AV23" s="43">
        <v>17</v>
      </c>
      <c r="AW23" s="43">
        <v>21</v>
      </c>
      <c r="AX23" s="43"/>
    </row>
    <row r="24" spans="1:50" ht="15.5" x14ac:dyDescent="0.35">
      <c r="A24" s="47">
        <v>7.11</v>
      </c>
      <c r="B24" s="47" t="s">
        <v>1686</v>
      </c>
      <c r="C24" s="191">
        <v>1</v>
      </c>
      <c r="D24" s="47"/>
      <c r="E24" s="47">
        <v>63</v>
      </c>
      <c r="F24" s="47"/>
      <c r="G24" s="47">
        <v>168</v>
      </c>
      <c r="H24" s="43">
        <f t="shared" si="0"/>
        <v>1.68</v>
      </c>
      <c r="I24" s="47">
        <v>70</v>
      </c>
      <c r="J24" s="208">
        <f t="shared" si="1"/>
        <v>24.801587301587304</v>
      </c>
      <c r="K24" s="47" t="s">
        <v>2040</v>
      </c>
      <c r="L24" s="47"/>
      <c r="M24" s="47" t="s">
        <v>2041</v>
      </c>
      <c r="N24" s="209"/>
      <c r="O24" s="47">
        <v>2.16</v>
      </c>
      <c r="P24" s="47">
        <v>1.46</v>
      </c>
      <c r="Q24" s="47">
        <v>4.1500000000000004</v>
      </c>
      <c r="R24" s="47">
        <v>0.8</v>
      </c>
      <c r="S24" s="47">
        <v>4.7300000000000004</v>
      </c>
      <c r="T24" s="47">
        <v>403.6</v>
      </c>
      <c r="U24" s="47">
        <v>100</v>
      </c>
      <c r="V24" s="47">
        <v>7.7</v>
      </c>
      <c r="W24" s="47">
        <v>109</v>
      </c>
      <c r="X24" s="47">
        <v>70</v>
      </c>
      <c r="Y24" s="47">
        <v>64.900000000000006</v>
      </c>
      <c r="Z24" s="47">
        <v>0.68</v>
      </c>
      <c r="AA24" s="47">
        <v>41.6</v>
      </c>
      <c r="AB24" s="47">
        <v>0.39</v>
      </c>
      <c r="AC24" s="47">
        <v>59.66</v>
      </c>
      <c r="AD24" s="47">
        <v>0.64</v>
      </c>
      <c r="AE24" s="47">
        <v>44.39</v>
      </c>
      <c r="AF24" s="47">
        <v>0.49</v>
      </c>
      <c r="AG24" s="47">
        <v>5.8999999999999997E-2</v>
      </c>
      <c r="AH24" s="47">
        <v>0.05</v>
      </c>
      <c r="AI24" s="47">
        <v>5.81</v>
      </c>
      <c r="AJ24" s="47">
        <v>10.78</v>
      </c>
      <c r="AK24" s="47" t="s">
        <v>165</v>
      </c>
      <c r="AL24" s="47">
        <v>12.5</v>
      </c>
      <c r="AM24" s="47"/>
      <c r="AN24" s="47"/>
      <c r="AO24" s="47" t="s">
        <v>2042</v>
      </c>
      <c r="AP24" s="47"/>
      <c r="AQ24" s="47" t="s">
        <v>1690</v>
      </c>
      <c r="AR24" s="47">
        <v>153</v>
      </c>
      <c r="AS24" s="43">
        <v>6.2</v>
      </c>
      <c r="AT24" s="43">
        <v>4.79</v>
      </c>
      <c r="AU24" s="43">
        <v>171</v>
      </c>
      <c r="AV24" s="43">
        <v>21</v>
      </c>
      <c r="AW24" s="43">
        <v>19</v>
      </c>
      <c r="AX24" s="43"/>
    </row>
    <row r="25" spans="1:50" ht="15.5" x14ac:dyDescent="0.35">
      <c r="A25" s="47">
        <v>7.11</v>
      </c>
      <c r="B25" s="47" t="s">
        <v>1691</v>
      </c>
      <c r="C25" s="191">
        <v>1</v>
      </c>
      <c r="D25" s="47"/>
      <c r="E25" s="47">
        <v>60</v>
      </c>
      <c r="F25" s="47"/>
      <c r="G25" s="47">
        <v>162</v>
      </c>
      <c r="H25" s="43">
        <f t="shared" si="0"/>
        <v>1.62</v>
      </c>
      <c r="I25" s="47">
        <v>57</v>
      </c>
      <c r="J25" s="208">
        <f t="shared" si="1"/>
        <v>21.719250114311837</v>
      </c>
      <c r="K25" s="47" t="s">
        <v>2043</v>
      </c>
      <c r="L25" s="47"/>
      <c r="M25" s="47"/>
      <c r="N25" s="209"/>
      <c r="O25" s="47">
        <v>2.34</v>
      </c>
      <c r="P25" s="47">
        <v>1.34</v>
      </c>
      <c r="Q25" s="47">
        <v>1</v>
      </c>
      <c r="R25" s="47">
        <v>3.83</v>
      </c>
      <c r="S25" s="47">
        <v>4.01</v>
      </c>
      <c r="T25" s="47">
        <v>223.7</v>
      </c>
      <c r="U25" s="47">
        <v>66.099999999999994</v>
      </c>
      <c r="V25" s="47">
        <v>5.34</v>
      </c>
      <c r="W25" s="47">
        <v>138</v>
      </c>
      <c r="X25" s="47">
        <v>87</v>
      </c>
      <c r="Y25" s="47">
        <v>69.540000000000006</v>
      </c>
      <c r="Z25" s="47">
        <v>0.65</v>
      </c>
      <c r="AA25" s="47">
        <v>78.790000000000006</v>
      </c>
      <c r="AB25" s="47">
        <v>0.5</v>
      </c>
      <c r="AC25" s="47">
        <v>67.78</v>
      </c>
      <c r="AD25" s="47">
        <v>0.66</v>
      </c>
      <c r="AE25" s="47">
        <v>51.14</v>
      </c>
      <c r="AF25" s="47">
        <v>0.54</v>
      </c>
      <c r="AG25" s="47">
        <v>5.2999999999999999E-2</v>
      </c>
      <c r="AH25" s="47">
        <v>4.8000000000000001E-2</v>
      </c>
      <c r="AI25" s="47">
        <v>6.52</v>
      </c>
      <c r="AJ25" s="47">
        <v>10.02</v>
      </c>
      <c r="AK25" s="47" t="s">
        <v>165</v>
      </c>
      <c r="AL25" s="47" t="s">
        <v>165</v>
      </c>
      <c r="AM25" s="47"/>
      <c r="AN25" s="47"/>
      <c r="AO25" s="47"/>
      <c r="AP25" s="47"/>
      <c r="AQ25" s="47"/>
      <c r="AR25" s="47">
        <v>148</v>
      </c>
      <c r="AS25" s="43">
        <v>5.3</v>
      </c>
      <c r="AT25" s="43">
        <v>5.35</v>
      </c>
      <c r="AU25" s="43">
        <v>99</v>
      </c>
      <c r="AV25" s="43">
        <v>35</v>
      </c>
      <c r="AW25" s="43">
        <v>32</v>
      </c>
      <c r="AX25" s="43"/>
    </row>
    <row r="26" spans="1:50" x14ac:dyDescent="0.25">
      <c r="A26" s="47">
        <v>7.11</v>
      </c>
      <c r="B26" s="47" t="s">
        <v>1695</v>
      </c>
      <c r="C26" s="191">
        <v>0</v>
      </c>
      <c r="D26" s="47"/>
      <c r="E26" s="47">
        <v>55</v>
      </c>
      <c r="F26" s="47"/>
      <c r="G26" s="47">
        <v>160</v>
      </c>
      <c r="H26" s="43">
        <f t="shared" si="0"/>
        <v>1.6</v>
      </c>
      <c r="I26" s="47">
        <v>50</v>
      </c>
      <c r="J26" s="208">
        <f t="shared" si="1"/>
        <v>19.531249999999996</v>
      </c>
      <c r="K26" s="47"/>
      <c r="L26" s="47"/>
      <c r="M26" s="47"/>
      <c r="N26" s="209"/>
      <c r="O26" s="47">
        <v>2.2599999999999998</v>
      </c>
      <c r="P26" s="47">
        <v>1.75</v>
      </c>
      <c r="Q26" s="47">
        <v>0.91</v>
      </c>
      <c r="R26" s="47">
        <v>4.6100000000000003</v>
      </c>
      <c r="S26" s="47">
        <v>4.5199999999999996</v>
      </c>
      <c r="T26" s="47">
        <v>205.2</v>
      </c>
      <c r="U26" s="47">
        <v>69.3</v>
      </c>
      <c r="V26" s="47">
        <v>4.38</v>
      </c>
      <c r="W26" s="47">
        <v>126</v>
      </c>
      <c r="X26" s="47">
        <v>85</v>
      </c>
      <c r="Y26" s="47">
        <v>102.8</v>
      </c>
      <c r="Z26" s="47">
        <v>0.69</v>
      </c>
      <c r="AA26" s="47">
        <v>68.349999999999994</v>
      </c>
      <c r="AB26" s="47">
        <v>0.57999999999999996</v>
      </c>
      <c r="AC26" s="47">
        <v>110.86</v>
      </c>
      <c r="AD26" s="47">
        <v>0.76</v>
      </c>
      <c r="AE26" s="47">
        <v>96.34</v>
      </c>
      <c r="AF26" s="47">
        <v>0.62</v>
      </c>
      <c r="AG26" s="47">
        <v>4.3999999999999997E-2</v>
      </c>
      <c r="AH26" s="47">
        <v>4.9000000000000002E-2</v>
      </c>
      <c r="AI26" s="47">
        <v>6.98</v>
      </c>
      <c r="AJ26" s="47">
        <v>8.02</v>
      </c>
      <c r="AK26" s="47">
        <v>8.0299999999999994</v>
      </c>
      <c r="AL26" s="47">
        <v>4.05</v>
      </c>
      <c r="AM26" s="47"/>
      <c r="AN26" s="47"/>
      <c r="AO26" s="47"/>
      <c r="AP26" s="47"/>
      <c r="AQ26" s="47"/>
      <c r="AR26" s="47">
        <v>126</v>
      </c>
      <c r="AS26" s="43">
        <v>4</v>
      </c>
      <c r="AT26" s="43">
        <v>4.3499999999999996</v>
      </c>
      <c r="AU26" s="43">
        <v>164</v>
      </c>
      <c r="AV26" s="43">
        <v>13</v>
      </c>
      <c r="AW26" s="43">
        <v>19</v>
      </c>
      <c r="AX26" s="43"/>
    </row>
    <row r="27" spans="1:50" x14ac:dyDescent="0.25">
      <c r="A27" s="47">
        <v>7.11</v>
      </c>
      <c r="B27" s="47" t="s">
        <v>1696</v>
      </c>
      <c r="C27" s="191">
        <v>0</v>
      </c>
      <c r="D27" s="47"/>
      <c r="E27" s="47">
        <v>27</v>
      </c>
      <c r="F27" s="47"/>
      <c r="G27" s="47">
        <v>154</v>
      </c>
      <c r="H27" s="43">
        <f t="shared" si="0"/>
        <v>1.54</v>
      </c>
      <c r="I27" s="47">
        <v>54</v>
      </c>
      <c r="J27" s="208">
        <f t="shared" si="1"/>
        <v>22.769438353853939</v>
      </c>
      <c r="K27" s="47"/>
      <c r="L27" s="47"/>
      <c r="M27" s="47"/>
      <c r="N27" s="209"/>
      <c r="O27" s="47">
        <v>2.2200000000000002</v>
      </c>
      <c r="P27" s="47">
        <v>1.84</v>
      </c>
      <c r="Q27" s="47">
        <v>0.56999999999999995</v>
      </c>
      <c r="R27" s="47">
        <v>4.3499999999999996</v>
      </c>
      <c r="S27" s="47">
        <v>3.92</v>
      </c>
      <c r="T27" s="47">
        <v>204.1</v>
      </c>
      <c r="U27" s="47">
        <v>53.6</v>
      </c>
      <c r="V27" s="47">
        <v>3.72</v>
      </c>
      <c r="W27" s="47">
        <v>98</v>
      </c>
      <c r="X27" s="47">
        <v>64</v>
      </c>
      <c r="Y27" s="47">
        <v>80.040000000000006</v>
      </c>
      <c r="Z27" s="47">
        <v>0.77</v>
      </c>
      <c r="AA27" s="47">
        <v>89.8</v>
      </c>
      <c r="AB27" s="47">
        <v>0.57999999999999996</v>
      </c>
      <c r="AC27" s="47">
        <v>79.45</v>
      </c>
      <c r="AD27" s="47">
        <v>0.71</v>
      </c>
      <c r="AE27" s="47">
        <v>80.7</v>
      </c>
      <c r="AF27" s="47">
        <v>0.6</v>
      </c>
      <c r="AG27" s="47">
        <v>4.2999999999999997E-2</v>
      </c>
      <c r="AH27" s="47">
        <v>4.3999999999999997E-2</v>
      </c>
      <c r="AI27" s="47">
        <v>6.29</v>
      </c>
      <c r="AJ27" s="47">
        <v>5.48</v>
      </c>
      <c r="AK27" s="47">
        <v>6.27</v>
      </c>
      <c r="AL27" s="47">
        <v>7.06</v>
      </c>
      <c r="AM27" s="47"/>
      <c r="AN27" s="47"/>
      <c r="AO27" s="47"/>
      <c r="AP27" s="47"/>
      <c r="AQ27" s="47"/>
      <c r="AR27" s="47">
        <v>125</v>
      </c>
      <c r="AS27" s="43">
        <v>5.9</v>
      </c>
      <c r="AT27" s="43">
        <v>4.2300000000000004</v>
      </c>
      <c r="AU27" s="43">
        <v>138</v>
      </c>
      <c r="AV27" s="43">
        <v>24</v>
      </c>
      <c r="AW27" s="43">
        <v>26</v>
      </c>
      <c r="AX27" s="43"/>
    </row>
    <row r="28" spans="1:50" ht="15.5" x14ac:dyDescent="0.35">
      <c r="A28" s="47">
        <v>7.11</v>
      </c>
      <c r="B28" s="47" t="s">
        <v>1697</v>
      </c>
      <c r="C28" s="191">
        <v>1</v>
      </c>
      <c r="D28" s="47"/>
      <c r="E28" s="47">
        <v>73</v>
      </c>
      <c r="F28" s="47"/>
      <c r="G28" s="47">
        <v>168</v>
      </c>
      <c r="H28" s="43">
        <f t="shared" si="0"/>
        <v>1.68</v>
      </c>
      <c r="I28" s="47">
        <v>75</v>
      </c>
      <c r="J28" s="208">
        <f t="shared" si="1"/>
        <v>26.573129251700685</v>
      </c>
      <c r="K28" s="47" t="s">
        <v>2040</v>
      </c>
      <c r="L28" s="47"/>
      <c r="M28" s="47" t="s">
        <v>2044</v>
      </c>
      <c r="N28" s="209"/>
      <c r="O28" s="47">
        <v>2.86</v>
      </c>
      <c r="P28" s="47">
        <v>1.08</v>
      </c>
      <c r="Q28" s="47">
        <v>0.8</v>
      </c>
      <c r="R28" s="47">
        <v>4.5999999999999996</v>
      </c>
      <c r="S28" s="47">
        <v>4.5999999999999996</v>
      </c>
      <c r="T28" s="47">
        <v>407.2</v>
      </c>
      <c r="U28" s="47">
        <v>99.7</v>
      </c>
      <c r="V28" s="47">
        <v>5.56</v>
      </c>
      <c r="W28" s="47">
        <v>116</v>
      </c>
      <c r="X28" s="47">
        <v>68</v>
      </c>
      <c r="Y28" s="47">
        <v>95.05</v>
      </c>
      <c r="Z28" s="47">
        <v>0.75</v>
      </c>
      <c r="AA28" s="47">
        <v>71.790000000000006</v>
      </c>
      <c r="AB28" s="47">
        <v>0.51</v>
      </c>
      <c r="AC28" s="47">
        <v>113.01</v>
      </c>
      <c r="AD28" s="47">
        <v>0.69</v>
      </c>
      <c r="AE28" s="47">
        <v>66.02</v>
      </c>
      <c r="AF28" s="47">
        <v>0.52</v>
      </c>
      <c r="AG28" s="47">
        <v>6.6000000000000003E-2</v>
      </c>
      <c r="AH28" s="47">
        <v>7.0999999999999994E-2</v>
      </c>
      <c r="AI28" s="47">
        <v>8.08</v>
      </c>
      <c r="AJ28" s="47">
        <v>12.6</v>
      </c>
      <c r="AK28" s="47">
        <v>5.68</v>
      </c>
      <c r="AL28" s="47">
        <v>10.8</v>
      </c>
      <c r="AM28" s="47"/>
      <c r="AN28" s="47"/>
      <c r="AO28" s="47"/>
      <c r="AP28" s="47"/>
      <c r="AQ28" s="47"/>
      <c r="AR28" s="47">
        <v>141</v>
      </c>
      <c r="AS28" s="43">
        <v>7</v>
      </c>
      <c r="AT28" s="43">
        <v>4.55</v>
      </c>
      <c r="AU28" s="43">
        <v>170</v>
      </c>
      <c r="AV28" s="43">
        <v>8</v>
      </c>
      <c r="AW28" s="43">
        <v>19</v>
      </c>
      <c r="AX28" s="43"/>
    </row>
    <row r="29" spans="1:50" x14ac:dyDescent="0.25">
      <c r="A29" s="47">
        <v>7.11</v>
      </c>
      <c r="B29" s="47" t="s">
        <v>1699</v>
      </c>
      <c r="C29" s="191">
        <v>1</v>
      </c>
      <c r="D29" s="47"/>
      <c r="E29" s="47">
        <v>67</v>
      </c>
      <c r="F29" s="47"/>
      <c r="G29" s="47">
        <v>162</v>
      </c>
      <c r="H29" s="43">
        <f t="shared" si="0"/>
        <v>1.62</v>
      </c>
      <c r="I29" s="47">
        <v>45</v>
      </c>
      <c r="J29" s="208">
        <f t="shared" si="1"/>
        <v>17.146776406035663</v>
      </c>
      <c r="K29" s="47"/>
      <c r="L29" s="47"/>
      <c r="M29" s="47"/>
      <c r="N29" s="209"/>
      <c r="O29" s="47">
        <v>2.25</v>
      </c>
      <c r="P29" s="47">
        <v>1.88</v>
      </c>
      <c r="Q29" s="47">
        <v>0.85</v>
      </c>
      <c r="R29" s="47">
        <v>4.67</v>
      </c>
      <c r="S29" s="47">
        <v>4.4400000000000004</v>
      </c>
      <c r="T29" s="47">
        <v>396.2</v>
      </c>
      <c r="U29" s="47">
        <v>86.3</v>
      </c>
      <c r="V29" s="47">
        <v>4.7</v>
      </c>
      <c r="W29" s="47">
        <v>99</v>
      </c>
      <c r="X29" s="47">
        <v>52</v>
      </c>
      <c r="Y29" s="47">
        <v>73.290000000000006</v>
      </c>
      <c r="Z29" s="47">
        <v>0.55000000000000004</v>
      </c>
      <c r="AA29" s="47">
        <v>54.76</v>
      </c>
      <c r="AB29" s="47">
        <v>0.48</v>
      </c>
      <c r="AC29" s="47">
        <v>80.010000000000005</v>
      </c>
      <c r="AD29" s="47">
        <v>0.56999999999999995</v>
      </c>
      <c r="AE29" s="47">
        <v>76.930000000000007</v>
      </c>
      <c r="AF29" s="47">
        <v>0.5</v>
      </c>
      <c r="AG29" s="47">
        <v>7.2999999999999995E-2</v>
      </c>
      <c r="AH29" s="47">
        <v>5.3999999999999999E-2</v>
      </c>
      <c r="AI29" s="47">
        <v>10.15</v>
      </c>
      <c r="AJ29" s="47">
        <v>10.88</v>
      </c>
      <c r="AK29" s="47">
        <v>5.49</v>
      </c>
      <c r="AL29" s="47">
        <v>9.6199999999999992</v>
      </c>
      <c r="AM29" s="47"/>
      <c r="AN29" s="47"/>
      <c r="AO29" s="47"/>
      <c r="AP29" s="47"/>
      <c r="AQ29" s="47"/>
      <c r="AR29" s="47">
        <v>146</v>
      </c>
      <c r="AS29" s="43">
        <v>7.4</v>
      </c>
      <c r="AT29" s="43">
        <v>4.3600000000000003</v>
      </c>
      <c r="AU29" s="43">
        <v>194</v>
      </c>
      <c r="AV29" s="43">
        <v>13</v>
      </c>
      <c r="AW29" s="43">
        <v>23</v>
      </c>
      <c r="AX29" s="43"/>
    </row>
    <row r="30" spans="1:50" x14ac:dyDescent="0.25">
      <c r="A30" s="47">
        <v>7.11</v>
      </c>
      <c r="B30" s="47" t="s">
        <v>1701</v>
      </c>
      <c r="C30" s="191">
        <v>0</v>
      </c>
      <c r="D30" s="47"/>
      <c r="E30" s="47">
        <v>59</v>
      </c>
      <c r="F30" s="47"/>
      <c r="G30" s="47">
        <v>157</v>
      </c>
      <c r="H30" s="43">
        <f t="shared" si="0"/>
        <v>1.57</v>
      </c>
      <c r="I30" s="47">
        <v>45</v>
      </c>
      <c r="J30" s="208">
        <f t="shared" si="1"/>
        <v>18.25631871475516</v>
      </c>
      <c r="K30" s="47"/>
      <c r="L30" s="47"/>
      <c r="M30" s="47"/>
      <c r="N30" s="209"/>
      <c r="O30" s="47">
        <v>3.05</v>
      </c>
      <c r="P30" s="47">
        <v>1.47</v>
      </c>
      <c r="Q30" s="47">
        <v>1.32</v>
      </c>
      <c r="R30" s="47">
        <v>5.1100000000000003</v>
      </c>
      <c r="S30" s="47">
        <v>5.26</v>
      </c>
      <c r="T30" s="47">
        <v>212.8</v>
      </c>
      <c r="U30" s="47">
        <v>52.7</v>
      </c>
      <c r="V30" s="47">
        <v>3.51</v>
      </c>
      <c r="W30" s="47">
        <v>142</v>
      </c>
      <c r="X30" s="47">
        <v>78</v>
      </c>
      <c r="Y30" s="47">
        <v>79.790000000000006</v>
      </c>
      <c r="Z30" s="47">
        <v>0.67</v>
      </c>
      <c r="AA30" s="47">
        <v>60.4</v>
      </c>
      <c r="AB30" s="47">
        <v>0.62</v>
      </c>
      <c r="AC30" s="47">
        <v>72.790000000000006</v>
      </c>
      <c r="AD30" s="47">
        <v>0.69</v>
      </c>
      <c r="AE30" s="47">
        <v>71.540000000000006</v>
      </c>
      <c r="AF30" s="47">
        <v>0.7</v>
      </c>
      <c r="AG30" s="47">
        <v>5.1999999999999998E-2</v>
      </c>
      <c r="AH30" s="47">
        <v>6.8000000000000005E-2</v>
      </c>
      <c r="AI30" s="47" t="s">
        <v>165</v>
      </c>
      <c r="AJ30" s="47">
        <v>10.71</v>
      </c>
      <c r="AK30" s="47">
        <v>6.87</v>
      </c>
      <c r="AL30" s="47">
        <v>9.7899999999999991</v>
      </c>
      <c r="AM30" s="47"/>
      <c r="AN30" s="47"/>
      <c r="AO30" s="47"/>
      <c r="AP30" s="47"/>
      <c r="AQ30" s="47"/>
      <c r="AR30" s="47">
        <v>134</v>
      </c>
      <c r="AS30" s="43">
        <v>5.4</v>
      </c>
      <c r="AT30" s="43">
        <v>4.57</v>
      </c>
      <c r="AU30" s="43">
        <v>200</v>
      </c>
      <c r="AV30" s="43">
        <v>15</v>
      </c>
      <c r="AW30" s="43">
        <v>19</v>
      </c>
      <c r="AX30" s="43"/>
    </row>
    <row r="31" spans="1:50" x14ac:dyDescent="0.25">
      <c r="A31" s="47">
        <v>7.14</v>
      </c>
      <c r="B31" s="47" t="s">
        <v>1712</v>
      </c>
      <c r="C31" s="191">
        <v>1</v>
      </c>
      <c r="D31" s="47"/>
      <c r="E31" s="47">
        <v>55</v>
      </c>
      <c r="F31" s="47"/>
      <c r="G31" s="47">
        <v>172</v>
      </c>
      <c r="H31" s="43">
        <f t="shared" si="0"/>
        <v>1.72</v>
      </c>
      <c r="I31" s="47">
        <v>69</v>
      </c>
      <c r="J31" s="208">
        <f t="shared" si="1"/>
        <v>23.323418063818284</v>
      </c>
      <c r="K31" s="47" t="s">
        <v>165</v>
      </c>
      <c r="L31" s="47"/>
      <c r="M31" s="47" t="s">
        <v>165</v>
      </c>
      <c r="N31" s="209"/>
      <c r="O31" s="47">
        <v>2.99</v>
      </c>
      <c r="P31" s="47">
        <v>1.1299999999999999</v>
      </c>
      <c r="Q31" s="47">
        <v>0.9</v>
      </c>
      <c r="R31" s="47">
        <v>3.87</v>
      </c>
      <c r="S31" s="47">
        <v>4.33</v>
      </c>
      <c r="T31" s="47">
        <v>364.9</v>
      </c>
      <c r="U31" s="47">
        <v>87.1</v>
      </c>
      <c r="V31" s="47">
        <v>6.54</v>
      </c>
      <c r="W31" s="47">
        <v>134</v>
      </c>
      <c r="X31" s="47">
        <v>84</v>
      </c>
      <c r="Y31" s="47">
        <v>79.540000000000006</v>
      </c>
      <c r="Z31" s="47">
        <v>0.73</v>
      </c>
      <c r="AA31" s="47">
        <v>57.38</v>
      </c>
      <c r="AB31" s="47">
        <v>0.54</v>
      </c>
      <c r="AC31" s="47">
        <v>62.28</v>
      </c>
      <c r="AD31" s="47">
        <v>0.65</v>
      </c>
      <c r="AE31" s="47">
        <v>94.55</v>
      </c>
      <c r="AF31" s="47">
        <v>0.63</v>
      </c>
      <c r="AG31" s="47">
        <v>4.7E-2</v>
      </c>
      <c r="AH31" s="47">
        <v>8.2000000000000003E-2</v>
      </c>
      <c r="AI31" s="47">
        <v>6.19</v>
      </c>
      <c r="AJ31" s="47">
        <v>9.3000000000000007</v>
      </c>
      <c r="AK31" s="47">
        <v>4.82</v>
      </c>
      <c r="AL31" s="47">
        <v>12.55</v>
      </c>
      <c r="AM31" s="47" t="s">
        <v>165</v>
      </c>
      <c r="AN31" s="47"/>
      <c r="AO31" s="47"/>
      <c r="AP31" s="47"/>
      <c r="AQ31" s="47"/>
      <c r="AR31" s="47">
        <v>148</v>
      </c>
      <c r="AS31" s="43">
        <v>5.7</v>
      </c>
      <c r="AT31" s="43">
        <v>4.6900000000000004</v>
      </c>
      <c r="AU31" s="43">
        <v>129</v>
      </c>
      <c r="AV31" s="43">
        <v>27</v>
      </c>
      <c r="AW31" s="43">
        <v>23</v>
      </c>
      <c r="AX31" s="43"/>
    </row>
    <row r="32" spans="1:50" x14ac:dyDescent="0.25">
      <c r="A32" s="47">
        <v>7.16</v>
      </c>
      <c r="B32" s="47" t="s">
        <v>1719</v>
      </c>
      <c r="C32" s="191">
        <v>1</v>
      </c>
      <c r="D32" s="47"/>
      <c r="E32" s="47">
        <v>27</v>
      </c>
      <c r="F32" s="47"/>
      <c r="G32" s="47">
        <v>162</v>
      </c>
      <c r="H32" s="43">
        <f t="shared" si="0"/>
        <v>1.62</v>
      </c>
      <c r="I32" s="47">
        <v>58</v>
      </c>
      <c r="J32" s="208">
        <f t="shared" si="1"/>
        <v>22.10028959000152</v>
      </c>
      <c r="K32" s="47"/>
      <c r="L32" s="47"/>
      <c r="M32" s="47"/>
      <c r="N32" s="209"/>
      <c r="O32" s="47">
        <v>2.2200000000000002</v>
      </c>
      <c r="P32" s="47">
        <v>0.95</v>
      </c>
      <c r="Q32" s="47">
        <v>0.77</v>
      </c>
      <c r="R32" s="47">
        <v>4.07</v>
      </c>
      <c r="S32" s="47">
        <v>4.7</v>
      </c>
      <c r="T32" s="47">
        <v>332.9</v>
      </c>
      <c r="U32" s="47">
        <v>68.599999999999994</v>
      </c>
      <c r="V32" s="47">
        <v>4.33</v>
      </c>
      <c r="W32" s="47">
        <v>117</v>
      </c>
      <c r="X32" s="47">
        <v>72</v>
      </c>
      <c r="Y32" s="47">
        <v>132.78</v>
      </c>
      <c r="Z32" s="47">
        <v>0.79</v>
      </c>
      <c r="AA32" s="47">
        <v>82.66</v>
      </c>
      <c r="AB32" s="47">
        <v>0.7</v>
      </c>
      <c r="AC32" s="47">
        <v>136.88999999999999</v>
      </c>
      <c r="AD32" s="47">
        <v>0.81</v>
      </c>
      <c r="AE32" s="47">
        <v>129.46</v>
      </c>
      <c r="AF32" s="47">
        <v>0.73</v>
      </c>
      <c r="AG32" s="47">
        <v>4.2999999999999997E-2</v>
      </c>
      <c r="AH32" s="47">
        <v>4.4999999999999998E-2</v>
      </c>
      <c r="AI32" s="47">
        <v>6.02</v>
      </c>
      <c r="AJ32" s="47">
        <v>4.87</v>
      </c>
      <c r="AK32" s="47">
        <v>7.19</v>
      </c>
      <c r="AL32" s="47">
        <v>7.13</v>
      </c>
      <c r="AM32" s="47"/>
      <c r="AN32" s="43"/>
      <c r="AO32" s="43"/>
      <c r="AP32" s="43"/>
      <c r="AQ32" s="43"/>
      <c r="AR32" s="38">
        <v>148</v>
      </c>
      <c r="AS32" s="43">
        <v>6.4</v>
      </c>
      <c r="AT32" s="43">
        <v>5.12</v>
      </c>
      <c r="AU32" s="43">
        <v>366</v>
      </c>
      <c r="AV32" s="43">
        <v>18</v>
      </c>
      <c r="AW32" s="43">
        <v>25</v>
      </c>
      <c r="AX32" s="43"/>
    </row>
    <row r="33" spans="1:50" x14ac:dyDescent="0.25">
      <c r="A33" s="47">
        <v>7.18</v>
      </c>
      <c r="B33" s="47" t="s">
        <v>1721</v>
      </c>
      <c r="C33" s="191">
        <v>0</v>
      </c>
      <c r="D33" s="47"/>
      <c r="E33" s="47">
        <v>50</v>
      </c>
      <c r="F33" s="47"/>
      <c r="G33" s="47">
        <v>170</v>
      </c>
      <c r="H33" s="43">
        <f t="shared" si="0"/>
        <v>1.7</v>
      </c>
      <c r="I33" s="47">
        <v>62</v>
      </c>
      <c r="J33" s="208">
        <f t="shared" si="1"/>
        <v>21.453287197231838</v>
      </c>
      <c r="K33" s="47"/>
      <c r="L33" s="47"/>
      <c r="M33" s="47"/>
      <c r="N33" s="209"/>
      <c r="O33" s="47">
        <v>2.81</v>
      </c>
      <c r="P33" s="47">
        <v>1.32</v>
      </c>
      <c r="Q33" s="47">
        <v>1.28</v>
      </c>
      <c r="R33" s="47">
        <v>5.39</v>
      </c>
      <c r="S33" s="47">
        <v>4.9400000000000004</v>
      </c>
      <c r="T33" s="47">
        <v>222.8</v>
      </c>
      <c r="U33" s="47">
        <v>52.2</v>
      </c>
      <c r="V33" s="47">
        <v>2.62</v>
      </c>
      <c r="W33" s="47">
        <v>124</v>
      </c>
      <c r="X33" s="47">
        <v>81</v>
      </c>
      <c r="Y33" s="47">
        <v>111.31</v>
      </c>
      <c r="Z33" s="47">
        <v>0.7</v>
      </c>
      <c r="AA33" s="47">
        <v>74.790000000000006</v>
      </c>
      <c r="AB33" s="47">
        <v>0.59</v>
      </c>
      <c r="AC33" s="47">
        <v>96.55</v>
      </c>
      <c r="AD33" s="47">
        <v>0</v>
      </c>
      <c r="AE33" s="47">
        <v>95.8</v>
      </c>
      <c r="AF33" s="47">
        <v>0.61</v>
      </c>
      <c r="AG33" s="47">
        <v>4.3999999999999997E-2</v>
      </c>
      <c r="AH33" s="47">
        <v>4.8000000000000001E-2</v>
      </c>
      <c r="AI33" s="47">
        <v>4.6100000000000003</v>
      </c>
      <c r="AJ33" s="47">
        <v>6.19</v>
      </c>
      <c r="AK33" s="47">
        <v>5.0599999999999996</v>
      </c>
      <c r="AL33" s="47">
        <v>6.7</v>
      </c>
      <c r="AM33" s="47"/>
      <c r="AN33" s="43"/>
      <c r="AO33" s="43"/>
      <c r="AP33" s="43"/>
      <c r="AQ33" s="43"/>
      <c r="AR33" s="47">
        <v>145</v>
      </c>
      <c r="AS33" s="43">
        <v>7</v>
      </c>
      <c r="AT33" s="43">
        <v>4.7699999999999996</v>
      </c>
      <c r="AU33" s="43">
        <v>210</v>
      </c>
      <c r="AV33" s="43">
        <v>11</v>
      </c>
      <c r="AW33" s="43">
        <v>20</v>
      </c>
      <c r="AX33" s="43"/>
    </row>
    <row r="34" spans="1:50" x14ac:dyDescent="0.25">
      <c r="A34" s="47">
        <v>7.18</v>
      </c>
      <c r="B34" s="47" t="s">
        <v>1722</v>
      </c>
      <c r="C34" s="191">
        <v>0</v>
      </c>
      <c r="D34" s="47"/>
      <c r="E34" s="47">
        <v>48</v>
      </c>
      <c r="F34" s="47"/>
      <c r="G34" s="47">
        <v>149</v>
      </c>
      <c r="H34" s="43">
        <f t="shared" si="0"/>
        <v>1.49</v>
      </c>
      <c r="I34" s="47">
        <v>55</v>
      </c>
      <c r="J34" s="208">
        <f t="shared" si="1"/>
        <v>24.773658844196209</v>
      </c>
      <c r="K34" s="47"/>
      <c r="L34" s="47"/>
      <c r="M34" s="47"/>
      <c r="N34" s="209"/>
      <c r="O34" s="47">
        <v>2.41</v>
      </c>
      <c r="P34" s="47">
        <v>1.39</v>
      </c>
      <c r="Q34" s="47">
        <v>1.37</v>
      </c>
      <c r="R34" s="47">
        <v>5.0599999999999996</v>
      </c>
      <c r="S34" s="47">
        <v>4.82</v>
      </c>
      <c r="T34" s="47">
        <v>182.8</v>
      </c>
      <c r="U34" s="47">
        <v>46.8</v>
      </c>
      <c r="V34" s="47">
        <v>4.3899999999999997</v>
      </c>
      <c r="W34" s="47">
        <v>128</v>
      </c>
      <c r="X34" s="47">
        <v>81</v>
      </c>
      <c r="Y34" s="47">
        <v>104.3</v>
      </c>
      <c r="Z34" s="47">
        <v>0.72</v>
      </c>
      <c r="AA34" s="47">
        <v>77.58</v>
      </c>
      <c r="AB34" s="47">
        <v>0.64</v>
      </c>
      <c r="AC34" s="47">
        <v>95.05</v>
      </c>
      <c r="AD34" s="47">
        <v>0.76</v>
      </c>
      <c r="AE34" s="47">
        <v>61.87</v>
      </c>
      <c r="AF34" s="47">
        <v>0.5</v>
      </c>
      <c r="AG34" s="47">
        <v>5.1999999999999998E-2</v>
      </c>
      <c r="AH34" s="47">
        <v>5.1999999999999998E-2</v>
      </c>
      <c r="AI34" s="47">
        <v>6.09</v>
      </c>
      <c r="AJ34" s="47">
        <v>7.67</v>
      </c>
      <c r="AK34" s="47">
        <v>4.58</v>
      </c>
      <c r="AL34" s="47">
        <v>4.32</v>
      </c>
      <c r="AM34" s="47"/>
      <c r="AN34" s="43"/>
      <c r="AO34" s="43"/>
      <c r="AP34" s="43"/>
      <c r="AQ34" s="43"/>
      <c r="AR34" s="47">
        <v>135</v>
      </c>
      <c r="AS34" s="43">
        <v>4.0999999999999996</v>
      </c>
      <c r="AT34" s="43">
        <v>4.3499999999999996</v>
      </c>
      <c r="AU34" s="43">
        <v>214</v>
      </c>
      <c r="AV34" s="43">
        <v>18</v>
      </c>
      <c r="AW34" s="43">
        <v>19</v>
      </c>
      <c r="AX34" s="43"/>
    </row>
    <row r="35" spans="1:50" x14ac:dyDescent="0.25">
      <c r="A35" s="47">
        <v>7.19</v>
      </c>
      <c r="B35" s="47" t="s">
        <v>1727</v>
      </c>
      <c r="C35" s="191">
        <v>1</v>
      </c>
      <c r="D35" s="47"/>
      <c r="E35" s="47">
        <v>62</v>
      </c>
      <c r="F35" s="47"/>
      <c r="G35" s="47">
        <v>170</v>
      </c>
      <c r="H35" s="43">
        <f t="shared" si="0"/>
        <v>1.7</v>
      </c>
      <c r="I35" s="47">
        <v>56</v>
      </c>
      <c r="J35" s="208">
        <f t="shared" si="1"/>
        <v>19.377162629757787</v>
      </c>
      <c r="K35" s="47"/>
      <c r="L35" s="47"/>
      <c r="M35" s="47"/>
      <c r="N35" s="209"/>
      <c r="O35" s="47">
        <v>2.15</v>
      </c>
      <c r="P35" s="47">
        <v>1.42</v>
      </c>
      <c r="Q35" s="47">
        <v>1.08</v>
      </c>
      <c r="R35" s="47">
        <v>4.03</v>
      </c>
      <c r="S35" s="47">
        <v>5.0599999999999996</v>
      </c>
      <c r="T35" s="47">
        <v>223.3</v>
      </c>
      <c r="U35" s="47">
        <v>63.1</v>
      </c>
      <c r="V35" s="47">
        <v>3.4</v>
      </c>
      <c r="W35" s="47">
        <v>134</v>
      </c>
      <c r="X35" s="47">
        <v>85</v>
      </c>
      <c r="Y35" s="47">
        <v>94.83</v>
      </c>
      <c r="Z35" s="47">
        <v>0.63</v>
      </c>
      <c r="AA35" s="47">
        <v>93.43</v>
      </c>
      <c r="AB35" s="47">
        <v>0.46</v>
      </c>
      <c r="AC35" s="47">
        <v>103.78</v>
      </c>
      <c r="AD35" s="47">
        <v>0.57999999999999996</v>
      </c>
      <c r="AE35" s="47">
        <v>80.7</v>
      </c>
      <c r="AF35" s="47">
        <v>0.59</v>
      </c>
      <c r="AG35" s="47">
        <v>4.8000000000000001E-2</v>
      </c>
      <c r="AH35" s="47">
        <v>4.9000000000000002E-2</v>
      </c>
      <c r="AI35" s="47">
        <v>6.8</v>
      </c>
      <c r="AJ35" s="47">
        <v>6.23</v>
      </c>
      <c r="AK35" s="47">
        <v>5.79</v>
      </c>
      <c r="AL35" s="47">
        <v>7.44</v>
      </c>
      <c r="AM35" s="47"/>
      <c r="AN35" s="43"/>
      <c r="AO35" s="43"/>
      <c r="AP35" s="43"/>
      <c r="AQ35" s="43"/>
      <c r="AR35" s="47">
        <v>144</v>
      </c>
      <c r="AS35" s="43">
        <v>8.9</v>
      </c>
      <c r="AT35" s="43">
        <v>4.75</v>
      </c>
      <c r="AU35" s="43">
        <v>211</v>
      </c>
      <c r="AV35" s="43">
        <v>21</v>
      </c>
      <c r="AW35" s="43">
        <v>28</v>
      </c>
      <c r="AX35" s="43"/>
    </row>
    <row r="36" spans="1:50" x14ac:dyDescent="0.25">
      <c r="A36" s="47">
        <v>7.19</v>
      </c>
      <c r="B36" s="47" t="s">
        <v>1728</v>
      </c>
      <c r="C36" s="191">
        <v>1</v>
      </c>
      <c r="D36" s="47"/>
      <c r="E36" s="47">
        <v>63</v>
      </c>
      <c r="F36" s="47"/>
      <c r="G36" s="47">
        <v>164</v>
      </c>
      <c r="H36" s="43">
        <f t="shared" si="0"/>
        <v>1.64</v>
      </c>
      <c r="I36" s="47">
        <v>62</v>
      </c>
      <c r="J36" s="208">
        <f t="shared" si="1"/>
        <v>23.051754907792983</v>
      </c>
      <c r="K36" s="47"/>
      <c r="L36" s="47"/>
      <c r="M36" s="47"/>
      <c r="N36" s="209"/>
      <c r="O36" s="47">
        <v>2.85</v>
      </c>
      <c r="P36" s="47">
        <v>1.08</v>
      </c>
      <c r="Q36" s="47">
        <v>0.55000000000000004</v>
      </c>
      <c r="R36" s="47">
        <v>4.5</v>
      </c>
      <c r="S36" s="47">
        <v>4.46</v>
      </c>
      <c r="T36" s="47">
        <v>356</v>
      </c>
      <c r="U36" s="47">
        <v>60.7</v>
      </c>
      <c r="V36" s="47">
        <v>5.6</v>
      </c>
      <c r="W36" s="47">
        <v>133</v>
      </c>
      <c r="X36" s="47">
        <v>82</v>
      </c>
      <c r="Y36" s="47">
        <v>74.540000000000006</v>
      </c>
      <c r="Z36" s="47">
        <v>0.71</v>
      </c>
      <c r="AA36" s="47">
        <v>66.8</v>
      </c>
      <c r="AB36" s="47">
        <v>0.56000000000000005</v>
      </c>
      <c r="AC36" s="47">
        <v>115.34</v>
      </c>
      <c r="AD36" s="47">
        <v>0.82</v>
      </c>
      <c r="AE36" s="47">
        <v>80.06</v>
      </c>
      <c r="AF36" s="47">
        <v>0.55000000000000004</v>
      </c>
      <c r="AG36" s="47">
        <v>5.1999999999999998E-2</v>
      </c>
      <c r="AH36" s="47">
        <v>5.2999999999999999E-2</v>
      </c>
      <c r="AI36" s="47">
        <v>7.04</v>
      </c>
      <c r="AJ36" s="47">
        <v>13.84</v>
      </c>
      <c r="AK36" s="47">
        <v>8.2899999999999991</v>
      </c>
      <c r="AL36" s="47" t="s">
        <v>165</v>
      </c>
      <c r="AM36" s="47"/>
      <c r="AN36" s="43"/>
      <c r="AO36" s="43"/>
      <c r="AP36" s="43"/>
      <c r="AQ36" s="43"/>
      <c r="AR36" s="47">
        <v>139</v>
      </c>
      <c r="AS36" s="43">
        <v>4.3</v>
      </c>
      <c r="AT36" s="43">
        <v>4.6100000000000003</v>
      </c>
      <c r="AU36" s="43">
        <v>237</v>
      </c>
      <c r="AV36" s="43">
        <v>16</v>
      </c>
      <c r="AW36" s="43">
        <v>26</v>
      </c>
      <c r="AX36" s="43"/>
    </row>
    <row r="37" spans="1:50" x14ac:dyDescent="0.25">
      <c r="A37" s="47">
        <v>7.19</v>
      </c>
      <c r="B37" s="47" t="s">
        <v>1730</v>
      </c>
      <c r="C37" s="191">
        <v>0</v>
      </c>
      <c r="D37" s="47"/>
      <c r="E37" s="47">
        <v>59</v>
      </c>
      <c r="F37" s="47"/>
      <c r="G37" s="47">
        <v>160</v>
      </c>
      <c r="H37" s="43">
        <f t="shared" si="0"/>
        <v>1.6</v>
      </c>
      <c r="I37" s="47">
        <v>60</v>
      </c>
      <c r="J37" s="208">
        <f t="shared" si="1"/>
        <v>23.437499999999996</v>
      </c>
      <c r="K37" s="47"/>
      <c r="L37" s="47"/>
      <c r="M37" s="47"/>
      <c r="N37" s="209"/>
      <c r="O37" s="47">
        <v>2.83</v>
      </c>
      <c r="P37" s="47">
        <v>1.5</v>
      </c>
      <c r="Q37" s="47">
        <v>1.54</v>
      </c>
      <c r="R37" s="47">
        <v>5.07</v>
      </c>
      <c r="S37" s="47">
        <v>5.86</v>
      </c>
      <c r="T37" s="47">
        <v>228.2</v>
      </c>
      <c r="U37" s="47">
        <v>48.8</v>
      </c>
      <c r="V37" s="47">
        <v>3.42</v>
      </c>
      <c r="W37" s="47">
        <v>122</v>
      </c>
      <c r="X37" s="47">
        <v>71</v>
      </c>
      <c r="Y37" s="47">
        <v>82.54</v>
      </c>
      <c r="Z37" s="47">
        <v>0.74</v>
      </c>
      <c r="AA37" s="47">
        <v>76.42</v>
      </c>
      <c r="AB37" s="47">
        <v>0.54</v>
      </c>
      <c r="AC37" s="47">
        <v>86.44</v>
      </c>
      <c r="AD37" s="47">
        <v>0.72</v>
      </c>
      <c r="AE37" s="47">
        <v>85.32</v>
      </c>
      <c r="AF37" s="47">
        <v>0.55000000000000004</v>
      </c>
      <c r="AG37" s="47">
        <v>4.2999999999999997E-2</v>
      </c>
      <c r="AH37" s="47">
        <v>4.7E-2</v>
      </c>
      <c r="AI37" s="47">
        <v>7.21</v>
      </c>
      <c r="AJ37" s="47">
        <v>8.2899999999999991</v>
      </c>
      <c r="AK37" s="47">
        <v>3.46</v>
      </c>
      <c r="AL37" s="47">
        <v>5.89</v>
      </c>
      <c r="AM37" s="47"/>
      <c r="AN37" s="43"/>
      <c r="AO37" s="43"/>
      <c r="AP37" s="43"/>
      <c r="AQ37" s="43"/>
      <c r="AR37" s="47">
        <v>144</v>
      </c>
      <c r="AS37" s="43">
        <v>6.3</v>
      </c>
      <c r="AT37" s="43">
        <v>5.08</v>
      </c>
      <c r="AU37" s="43">
        <v>149</v>
      </c>
      <c r="AV37" s="43">
        <v>55</v>
      </c>
      <c r="AW37" s="43">
        <v>34</v>
      </c>
      <c r="AX37" s="43"/>
    </row>
    <row r="38" spans="1:50" x14ac:dyDescent="0.25">
      <c r="A38" s="47">
        <v>7.22</v>
      </c>
      <c r="B38" s="47" t="s">
        <v>1737</v>
      </c>
      <c r="C38" s="191">
        <v>1</v>
      </c>
      <c r="D38" s="47"/>
      <c r="E38" s="47">
        <v>69</v>
      </c>
      <c r="F38" s="47"/>
      <c r="G38" s="47">
        <v>172</v>
      </c>
      <c r="H38" s="43">
        <f t="shared" si="0"/>
        <v>1.72</v>
      </c>
      <c r="I38" s="47">
        <v>58</v>
      </c>
      <c r="J38" s="208">
        <f t="shared" si="1"/>
        <v>19.605191995673341</v>
      </c>
      <c r="K38" s="47"/>
      <c r="L38" s="47"/>
      <c r="M38" s="47"/>
      <c r="N38" s="209"/>
      <c r="O38" s="47">
        <v>2.74</v>
      </c>
      <c r="P38" s="47">
        <v>1.58</v>
      </c>
      <c r="Q38" s="47">
        <v>0.88</v>
      </c>
      <c r="R38" s="47">
        <v>5.0599999999999996</v>
      </c>
      <c r="S38" s="47">
        <v>4.82</v>
      </c>
      <c r="T38" s="47">
        <v>267.89999999999998</v>
      </c>
      <c r="U38" s="47">
        <v>71.900000000000006</v>
      </c>
      <c r="V38" s="47">
        <v>6.96</v>
      </c>
      <c r="W38" s="47">
        <v>107</v>
      </c>
      <c r="X38" s="47">
        <v>67</v>
      </c>
      <c r="Y38" s="47">
        <v>57.28</v>
      </c>
      <c r="Z38" s="47">
        <v>0.68</v>
      </c>
      <c r="AA38" s="47">
        <v>58.75</v>
      </c>
      <c r="AB38" s="47">
        <v>0.56000000000000005</v>
      </c>
      <c r="AC38" s="47">
        <v>60.71</v>
      </c>
      <c r="AD38" s="47">
        <v>0.68</v>
      </c>
      <c r="AE38" s="47">
        <v>63.1</v>
      </c>
      <c r="AF38" s="47">
        <v>0.56999999999999995</v>
      </c>
      <c r="AG38" s="47">
        <v>8.2000000000000003E-2</v>
      </c>
      <c r="AH38" s="47">
        <v>8.4000000000000005E-2</v>
      </c>
      <c r="AI38" s="47">
        <v>3.92</v>
      </c>
      <c r="AJ38" s="47">
        <v>11.72</v>
      </c>
      <c r="AK38" s="47">
        <v>4.03</v>
      </c>
      <c r="AL38" s="47">
        <v>10.01</v>
      </c>
      <c r="AM38" s="47"/>
      <c r="AN38" s="43"/>
      <c r="AO38" s="43"/>
      <c r="AP38" s="43"/>
      <c r="AQ38" s="43"/>
      <c r="AR38" s="47">
        <v>140</v>
      </c>
      <c r="AS38" s="43">
        <v>7.7</v>
      </c>
      <c r="AT38" s="43">
        <v>5.27</v>
      </c>
      <c r="AU38" s="43">
        <v>268</v>
      </c>
      <c r="AV38" s="43">
        <v>44</v>
      </c>
      <c r="AW38" s="43">
        <v>32</v>
      </c>
      <c r="AX38" s="43"/>
    </row>
    <row r="39" spans="1:50" x14ac:dyDescent="0.25">
      <c r="A39" s="47">
        <v>7.22</v>
      </c>
      <c r="B39" s="47" t="s">
        <v>1738</v>
      </c>
      <c r="C39" s="191">
        <v>1</v>
      </c>
      <c r="D39" s="47"/>
      <c r="E39" s="47">
        <v>58</v>
      </c>
      <c r="F39" s="47"/>
      <c r="G39" s="47">
        <v>172</v>
      </c>
      <c r="H39" s="43">
        <f t="shared" si="0"/>
        <v>1.72</v>
      </c>
      <c r="I39" s="47">
        <v>57</v>
      </c>
      <c r="J39" s="208">
        <f t="shared" si="1"/>
        <v>19.267171444023798</v>
      </c>
      <c r="K39" s="47"/>
      <c r="L39" s="47"/>
      <c r="M39" s="47"/>
      <c r="N39" s="209"/>
      <c r="O39" s="47">
        <v>2.7</v>
      </c>
      <c r="P39" s="47">
        <v>1.57</v>
      </c>
      <c r="Q39" s="47">
        <v>1.53</v>
      </c>
      <c r="R39" s="47">
        <v>5</v>
      </c>
      <c r="S39" s="47">
        <v>4.42</v>
      </c>
      <c r="T39" s="47">
        <v>337.2</v>
      </c>
      <c r="U39" s="47">
        <v>72.7</v>
      </c>
      <c r="V39" s="47">
        <v>4.04</v>
      </c>
      <c r="W39" s="47">
        <v>128</v>
      </c>
      <c r="X39" s="47">
        <v>86</v>
      </c>
      <c r="Y39" s="47">
        <v>75.040000000000006</v>
      </c>
      <c r="Z39" s="47">
        <v>0.69</v>
      </c>
      <c r="AA39" s="47">
        <v>99.01</v>
      </c>
      <c r="AB39" s="47">
        <v>0.6</v>
      </c>
      <c r="AC39" s="47">
        <v>102.66</v>
      </c>
      <c r="AD39" s="47">
        <v>0.65</v>
      </c>
      <c r="AE39" s="47">
        <v>87.09</v>
      </c>
      <c r="AF39" s="47">
        <v>0.62</v>
      </c>
      <c r="AG39" s="47">
        <v>5.6000000000000001E-2</v>
      </c>
      <c r="AH39" s="47">
        <v>4.5999999999999999E-2</v>
      </c>
      <c r="AI39" s="47">
        <v>10.26</v>
      </c>
      <c r="AJ39" s="47">
        <v>4.8499999999999996</v>
      </c>
      <c r="AK39" s="47">
        <v>8.8000000000000007</v>
      </c>
      <c r="AL39" s="47">
        <v>13.26</v>
      </c>
      <c r="AM39" s="47"/>
      <c r="AN39" s="43"/>
      <c r="AO39" s="43"/>
      <c r="AP39" s="43"/>
      <c r="AQ39" s="43"/>
      <c r="AR39" s="47">
        <v>156</v>
      </c>
      <c r="AS39" s="43">
        <v>9.1</v>
      </c>
      <c r="AT39" s="43">
        <v>5.13</v>
      </c>
      <c r="AU39" s="43">
        <v>218</v>
      </c>
      <c r="AV39" s="43">
        <v>37</v>
      </c>
      <c r="AW39" s="43">
        <v>28</v>
      </c>
      <c r="AX39" s="43"/>
    </row>
    <row r="40" spans="1:50" x14ac:dyDescent="0.25">
      <c r="A40" s="47">
        <v>7.22</v>
      </c>
      <c r="B40" s="47" t="s">
        <v>1739</v>
      </c>
      <c r="C40" s="191">
        <v>1</v>
      </c>
      <c r="D40" s="47"/>
      <c r="E40" s="47">
        <v>60</v>
      </c>
      <c r="F40" s="47"/>
      <c r="G40" s="47">
        <v>175</v>
      </c>
      <c r="H40" s="43">
        <f t="shared" si="0"/>
        <v>1.75</v>
      </c>
      <c r="I40" s="47">
        <v>68</v>
      </c>
      <c r="J40" s="208">
        <f t="shared" si="1"/>
        <v>22.204081632653061</v>
      </c>
      <c r="K40" s="47"/>
      <c r="L40" s="47"/>
      <c r="M40" s="47"/>
      <c r="N40" s="209"/>
      <c r="O40" s="47">
        <v>2.91</v>
      </c>
      <c r="P40" s="47">
        <v>1.24</v>
      </c>
      <c r="Q40" s="47">
        <v>1.69</v>
      </c>
      <c r="R40" s="47">
        <v>5.0199999999999996</v>
      </c>
      <c r="S40" s="47">
        <v>4.18</v>
      </c>
      <c r="T40" s="47">
        <v>376.7</v>
      </c>
      <c r="U40" s="47">
        <v>91.1</v>
      </c>
      <c r="V40" s="47">
        <v>5.75</v>
      </c>
      <c r="W40" s="47">
        <v>127</v>
      </c>
      <c r="X40" s="47">
        <v>87</v>
      </c>
      <c r="Y40" s="47">
        <v>88.04</v>
      </c>
      <c r="Z40" s="47">
        <v>0.7</v>
      </c>
      <c r="AA40" s="47">
        <v>63.63</v>
      </c>
      <c r="AB40" s="47">
        <v>0.56000000000000005</v>
      </c>
      <c r="AC40" s="47">
        <v>86.62</v>
      </c>
      <c r="AD40" s="47">
        <v>0.73</v>
      </c>
      <c r="AE40" s="47">
        <v>67.58</v>
      </c>
      <c r="AF40" s="47">
        <v>0.78</v>
      </c>
      <c r="AG40" s="47">
        <v>5.2999999999999999E-2</v>
      </c>
      <c r="AH40" s="47">
        <v>4.5999999999999999E-2</v>
      </c>
      <c r="AI40" s="47">
        <v>7.98</v>
      </c>
      <c r="AJ40" s="47">
        <v>11.73</v>
      </c>
      <c r="AK40" s="47">
        <v>7.76</v>
      </c>
      <c r="AL40" s="47">
        <v>10.79</v>
      </c>
      <c r="AM40" s="47"/>
      <c r="AN40" s="43"/>
      <c r="AO40" s="43"/>
      <c r="AP40" s="43"/>
      <c r="AQ40" s="43"/>
      <c r="AR40" s="47">
        <v>142</v>
      </c>
      <c r="AS40" s="43">
        <v>6</v>
      </c>
      <c r="AT40" s="43">
        <v>4.6100000000000003</v>
      </c>
      <c r="AU40" s="43">
        <v>237</v>
      </c>
      <c r="AV40" s="43">
        <v>23</v>
      </c>
      <c r="AW40" s="43">
        <v>19</v>
      </c>
      <c r="AX40" s="43"/>
    </row>
    <row r="41" spans="1:50" x14ac:dyDescent="0.25">
      <c r="A41" s="47">
        <v>7.23</v>
      </c>
      <c r="B41" s="47" t="s">
        <v>1743</v>
      </c>
      <c r="C41" s="191">
        <v>0</v>
      </c>
      <c r="D41" s="47"/>
      <c r="E41" s="47">
        <v>45</v>
      </c>
      <c r="F41" s="47"/>
      <c r="G41" s="47">
        <v>151</v>
      </c>
      <c r="H41" s="43">
        <f t="shared" si="0"/>
        <v>1.51</v>
      </c>
      <c r="I41" s="47">
        <v>50</v>
      </c>
      <c r="J41" s="208">
        <f t="shared" si="1"/>
        <v>21.928862769176792</v>
      </c>
      <c r="K41" s="47"/>
      <c r="L41" s="47"/>
      <c r="M41" s="47"/>
      <c r="N41" s="209"/>
      <c r="O41" s="47">
        <v>2.57</v>
      </c>
      <c r="P41" s="47">
        <v>1.27</v>
      </c>
      <c r="Q41" s="47">
        <v>0.6</v>
      </c>
      <c r="R41" s="47">
        <v>3.76</v>
      </c>
      <c r="S41" s="47">
        <v>4.8600000000000003</v>
      </c>
      <c r="T41" s="47">
        <v>235.7</v>
      </c>
      <c r="U41" s="47">
        <v>59.1</v>
      </c>
      <c r="V41" s="47">
        <v>5.0999999999999996</v>
      </c>
      <c r="W41" s="47">
        <v>118</v>
      </c>
      <c r="X41" s="47">
        <v>77</v>
      </c>
      <c r="Y41" s="47">
        <v>99.05</v>
      </c>
      <c r="Z41" s="47">
        <v>0.74</v>
      </c>
      <c r="AA41" s="47">
        <v>94.55</v>
      </c>
      <c r="AB41" s="47">
        <v>0.62</v>
      </c>
      <c r="AC41" s="47">
        <v>99.55</v>
      </c>
      <c r="AD41" s="47">
        <v>0.73</v>
      </c>
      <c r="AE41" s="47">
        <v>103.22</v>
      </c>
      <c r="AF41" s="47">
        <v>0.5</v>
      </c>
      <c r="AG41" s="47">
        <v>4.3999999999999997E-2</v>
      </c>
      <c r="AH41" s="47">
        <v>4.3999999999999997E-2</v>
      </c>
      <c r="AI41" s="47">
        <v>7.9</v>
      </c>
      <c r="AJ41" s="47">
        <v>10.59</v>
      </c>
      <c r="AK41" s="47">
        <v>4.7</v>
      </c>
      <c r="AL41" s="47">
        <v>9.64</v>
      </c>
      <c r="AM41" s="47"/>
      <c r="AN41" s="43"/>
      <c r="AO41" s="43"/>
      <c r="AP41" s="43"/>
      <c r="AQ41" s="43"/>
      <c r="AR41" s="47">
        <v>131</v>
      </c>
      <c r="AS41" s="43">
        <v>5.8</v>
      </c>
      <c r="AT41" s="43">
        <v>4.22</v>
      </c>
      <c r="AU41" s="43">
        <v>202</v>
      </c>
      <c r="AV41" s="43">
        <v>20</v>
      </c>
      <c r="AW41" s="43">
        <v>24</v>
      </c>
      <c r="AX41" s="43"/>
    </row>
    <row r="42" spans="1:50" x14ac:dyDescent="0.25">
      <c r="A42" s="47">
        <v>7.26</v>
      </c>
      <c r="B42" s="47" t="s">
        <v>1745</v>
      </c>
      <c r="C42" s="191">
        <v>1</v>
      </c>
      <c r="D42" s="47"/>
      <c r="E42" s="47">
        <v>72</v>
      </c>
      <c r="F42" s="47"/>
      <c r="G42" s="47">
        <v>172</v>
      </c>
      <c r="H42" s="43">
        <f t="shared" si="0"/>
        <v>1.72</v>
      </c>
      <c r="I42" s="47">
        <v>72</v>
      </c>
      <c r="J42" s="208">
        <f t="shared" si="1"/>
        <v>24.337479718766904</v>
      </c>
      <c r="K42" s="47"/>
      <c r="L42" s="47"/>
      <c r="M42" s="47"/>
      <c r="N42" s="209"/>
      <c r="O42" s="47">
        <v>2.33</v>
      </c>
      <c r="P42" s="47">
        <v>1.1000000000000001</v>
      </c>
      <c r="Q42" s="47">
        <v>1.68</v>
      </c>
      <c r="R42" s="47">
        <v>4.37</v>
      </c>
      <c r="S42" s="47">
        <v>5.7</v>
      </c>
      <c r="T42" s="47">
        <v>362.8</v>
      </c>
      <c r="U42" s="47">
        <v>96.3</v>
      </c>
      <c r="V42" s="47">
        <v>3.9</v>
      </c>
      <c r="W42" s="47">
        <v>169</v>
      </c>
      <c r="X42" s="47">
        <v>109</v>
      </c>
      <c r="Y42" s="47">
        <v>61.53</v>
      </c>
      <c r="Z42" s="47">
        <v>0.69</v>
      </c>
      <c r="AA42" s="47">
        <v>52.78</v>
      </c>
      <c r="AB42" s="47">
        <v>0.51</v>
      </c>
      <c r="AC42" s="47">
        <v>62.28</v>
      </c>
      <c r="AD42" s="47">
        <v>0.64</v>
      </c>
      <c r="AE42" s="47">
        <v>42.28</v>
      </c>
      <c r="AF42" s="47">
        <v>0.53</v>
      </c>
      <c r="AG42" s="47">
        <v>7.0000000000000007E-2</v>
      </c>
      <c r="AH42" s="47">
        <v>9.7000000000000003E-2</v>
      </c>
      <c r="AI42" s="47">
        <v>8.1999999999999993</v>
      </c>
      <c r="AJ42" s="47">
        <v>12.44</v>
      </c>
      <c r="AK42" s="47">
        <v>5.45</v>
      </c>
      <c r="AL42" s="47">
        <v>11.11</v>
      </c>
      <c r="AM42" s="47"/>
      <c r="AN42" s="43"/>
      <c r="AO42" s="43"/>
      <c r="AP42" s="43"/>
      <c r="AQ42" s="43"/>
      <c r="AR42" s="47">
        <v>138</v>
      </c>
      <c r="AS42" s="43">
        <v>5.4</v>
      </c>
      <c r="AT42" s="43">
        <v>4.58</v>
      </c>
      <c r="AU42" s="43">
        <v>162</v>
      </c>
      <c r="AV42" s="43">
        <v>12</v>
      </c>
      <c r="AW42" s="43">
        <v>17</v>
      </c>
      <c r="AX42" s="43"/>
    </row>
    <row r="43" spans="1:50" x14ac:dyDescent="0.25">
      <c r="A43" s="47">
        <v>7.26</v>
      </c>
      <c r="B43" s="47" t="s">
        <v>1748</v>
      </c>
      <c r="C43" s="191">
        <v>1</v>
      </c>
      <c r="D43" s="47"/>
      <c r="E43" s="47">
        <v>71</v>
      </c>
      <c r="F43" s="47"/>
      <c r="G43" s="47">
        <v>175</v>
      </c>
      <c r="H43" s="43">
        <f t="shared" si="0"/>
        <v>1.75</v>
      </c>
      <c r="I43" s="47">
        <v>65</v>
      </c>
      <c r="J43" s="208">
        <f t="shared" si="1"/>
        <v>21.224489795918366</v>
      </c>
      <c r="K43" s="47"/>
      <c r="L43" s="47"/>
      <c r="M43" s="47"/>
      <c r="N43" s="209"/>
      <c r="O43" s="47">
        <v>2.38</v>
      </c>
      <c r="P43" s="47">
        <v>1.53</v>
      </c>
      <c r="Q43" s="47">
        <v>0.69</v>
      </c>
      <c r="R43" s="47">
        <v>4.26</v>
      </c>
      <c r="S43" s="47">
        <v>6.31</v>
      </c>
      <c r="T43" s="47">
        <v>378.5</v>
      </c>
      <c r="U43" s="47">
        <v>83</v>
      </c>
      <c r="V43" s="47">
        <v>9.0299999999999994</v>
      </c>
      <c r="W43" s="47">
        <v>103</v>
      </c>
      <c r="X43" s="47">
        <v>57</v>
      </c>
      <c r="Y43" s="47">
        <v>69.040000000000006</v>
      </c>
      <c r="Z43" s="47">
        <v>0.68</v>
      </c>
      <c r="AA43" s="47">
        <v>76.61</v>
      </c>
      <c r="AB43" s="47">
        <v>0.64</v>
      </c>
      <c r="AC43" s="47">
        <v>48.52</v>
      </c>
      <c r="AD43" s="47">
        <v>0.56000000000000005</v>
      </c>
      <c r="AE43" s="47">
        <v>240.17</v>
      </c>
      <c r="AF43" s="47">
        <v>0.56999999999999995</v>
      </c>
      <c r="AG43" s="47">
        <v>6.5000000000000002E-2</v>
      </c>
      <c r="AH43" s="47">
        <v>6.6000000000000003E-2</v>
      </c>
      <c r="AI43" s="47">
        <v>5.74</v>
      </c>
      <c r="AJ43" s="47">
        <v>10.7</v>
      </c>
      <c r="AK43" s="47">
        <v>6.11</v>
      </c>
      <c r="AL43" s="47">
        <v>11.76</v>
      </c>
      <c r="AM43" s="47"/>
      <c r="AN43" s="43"/>
      <c r="AO43" s="43"/>
      <c r="AP43" s="43"/>
      <c r="AQ43" s="43"/>
      <c r="AR43" s="47">
        <v>144</v>
      </c>
      <c r="AS43" s="43">
        <v>5.2</v>
      </c>
      <c r="AT43" s="43">
        <v>4.63</v>
      </c>
      <c r="AU43" s="43">
        <v>143</v>
      </c>
      <c r="AV43" s="43">
        <v>14</v>
      </c>
      <c r="AW43" s="43">
        <v>18</v>
      </c>
      <c r="AX43" s="43"/>
    </row>
    <row r="44" spans="1:50" x14ac:dyDescent="0.25">
      <c r="A44" s="47">
        <v>8.11</v>
      </c>
      <c r="B44" s="47" t="s">
        <v>1753</v>
      </c>
      <c r="C44" s="191">
        <v>0</v>
      </c>
      <c r="D44" s="47"/>
      <c r="E44" s="47">
        <v>29</v>
      </c>
      <c r="F44" s="47"/>
      <c r="G44" s="47">
        <v>155</v>
      </c>
      <c r="H44" s="43">
        <f t="shared" si="0"/>
        <v>1.55</v>
      </c>
      <c r="I44" s="47">
        <v>52</v>
      </c>
      <c r="J44" s="208">
        <f t="shared" si="1"/>
        <v>21.644120707596251</v>
      </c>
      <c r="K44" s="47"/>
      <c r="L44" s="47"/>
      <c r="M44" s="47"/>
      <c r="N44" s="209"/>
      <c r="O44" s="47">
        <v>2.46</v>
      </c>
      <c r="P44" s="47">
        <v>1.35</v>
      </c>
      <c r="Q44" s="47">
        <v>0.94</v>
      </c>
      <c r="R44" s="47">
        <v>4.22</v>
      </c>
      <c r="S44" s="47">
        <v>4.38</v>
      </c>
      <c r="T44" s="47">
        <v>294.39999999999998</v>
      </c>
      <c r="U44" s="47">
        <v>62.3</v>
      </c>
      <c r="V44" s="47">
        <v>5.09</v>
      </c>
      <c r="W44" s="47"/>
      <c r="X44" s="47"/>
      <c r="Y44" s="47">
        <v>99.31</v>
      </c>
      <c r="Z44" s="47">
        <v>0.61</v>
      </c>
      <c r="AA44" s="47">
        <v>91.19</v>
      </c>
      <c r="AB44" s="47">
        <v>0.56999999999999995</v>
      </c>
      <c r="AC44" s="47">
        <v>98.75</v>
      </c>
      <c r="AD44" s="47">
        <v>0.69</v>
      </c>
      <c r="AE44" s="47">
        <v>80.28</v>
      </c>
      <c r="AF44" s="47">
        <v>0.56000000000000005</v>
      </c>
      <c r="AG44" s="47">
        <v>4.7E-2</v>
      </c>
      <c r="AH44" s="47">
        <v>4.3999999999999997E-2</v>
      </c>
      <c r="AI44" s="47">
        <v>5.65</v>
      </c>
      <c r="AJ44" s="47">
        <v>7.66</v>
      </c>
      <c r="AK44" s="47">
        <v>5.38</v>
      </c>
      <c r="AL44" s="47">
        <v>7.93</v>
      </c>
      <c r="AM44" s="47"/>
      <c r="AN44" s="43"/>
      <c r="AO44" s="43"/>
      <c r="AP44" s="43"/>
      <c r="AQ44" s="43"/>
      <c r="AR44" s="47">
        <v>126</v>
      </c>
      <c r="AS44" s="43"/>
      <c r="AT44" s="43"/>
      <c r="AU44" s="43"/>
      <c r="AV44" s="43"/>
      <c r="AW44" s="43"/>
      <c r="AX44" s="43"/>
    </row>
    <row r="50" spans="1:58" ht="14.5" thickBot="1" x14ac:dyDescent="0.3"/>
    <row r="51" spans="1:58" ht="28.5" thickBot="1" x14ac:dyDescent="0.3">
      <c r="A51" s="76" t="s">
        <v>74</v>
      </c>
      <c r="B51" s="77" t="s">
        <v>1</v>
      </c>
      <c r="C51" s="193" t="s">
        <v>2</v>
      </c>
      <c r="D51" s="77"/>
      <c r="E51" s="77" t="s">
        <v>3</v>
      </c>
      <c r="F51" s="77" t="s">
        <v>75</v>
      </c>
      <c r="G51" s="77" t="s">
        <v>76</v>
      </c>
      <c r="H51" s="77"/>
      <c r="I51" s="77" t="s">
        <v>77</v>
      </c>
      <c r="J51" s="211"/>
      <c r="K51" s="77" t="s">
        <v>78</v>
      </c>
      <c r="L51" s="77"/>
      <c r="M51" s="77" t="s">
        <v>79</v>
      </c>
      <c r="N51" s="211"/>
      <c r="O51" s="77" t="s">
        <v>80</v>
      </c>
      <c r="P51" s="77" t="s">
        <v>81</v>
      </c>
      <c r="Q51" s="77" t="s">
        <v>82</v>
      </c>
      <c r="R51" s="77" t="s">
        <v>83</v>
      </c>
      <c r="S51" s="77" t="s">
        <v>84</v>
      </c>
      <c r="T51" s="77" t="s">
        <v>85</v>
      </c>
      <c r="U51" s="77" t="s">
        <v>1065</v>
      </c>
      <c r="V51" s="77" t="s">
        <v>1066</v>
      </c>
      <c r="W51" s="77" t="s">
        <v>88</v>
      </c>
      <c r="X51" s="77" t="s">
        <v>89</v>
      </c>
      <c r="Y51" s="77" t="s">
        <v>90</v>
      </c>
      <c r="Z51" s="77" t="s">
        <v>91</v>
      </c>
      <c r="AA51" s="77" t="s">
        <v>92</v>
      </c>
      <c r="AB51" s="77" t="s">
        <v>93</v>
      </c>
      <c r="AC51" s="77" t="s">
        <v>94</v>
      </c>
      <c r="AD51" s="77" t="s">
        <v>101</v>
      </c>
      <c r="AE51" s="77" t="s">
        <v>102</v>
      </c>
      <c r="AF51" s="77" t="s">
        <v>103</v>
      </c>
      <c r="AG51" s="77" t="s">
        <v>104</v>
      </c>
      <c r="AH51" s="77" t="s">
        <v>105</v>
      </c>
      <c r="AI51" s="77" t="s">
        <v>106</v>
      </c>
      <c r="AJ51" s="77" t="s">
        <v>107</v>
      </c>
      <c r="AK51" s="77" t="s">
        <v>108</v>
      </c>
      <c r="AL51" s="77" t="s">
        <v>109</v>
      </c>
      <c r="AM51" s="77" t="s">
        <v>1067</v>
      </c>
      <c r="AN51" s="77" t="s">
        <v>8</v>
      </c>
      <c r="AO51" s="77" t="s">
        <v>9</v>
      </c>
      <c r="AP51" s="77" t="s">
        <v>153</v>
      </c>
      <c r="AQ51" s="77" t="s">
        <v>154</v>
      </c>
      <c r="AR51" s="77" t="s">
        <v>155</v>
      </c>
      <c r="AS51" s="77" t="s">
        <v>123</v>
      </c>
      <c r="AT51" s="77" t="s">
        <v>138</v>
      </c>
      <c r="AU51" s="77" t="s">
        <v>124</v>
      </c>
      <c r="AV51" s="77" t="s">
        <v>139</v>
      </c>
      <c r="AW51" s="77" t="s">
        <v>125</v>
      </c>
      <c r="AX51" s="77" t="s">
        <v>140</v>
      </c>
      <c r="AY51" s="77" t="s">
        <v>126</v>
      </c>
      <c r="AZ51" s="77" t="s">
        <v>141</v>
      </c>
      <c r="BA51" s="77" t="s">
        <v>96</v>
      </c>
      <c r="BB51" s="77" t="s">
        <v>97</v>
      </c>
      <c r="BC51" s="77" t="s">
        <v>95</v>
      </c>
      <c r="BD51" s="77" t="s">
        <v>98</v>
      </c>
      <c r="BE51" s="92" t="s">
        <v>1068</v>
      </c>
      <c r="BF51" s="92" t="s">
        <v>1069</v>
      </c>
    </row>
    <row r="52" spans="1:58" ht="14.5" thickTop="1" x14ac:dyDescent="0.25">
      <c r="B52" s="80" t="s">
        <v>1089</v>
      </c>
      <c r="C52" s="194">
        <v>0</v>
      </c>
      <c r="D52" s="81"/>
      <c r="E52" s="81">
        <v>70</v>
      </c>
      <c r="F52" s="82"/>
      <c r="G52" s="81">
        <v>619219</v>
      </c>
      <c r="H52" s="81"/>
      <c r="I52" s="81"/>
      <c r="J52" s="212"/>
      <c r="K52" s="81">
        <v>158</v>
      </c>
      <c r="L52" s="81">
        <f>K52/100</f>
        <v>1.58</v>
      </c>
      <c r="M52" s="81">
        <v>52</v>
      </c>
      <c r="N52" s="212">
        <f>M52/(L52*L52)</f>
        <v>20.82999519307803</v>
      </c>
      <c r="O52" s="81" t="s">
        <v>159</v>
      </c>
      <c r="P52" s="81" t="s">
        <v>159</v>
      </c>
      <c r="Q52" s="81" t="s">
        <v>863</v>
      </c>
      <c r="R52" s="81" t="s">
        <v>161</v>
      </c>
      <c r="S52" s="81" t="s">
        <v>1090</v>
      </c>
      <c r="T52" s="81" t="s">
        <v>1090</v>
      </c>
      <c r="U52" s="81" t="s">
        <v>159</v>
      </c>
      <c r="V52" s="81" t="s">
        <v>1091</v>
      </c>
      <c r="W52" s="81" t="s">
        <v>1092</v>
      </c>
      <c r="X52" s="81">
        <v>1.39</v>
      </c>
      <c r="Y52" s="81">
        <v>6.49</v>
      </c>
      <c r="Z52" s="81">
        <v>8.0399999999999991</v>
      </c>
      <c r="AA52" s="81">
        <v>82.3</v>
      </c>
      <c r="AB52" s="81">
        <v>6.71</v>
      </c>
      <c r="AC52" s="81">
        <v>392.4</v>
      </c>
      <c r="AD52" s="81">
        <v>1.23</v>
      </c>
      <c r="AE52" s="81">
        <v>4.3600000000000003</v>
      </c>
      <c r="AF52" s="81" t="s">
        <v>1093</v>
      </c>
      <c r="AG52" s="82"/>
      <c r="AH52" s="82"/>
      <c r="AI52" s="81" t="s">
        <v>159</v>
      </c>
      <c r="AJ52" s="81">
        <v>2</v>
      </c>
      <c r="AK52" s="81" t="s">
        <v>1075</v>
      </c>
      <c r="AL52" s="82"/>
      <c r="AM52" s="81" t="s">
        <v>728</v>
      </c>
      <c r="AN52" s="81">
        <v>0.107</v>
      </c>
      <c r="AO52" s="81">
        <v>6.6000000000000003E-2</v>
      </c>
      <c r="AP52" s="81">
        <v>8</v>
      </c>
      <c r="AQ52" s="81">
        <v>11.11</v>
      </c>
      <c r="AR52" s="81">
        <v>6.68</v>
      </c>
      <c r="AS52" s="81">
        <v>51.17</v>
      </c>
      <c r="AT52" s="81">
        <v>54.55</v>
      </c>
      <c r="AU52" s="81">
        <v>14.27</v>
      </c>
      <c r="AV52" s="81">
        <v>14.83</v>
      </c>
      <c r="AW52" s="81">
        <v>0.72</v>
      </c>
      <c r="AX52" s="81">
        <v>0.73</v>
      </c>
      <c r="AY52" s="81">
        <v>1.5</v>
      </c>
      <c r="AZ52" s="90">
        <v>1.49</v>
      </c>
      <c r="BA52" s="81">
        <v>6.1</v>
      </c>
      <c r="BB52" s="81">
        <v>4.93</v>
      </c>
      <c r="BC52" s="81">
        <v>156</v>
      </c>
      <c r="BD52" s="81">
        <v>163</v>
      </c>
      <c r="BE52" s="95">
        <v>26</v>
      </c>
      <c r="BF52" s="96">
        <v>26</v>
      </c>
    </row>
    <row r="53" spans="1:58" x14ac:dyDescent="0.25">
      <c r="B53" s="80" t="s">
        <v>1094</v>
      </c>
      <c r="C53" s="194">
        <v>0</v>
      </c>
      <c r="D53" s="81"/>
      <c r="E53" s="81">
        <v>44</v>
      </c>
      <c r="F53" s="81" t="s">
        <v>836</v>
      </c>
      <c r="G53" s="81">
        <v>619192</v>
      </c>
      <c r="H53" s="81"/>
      <c r="I53" s="81"/>
      <c r="J53" s="212"/>
      <c r="K53" s="81">
        <v>159</v>
      </c>
      <c r="L53" s="81">
        <f t="shared" ref="L53:L74" si="2">K53/100</f>
        <v>1.59</v>
      </c>
      <c r="M53" s="81">
        <v>61</v>
      </c>
      <c r="N53" s="212">
        <f t="shared" ref="N53:N74" si="3">M53/(L53*L53)</f>
        <v>24.128792373719392</v>
      </c>
      <c r="O53" s="81" t="s">
        <v>159</v>
      </c>
      <c r="P53" s="81" t="s">
        <v>159</v>
      </c>
      <c r="Q53" s="81" t="s">
        <v>159</v>
      </c>
      <c r="R53" s="81" t="s">
        <v>165</v>
      </c>
      <c r="S53" s="81" t="s">
        <v>165</v>
      </c>
      <c r="T53" s="81" t="s">
        <v>274</v>
      </c>
      <c r="U53" s="81" t="s">
        <v>159</v>
      </c>
      <c r="V53" s="81" t="s">
        <v>159</v>
      </c>
      <c r="W53" s="81" t="s">
        <v>1095</v>
      </c>
      <c r="X53" s="81">
        <v>2.5299999999999998</v>
      </c>
      <c r="Y53" s="81">
        <v>6.89</v>
      </c>
      <c r="Z53" s="81">
        <v>5.19</v>
      </c>
      <c r="AA53" s="81">
        <v>68.900000000000006</v>
      </c>
      <c r="AB53" s="81">
        <v>5.85</v>
      </c>
      <c r="AC53" s="81">
        <v>181.7</v>
      </c>
      <c r="AD53" s="81">
        <v>1.43</v>
      </c>
      <c r="AE53" s="81">
        <v>2.72</v>
      </c>
      <c r="AF53" s="81">
        <v>1.1100000000000001</v>
      </c>
      <c r="AG53" s="82"/>
      <c r="AH53" s="82"/>
      <c r="AI53" s="81" t="s">
        <v>159</v>
      </c>
      <c r="AJ53" s="82"/>
      <c r="AK53" s="81" t="s">
        <v>1096</v>
      </c>
      <c r="AL53" s="82"/>
      <c r="AM53" s="81" t="s">
        <v>1097</v>
      </c>
      <c r="AN53" s="81">
        <v>4.2999999999999997E-2</v>
      </c>
      <c r="AO53" s="81">
        <v>4.5999999999999999E-2</v>
      </c>
      <c r="AP53" s="81">
        <v>5.76</v>
      </c>
      <c r="AQ53" s="81">
        <v>7.05</v>
      </c>
      <c r="AR53" s="81">
        <v>6.01</v>
      </c>
      <c r="AS53" s="81">
        <v>74.13</v>
      </c>
      <c r="AT53" s="81">
        <v>73.849999999999994</v>
      </c>
      <c r="AU53" s="81">
        <v>28.81</v>
      </c>
      <c r="AV53" s="81">
        <v>26.85</v>
      </c>
      <c r="AW53" s="81">
        <v>0.61</v>
      </c>
      <c r="AX53" s="81">
        <v>0.64</v>
      </c>
      <c r="AY53" s="81">
        <v>1.1100000000000001</v>
      </c>
      <c r="AZ53" s="90">
        <v>1.19</v>
      </c>
      <c r="BA53" s="81">
        <v>5.2</v>
      </c>
      <c r="BB53" s="81">
        <v>4.88</v>
      </c>
      <c r="BC53" s="81">
        <v>121</v>
      </c>
      <c r="BD53" s="81">
        <v>307</v>
      </c>
      <c r="BE53" s="95">
        <v>61</v>
      </c>
      <c r="BF53" s="96">
        <v>42</v>
      </c>
    </row>
    <row r="54" spans="1:58" x14ac:dyDescent="0.25">
      <c r="B54" s="80" t="s">
        <v>1103</v>
      </c>
      <c r="C54" s="194">
        <v>1</v>
      </c>
      <c r="D54" s="81"/>
      <c r="E54" s="81">
        <v>69</v>
      </c>
      <c r="F54" s="82"/>
      <c r="G54" s="81">
        <v>620298</v>
      </c>
      <c r="H54" s="81"/>
      <c r="I54" s="81"/>
      <c r="J54" s="212"/>
      <c r="K54" s="81">
        <v>178</v>
      </c>
      <c r="L54" s="81">
        <f t="shared" si="2"/>
        <v>1.78</v>
      </c>
      <c r="M54" s="81">
        <v>75</v>
      </c>
      <c r="N54" s="212">
        <f t="shared" si="3"/>
        <v>23.671253629592222</v>
      </c>
      <c r="O54" s="81" t="s">
        <v>159</v>
      </c>
      <c r="P54" s="81" t="s">
        <v>159</v>
      </c>
      <c r="Q54" s="81" t="s">
        <v>863</v>
      </c>
      <c r="R54" s="81" t="s">
        <v>161</v>
      </c>
      <c r="S54" s="81" t="s">
        <v>1104</v>
      </c>
      <c r="T54" s="81" t="s">
        <v>1104</v>
      </c>
      <c r="U54" s="81" t="s">
        <v>159</v>
      </c>
      <c r="V54" s="81" t="s">
        <v>253</v>
      </c>
      <c r="W54" s="81" t="s">
        <v>1105</v>
      </c>
      <c r="X54" s="81">
        <v>1.04</v>
      </c>
      <c r="Y54" s="81">
        <v>5.66</v>
      </c>
      <c r="Z54" s="81">
        <v>4</v>
      </c>
      <c r="AA54" s="81">
        <v>55.8</v>
      </c>
      <c r="AB54" s="81">
        <v>3.51</v>
      </c>
      <c r="AC54" s="81">
        <v>220</v>
      </c>
      <c r="AD54" s="81">
        <v>1.06</v>
      </c>
      <c r="AE54" s="81">
        <v>3.68</v>
      </c>
      <c r="AF54" s="81">
        <v>93</v>
      </c>
      <c r="AG54" s="82"/>
      <c r="AH54" s="82"/>
      <c r="AI54" s="81" t="s">
        <v>159</v>
      </c>
      <c r="AJ54" s="82"/>
      <c r="AK54" s="81" t="s">
        <v>1106</v>
      </c>
      <c r="AL54" s="82"/>
      <c r="AM54" s="81" t="s">
        <v>1107</v>
      </c>
      <c r="AN54" s="81">
        <v>5.2999999999999999E-2</v>
      </c>
      <c r="AO54" s="81">
        <v>5.2999999999999999E-2</v>
      </c>
      <c r="AP54" s="81">
        <v>8.17</v>
      </c>
      <c r="AQ54" s="81">
        <v>9.8800000000000008</v>
      </c>
      <c r="AR54" s="81">
        <v>7.15</v>
      </c>
      <c r="AS54" s="81">
        <v>57.56</v>
      </c>
      <c r="AT54" s="81">
        <v>62.65</v>
      </c>
      <c r="AU54" s="81">
        <v>16.190000000000001</v>
      </c>
      <c r="AV54" s="81">
        <v>19</v>
      </c>
      <c r="AW54" s="81">
        <v>0.72</v>
      </c>
      <c r="AX54" s="81">
        <v>0.7</v>
      </c>
      <c r="AY54" s="81">
        <v>1.59</v>
      </c>
      <c r="AZ54" s="90">
        <v>1.44</v>
      </c>
      <c r="BA54" s="81">
        <v>10.1</v>
      </c>
      <c r="BB54" s="81">
        <v>3.16</v>
      </c>
      <c r="BC54" s="81">
        <v>88</v>
      </c>
      <c r="BD54" s="81">
        <v>222</v>
      </c>
      <c r="BE54" s="95">
        <v>63</v>
      </c>
      <c r="BF54" s="96">
        <v>77</v>
      </c>
    </row>
    <row r="55" spans="1:58" x14ac:dyDescent="0.25">
      <c r="B55" s="80" t="s">
        <v>1108</v>
      </c>
      <c r="C55" s="194">
        <v>0</v>
      </c>
      <c r="D55" s="81"/>
      <c r="E55" s="81">
        <v>65</v>
      </c>
      <c r="F55" s="82"/>
      <c r="G55" s="81">
        <v>621927</v>
      </c>
      <c r="H55" s="81"/>
      <c r="I55" s="81"/>
      <c r="J55" s="212"/>
      <c r="K55" s="81">
        <v>161</v>
      </c>
      <c r="L55" s="81">
        <f t="shared" si="2"/>
        <v>1.61</v>
      </c>
      <c r="M55" s="81">
        <v>68</v>
      </c>
      <c r="N55" s="212">
        <f t="shared" si="3"/>
        <v>26.23355580417422</v>
      </c>
      <c r="O55" s="81" t="s">
        <v>159</v>
      </c>
      <c r="P55" s="81" t="s">
        <v>159</v>
      </c>
      <c r="Q55" s="81" t="s">
        <v>159</v>
      </c>
      <c r="R55" s="81" t="s">
        <v>165</v>
      </c>
      <c r="S55" s="81" t="s">
        <v>165</v>
      </c>
      <c r="T55" s="81" t="s">
        <v>1109</v>
      </c>
      <c r="U55" s="81" t="s">
        <v>159</v>
      </c>
      <c r="V55" s="81" t="s">
        <v>159</v>
      </c>
      <c r="W55" s="81" t="s">
        <v>1110</v>
      </c>
      <c r="X55" s="81">
        <v>0.9</v>
      </c>
      <c r="Y55" s="81">
        <v>5.42</v>
      </c>
      <c r="Z55" s="81">
        <v>4.45</v>
      </c>
      <c r="AA55" s="81">
        <v>54.2</v>
      </c>
      <c r="AB55" s="81">
        <v>5.8</v>
      </c>
      <c r="AC55" s="81">
        <v>196.5</v>
      </c>
      <c r="AD55" s="81">
        <v>1.1200000000000001</v>
      </c>
      <c r="AE55" s="81">
        <v>3.29</v>
      </c>
      <c r="AF55" s="81" t="s">
        <v>1111</v>
      </c>
      <c r="AG55" s="82"/>
      <c r="AH55" s="82"/>
      <c r="AI55" s="81" t="s">
        <v>159</v>
      </c>
      <c r="AJ55" s="82"/>
      <c r="AK55" s="81" t="s">
        <v>1112</v>
      </c>
      <c r="AL55" s="82"/>
      <c r="AM55" s="81" t="s">
        <v>1113</v>
      </c>
      <c r="AN55" s="81">
        <v>4.5999999999999999E-2</v>
      </c>
      <c r="AO55" s="81">
        <v>5.0999999999999997E-2</v>
      </c>
      <c r="AP55" s="81">
        <v>4.84</v>
      </c>
      <c r="AQ55" s="81">
        <v>10.17</v>
      </c>
      <c r="AR55" s="81">
        <v>7.71</v>
      </c>
      <c r="AS55" s="81">
        <v>72.45</v>
      </c>
      <c r="AT55" s="81">
        <v>61.39</v>
      </c>
      <c r="AU55" s="81">
        <v>24.9</v>
      </c>
      <c r="AV55" s="81">
        <v>24.23</v>
      </c>
      <c r="AW55" s="81">
        <v>0.66</v>
      </c>
      <c r="AX55" s="81">
        <v>0.67</v>
      </c>
      <c r="AY55" s="81">
        <v>1.21</v>
      </c>
      <c r="AZ55" s="90">
        <v>1.21</v>
      </c>
      <c r="BA55" s="81">
        <v>7.4</v>
      </c>
      <c r="BB55" s="81">
        <v>4.5199999999999996</v>
      </c>
      <c r="BC55" s="81">
        <v>133</v>
      </c>
      <c r="BD55" s="81">
        <v>167</v>
      </c>
      <c r="BE55" s="95">
        <v>12</v>
      </c>
      <c r="BF55" s="96">
        <v>18</v>
      </c>
    </row>
    <row r="56" spans="1:58" x14ac:dyDescent="0.25">
      <c r="B56" s="80" t="s">
        <v>1114</v>
      </c>
      <c r="C56" s="194">
        <v>1</v>
      </c>
      <c r="D56" s="81"/>
      <c r="E56" s="81">
        <v>60</v>
      </c>
      <c r="F56" s="82"/>
      <c r="G56" s="81">
        <v>622187</v>
      </c>
      <c r="H56" s="81"/>
      <c r="I56" s="81"/>
      <c r="J56" s="212"/>
      <c r="K56" s="81">
        <v>172</v>
      </c>
      <c r="L56" s="81">
        <f t="shared" si="2"/>
        <v>1.72</v>
      </c>
      <c r="M56" s="81">
        <v>72</v>
      </c>
      <c r="N56" s="212">
        <f t="shared" si="3"/>
        <v>24.337479718766904</v>
      </c>
      <c r="O56" s="81" t="s">
        <v>159</v>
      </c>
      <c r="P56" s="81" t="s">
        <v>159</v>
      </c>
      <c r="Q56" s="81" t="s">
        <v>363</v>
      </c>
      <c r="R56" s="81" t="s">
        <v>161</v>
      </c>
      <c r="S56" s="81" t="s">
        <v>535</v>
      </c>
      <c r="T56" s="81" t="s">
        <v>535</v>
      </c>
      <c r="U56" s="81" t="s">
        <v>159</v>
      </c>
      <c r="V56" s="81" t="s">
        <v>1115</v>
      </c>
      <c r="W56" s="81" t="s">
        <v>1116</v>
      </c>
      <c r="X56" s="81">
        <v>3.33</v>
      </c>
      <c r="Y56" s="81">
        <v>4.04</v>
      </c>
      <c r="Z56" s="81">
        <v>7.35</v>
      </c>
      <c r="AA56" s="81">
        <v>66.599999999999994</v>
      </c>
      <c r="AB56" s="81">
        <v>3.97</v>
      </c>
      <c r="AC56" s="81">
        <v>154.19999999999999</v>
      </c>
      <c r="AD56" s="81">
        <v>0.8</v>
      </c>
      <c r="AE56" s="81">
        <v>2.25</v>
      </c>
      <c r="AF56" s="81">
        <v>6.78</v>
      </c>
      <c r="AG56" s="82"/>
      <c r="AH56" s="82"/>
      <c r="AI56" s="81" t="s">
        <v>159</v>
      </c>
      <c r="AJ56" s="82"/>
      <c r="AK56" s="81" t="s">
        <v>1117</v>
      </c>
      <c r="AL56" s="82"/>
      <c r="AM56" s="81" t="s">
        <v>1118</v>
      </c>
      <c r="AN56" s="81">
        <v>6.0999999999999999E-2</v>
      </c>
      <c r="AO56" s="81">
        <v>5.0999999999999997E-2</v>
      </c>
      <c r="AP56" s="81">
        <v>6.31</v>
      </c>
      <c r="AQ56" s="81">
        <v>7.47</v>
      </c>
      <c r="AR56" s="81">
        <v>6.69</v>
      </c>
      <c r="AS56" s="81">
        <v>73.290000000000006</v>
      </c>
      <c r="AT56" s="81">
        <v>73.819999999999993</v>
      </c>
      <c r="AU56" s="81">
        <v>25.46</v>
      </c>
      <c r="AV56" s="81">
        <v>16.309999999999999</v>
      </c>
      <c r="AW56" s="81">
        <v>0.65</v>
      </c>
      <c r="AX56" s="81">
        <v>0.78</v>
      </c>
      <c r="AY56" s="81">
        <v>0.26</v>
      </c>
      <c r="AZ56" s="90">
        <v>1.67</v>
      </c>
      <c r="BA56" s="81">
        <v>5.6</v>
      </c>
      <c r="BB56" s="81">
        <v>4.07</v>
      </c>
      <c r="BC56" s="81">
        <v>116</v>
      </c>
      <c r="BD56" s="81">
        <v>194</v>
      </c>
      <c r="BE56" s="95">
        <v>16</v>
      </c>
      <c r="BF56" s="96">
        <v>10</v>
      </c>
    </row>
    <row r="57" spans="1:58" x14ac:dyDescent="0.25">
      <c r="B57" s="80" t="s">
        <v>1119</v>
      </c>
      <c r="C57" s="194">
        <v>0</v>
      </c>
      <c r="D57" s="81"/>
      <c r="E57" s="81">
        <v>80</v>
      </c>
      <c r="F57" s="82"/>
      <c r="G57" s="81">
        <v>622105</v>
      </c>
      <c r="H57" s="81"/>
      <c r="I57" s="81"/>
      <c r="J57" s="212"/>
      <c r="K57" s="81">
        <v>153</v>
      </c>
      <c r="L57" s="81">
        <f t="shared" si="2"/>
        <v>1.53</v>
      </c>
      <c r="M57" s="81">
        <v>61</v>
      </c>
      <c r="N57" s="212">
        <f t="shared" si="3"/>
        <v>26.058353624674272</v>
      </c>
      <c r="O57" s="81" t="s">
        <v>159</v>
      </c>
      <c r="P57" s="81" t="s">
        <v>159</v>
      </c>
      <c r="Q57" s="81" t="s">
        <v>843</v>
      </c>
      <c r="R57" s="81" t="s">
        <v>161</v>
      </c>
      <c r="S57" s="81" t="s">
        <v>1099</v>
      </c>
      <c r="T57" s="81" t="s">
        <v>1120</v>
      </c>
      <c r="U57" s="81" t="s">
        <v>159</v>
      </c>
      <c r="V57" s="81" t="s">
        <v>253</v>
      </c>
      <c r="W57" s="81" t="s">
        <v>1121</v>
      </c>
      <c r="X57" s="81">
        <v>1.76</v>
      </c>
      <c r="Y57" s="81">
        <v>3.69</v>
      </c>
      <c r="Z57" s="81">
        <v>4.82</v>
      </c>
      <c r="AA57" s="81">
        <v>66</v>
      </c>
      <c r="AB57" s="81">
        <v>6.39</v>
      </c>
      <c r="AC57" s="81">
        <v>304.7</v>
      </c>
      <c r="AD57" s="81">
        <v>1.1599999999999999</v>
      </c>
      <c r="AE57" s="81">
        <v>1.86</v>
      </c>
      <c r="AF57" s="81">
        <v>2.7</v>
      </c>
      <c r="AG57" s="82"/>
      <c r="AH57" s="82"/>
      <c r="AI57" s="81" t="s">
        <v>159</v>
      </c>
      <c r="AJ57" s="82"/>
      <c r="AK57" s="81" t="s">
        <v>1122</v>
      </c>
      <c r="AL57" s="82"/>
      <c r="AM57" s="81" t="s">
        <v>1123</v>
      </c>
      <c r="AN57" s="81">
        <v>6.0999999999999999E-2</v>
      </c>
      <c r="AO57" s="81">
        <v>0.08</v>
      </c>
      <c r="AP57" s="81">
        <v>6.13</v>
      </c>
      <c r="AQ57" s="81">
        <v>9.9</v>
      </c>
      <c r="AR57" s="81">
        <v>5.27</v>
      </c>
      <c r="AS57" s="81">
        <v>99.35</v>
      </c>
      <c r="AT57" s="81">
        <v>101.23</v>
      </c>
      <c r="AU57" s="81">
        <v>15.06</v>
      </c>
      <c r="AV57" s="81">
        <v>17.149999999999999</v>
      </c>
      <c r="AW57" s="81">
        <v>0.85</v>
      </c>
      <c r="AX57" s="81">
        <v>0.83</v>
      </c>
      <c r="AY57" s="81">
        <v>2.29</v>
      </c>
      <c r="AZ57" s="90">
        <v>2.04</v>
      </c>
      <c r="BA57" s="81">
        <v>6.66</v>
      </c>
      <c r="BB57" s="81">
        <v>4.2</v>
      </c>
      <c r="BC57" s="81">
        <v>131</v>
      </c>
      <c r="BD57" s="81">
        <v>218</v>
      </c>
      <c r="BE57" s="95">
        <v>16</v>
      </c>
      <c r="BF57" s="96">
        <v>22</v>
      </c>
    </row>
    <row r="58" spans="1:58" x14ac:dyDescent="0.25">
      <c r="B58" s="80" t="s">
        <v>1124</v>
      </c>
      <c r="C58" s="194">
        <v>0</v>
      </c>
      <c r="D58" s="81"/>
      <c r="E58" s="81">
        <v>72</v>
      </c>
      <c r="F58" s="82"/>
      <c r="G58" s="81">
        <v>622070</v>
      </c>
      <c r="H58" s="81"/>
      <c r="I58" s="81"/>
      <c r="J58" s="212"/>
      <c r="K58" s="81">
        <v>155</v>
      </c>
      <c r="L58" s="81">
        <f t="shared" si="2"/>
        <v>1.55</v>
      </c>
      <c r="M58" s="81">
        <v>56</v>
      </c>
      <c r="N58" s="212">
        <f t="shared" si="3"/>
        <v>23.309053069719038</v>
      </c>
      <c r="O58" s="81" t="s">
        <v>159</v>
      </c>
      <c r="P58" s="81" t="s">
        <v>159</v>
      </c>
      <c r="Q58" s="81" t="s">
        <v>1125</v>
      </c>
      <c r="R58" s="81" t="s">
        <v>161</v>
      </c>
      <c r="S58" s="81" t="s">
        <v>1126</v>
      </c>
      <c r="T58" s="81" t="s">
        <v>1127</v>
      </c>
      <c r="U58" s="81" t="s">
        <v>159</v>
      </c>
      <c r="V58" s="81" t="s">
        <v>253</v>
      </c>
      <c r="W58" s="81" t="s">
        <v>1128</v>
      </c>
      <c r="X58" s="81">
        <v>3.08</v>
      </c>
      <c r="Y58" s="81">
        <v>3.44</v>
      </c>
      <c r="Z58" s="81">
        <v>5.33</v>
      </c>
      <c r="AA58" s="81">
        <v>52.7</v>
      </c>
      <c r="AB58" s="81">
        <v>3.82</v>
      </c>
      <c r="AC58" s="81">
        <v>323.7</v>
      </c>
      <c r="AD58" s="81">
        <v>0.76</v>
      </c>
      <c r="AE58" s="81">
        <v>2.0099999999999998</v>
      </c>
      <c r="AF58" s="81">
        <v>1.84</v>
      </c>
      <c r="AG58" s="82"/>
      <c r="AH58" s="82"/>
      <c r="AI58" s="81" t="s">
        <v>159</v>
      </c>
      <c r="AJ58" s="82"/>
      <c r="AK58" s="81" t="s">
        <v>1129</v>
      </c>
      <c r="AL58" s="82"/>
      <c r="AM58" s="81" t="s">
        <v>859</v>
      </c>
      <c r="AN58" s="81">
        <v>6.4000000000000001E-2</v>
      </c>
      <c r="AO58" s="81">
        <v>0.08</v>
      </c>
      <c r="AP58" s="81">
        <v>6.12</v>
      </c>
      <c r="AQ58" s="81">
        <v>11.34</v>
      </c>
      <c r="AR58" s="81">
        <v>7.47</v>
      </c>
      <c r="AS58" s="81">
        <v>106.86</v>
      </c>
      <c r="AT58" s="81">
        <v>72.17</v>
      </c>
      <c r="AU58" s="81">
        <v>19.02</v>
      </c>
      <c r="AV58" s="81">
        <v>14.55</v>
      </c>
      <c r="AW58" s="81">
        <v>0.82</v>
      </c>
      <c r="AX58" s="81">
        <v>0.8</v>
      </c>
      <c r="AY58" s="81">
        <v>2.31</v>
      </c>
      <c r="AZ58" s="90">
        <v>1.75</v>
      </c>
      <c r="BA58" s="81">
        <v>6.8</v>
      </c>
      <c r="BB58" s="81">
        <v>4.53</v>
      </c>
      <c r="BC58" s="81">
        <v>106</v>
      </c>
      <c r="BD58" s="81">
        <v>279</v>
      </c>
      <c r="BE58" s="95">
        <v>29</v>
      </c>
      <c r="BF58" s="96">
        <v>28</v>
      </c>
    </row>
    <row r="59" spans="1:58" x14ac:dyDescent="0.25">
      <c r="B59" s="80" t="s">
        <v>1136</v>
      </c>
      <c r="C59" s="194">
        <v>1</v>
      </c>
      <c r="D59" s="81"/>
      <c r="E59" s="81">
        <v>69</v>
      </c>
      <c r="F59" s="82"/>
      <c r="G59" s="81">
        <v>628550</v>
      </c>
      <c r="H59" s="81"/>
      <c r="I59" s="81"/>
      <c r="J59" s="212"/>
      <c r="K59" s="81">
        <v>172</v>
      </c>
      <c r="L59" s="81">
        <f t="shared" si="2"/>
        <v>1.72</v>
      </c>
      <c r="M59" s="81">
        <v>65</v>
      </c>
      <c r="N59" s="212">
        <f t="shared" si="3"/>
        <v>21.971335857220122</v>
      </c>
      <c r="O59" s="81" t="s">
        <v>159</v>
      </c>
      <c r="P59" s="81" t="s">
        <v>159</v>
      </c>
      <c r="Q59" s="81" t="s">
        <v>188</v>
      </c>
      <c r="R59" s="81" t="s">
        <v>161</v>
      </c>
      <c r="S59" s="81" t="s">
        <v>1104</v>
      </c>
      <c r="T59" s="81" t="s">
        <v>1137</v>
      </c>
      <c r="U59" s="81" t="s">
        <v>159</v>
      </c>
      <c r="V59" s="81" t="s">
        <v>253</v>
      </c>
      <c r="W59" s="81" t="s">
        <v>1138</v>
      </c>
      <c r="X59" s="81">
        <v>1.02</v>
      </c>
      <c r="Y59" s="81">
        <v>4.29</v>
      </c>
      <c r="Z59" s="81">
        <v>6.24</v>
      </c>
      <c r="AA59" s="81">
        <v>73.8</v>
      </c>
      <c r="AB59" s="81">
        <v>6.12</v>
      </c>
      <c r="AC59" s="81">
        <v>384.5</v>
      </c>
      <c r="AD59" s="81">
        <v>1.59</v>
      </c>
      <c r="AE59" s="81">
        <v>1.99</v>
      </c>
      <c r="AF59" s="81" t="s">
        <v>1111</v>
      </c>
      <c r="AG59" s="82"/>
      <c r="AH59" s="82"/>
      <c r="AI59" s="81" t="s">
        <v>159</v>
      </c>
      <c r="AJ59" s="82"/>
      <c r="AK59" s="81" t="s">
        <v>1139</v>
      </c>
      <c r="AL59" s="82"/>
      <c r="AM59" s="81" t="s">
        <v>1140</v>
      </c>
      <c r="AN59" s="81">
        <v>0.08</v>
      </c>
      <c r="AO59" s="81">
        <v>5.8000000000000003E-2</v>
      </c>
      <c r="AP59" s="81">
        <v>7.91</v>
      </c>
      <c r="AQ59" s="81">
        <v>9.9499999999999993</v>
      </c>
      <c r="AR59" s="81">
        <v>6.73</v>
      </c>
      <c r="AS59" s="81">
        <v>72.73</v>
      </c>
      <c r="AT59" s="81">
        <v>80.84</v>
      </c>
      <c r="AU59" s="81">
        <v>22.38</v>
      </c>
      <c r="AV59" s="81">
        <v>23.78</v>
      </c>
      <c r="AW59" s="81">
        <v>0.69</v>
      </c>
      <c r="AX59" s="81">
        <v>0.71</v>
      </c>
      <c r="AY59" s="81"/>
      <c r="AZ59" s="90"/>
      <c r="BA59" s="81">
        <v>6.1</v>
      </c>
      <c r="BB59" s="81">
        <v>4.53</v>
      </c>
      <c r="BC59" s="81">
        <v>149</v>
      </c>
      <c r="BD59" s="81">
        <v>177</v>
      </c>
      <c r="BE59" s="95">
        <v>17</v>
      </c>
      <c r="BF59" s="96">
        <v>23</v>
      </c>
    </row>
    <row r="60" spans="1:58" x14ac:dyDescent="0.25">
      <c r="B60" s="80" t="s">
        <v>1146</v>
      </c>
      <c r="C60" s="194">
        <v>0</v>
      </c>
      <c r="D60" s="81"/>
      <c r="E60" s="81">
        <v>62</v>
      </c>
      <c r="F60" s="82"/>
      <c r="G60" s="81">
        <v>633132</v>
      </c>
      <c r="H60" s="81"/>
      <c r="I60" s="81"/>
      <c r="J60" s="212"/>
      <c r="K60" s="81">
        <v>155</v>
      </c>
      <c r="L60" s="81">
        <f t="shared" si="2"/>
        <v>1.55</v>
      </c>
      <c r="M60" s="81">
        <v>65</v>
      </c>
      <c r="N60" s="212">
        <f t="shared" si="3"/>
        <v>27.055150884495315</v>
      </c>
      <c r="O60" s="81" t="s">
        <v>159</v>
      </c>
      <c r="P60" s="81" t="s">
        <v>159</v>
      </c>
      <c r="Q60" s="81" t="s">
        <v>863</v>
      </c>
      <c r="R60" s="81" t="s">
        <v>161</v>
      </c>
      <c r="S60" s="81" t="s">
        <v>1147</v>
      </c>
      <c r="T60" s="81" t="s">
        <v>1148</v>
      </c>
      <c r="U60" s="81" t="s">
        <v>159</v>
      </c>
      <c r="V60" s="81" t="s">
        <v>253</v>
      </c>
      <c r="W60" s="81" t="s">
        <v>1149</v>
      </c>
      <c r="X60" s="81">
        <v>1.1200000000000001</v>
      </c>
      <c r="Y60" s="81">
        <v>5.04</v>
      </c>
      <c r="Z60" s="81">
        <v>5.23</v>
      </c>
      <c r="AA60" s="81">
        <v>63.2</v>
      </c>
      <c r="AB60" s="81">
        <v>6.39</v>
      </c>
      <c r="AC60" s="81">
        <v>278.8</v>
      </c>
      <c r="AD60" s="81">
        <v>1.22</v>
      </c>
      <c r="AE60" s="81">
        <v>2.99</v>
      </c>
      <c r="AF60" s="81">
        <v>1.61</v>
      </c>
      <c r="AG60" s="82"/>
      <c r="AH60" s="82"/>
      <c r="AI60" s="81" t="s">
        <v>159</v>
      </c>
      <c r="AJ60" s="82"/>
      <c r="AK60" s="81" t="s">
        <v>1129</v>
      </c>
      <c r="AL60" s="82"/>
      <c r="AM60" s="81" t="s">
        <v>1150</v>
      </c>
      <c r="AN60" s="81">
        <v>5.6000000000000001E-2</v>
      </c>
      <c r="AO60" s="81">
        <v>5.7000000000000002E-2</v>
      </c>
      <c r="AP60" s="81">
        <v>6.56</v>
      </c>
      <c r="AQ60" s="81">
        <v>9.06</v>
      </c>
      <c r="AR60" s="81">
        <v>6.63</v>
      </c>
      <c r="AS60" s="81">
        <v>90.2</v>
      </c>
      <c r="AT60" s="81">
        <v>61.4</v>
      </c>
      <c r="AU60" s="81">
        <v>32.46</v>
      </c>
      <c r="AV60" s="81">
        <v>19.739999999999998</v>
      </c>
      <c r="AW60" s="81">
        <v>0.64</v>
      </c>
      <c r="AX60" s="81">
        <v>0.68</v>
      </c>
      <c r="AY60" s="81"/>
      <c r="AZ60" s="90"/>
      <c r="BA60" s="81">
        <v>5.5</v>
      </c>
      <c r="BB60" s="81">
        <v>4.34</v>
      </c>
      <c r="BC60" s="81">
        <v>132</v>
      </c>
      <c r="BD60" s="81">
        <v>196</v>
      </c>
      <c r="BE60" s="95">
        <v>63</v>
      </c>
      <c r="BF60" s="96">
        <v>36</v>
      </c>
    </row>
    <row r="61" spans="1:58" x14ac:dyDescent="0.25">
      <c r="B61" s="80" t="s">
        <v>1151</v>
      </c>
      <c r="C61" s="194">
        <v>0</v>
      </c>
      <c r="D61" s="81"/>
      <c r="E61" s="81">
        <v>52</v>
      </c>
      <c r="F61" s="82"/>
      <c r="G61" s="81">
        <v>633566</v>
      </c>
      <c r="H61" s="81"/>
      <c r="I61" s="81"/>
      <c r="J61" s="212"/>
      <c r="K61" s="81">
        <v>160</v>
      </c>
      <c r="L61" s="81">
        <f t="shared" si="2"/>
        <v>1.6</v>
      </c>
      <c r="M61" s="81">
        <v>61</v>
      </c>
      <c r="N61" s="212">
        <f t="shared" si="3"/>
        <v>23.828124999999996</v>
      </c>
      <c r="O61" s="81" t="s">
        <v>159</v>
      </c>
      <c r="P61" s="81" t="s">
        <v>159</v>
      </c>
      <c r="Q61" s="81" t="s">
        <v>159</v>
      </c>
      <c r="R61" s="81" t="s">
        <v>165</v>
      </c>
      <c r="S61" s="81" t="s">
        <v>165</v>
      </c>
      <c r="T61" s="81" t="s">
        <v>165</v>
      </c>
      <c r="U61" s="81" t="s">
        <v>159</v>
      </c>
      <c r="V61" s="81" t="s">
        <v>159</v>
      </c>
      <c r="W61" s="81" t="s">
        <v>1152</v>
      </c>
      <c r="X61" s="81">
        <v>0.8</v>
      </c>
      <c r="Y61" s="81">
        <v>5.54</v>
      </c>
      <c r="Z61" s="81">
        <v>5.64</v>
      </c>
      <c r="AA61" s="81">
        <v>58.6</v>
      </c>
      <c r="AB61" s="81">
        <v>4.58</v>
      </c>
      <c r="AC61" s="81">
        <v>180.9</v>
      </c>
      <c r="AD61" s="81">
        <v>1.74</v>
      </c>
      <c r="AE61" s="81">
        <v>3</v>
      </c>
      <c r="AF61" s="81">
        <v>7.93</v>
      </c>
      <c r="AG61" s="82"/>
      <c r="AH61" s="82"/>
      <c r="AI61" s="81" t="s">
        <v>159</v>
      </c>
      <c r="AJ61" s="82"/>
      <c r="AK61" s="81" t="s">
        <v>1153</v>
      </c>
      <c r="AL61" s="82"/>
      <c r="AM61" s="81" t="s">
        <v>866</v>
      </c>
      <c r="AN61" s="81">
        <v>5.0999999999999997E-2</v>
      </c>
      <c r="AO61" s="81">
        <v>0.05</v>
      </c>
      <c r="AP61" s="81">
        <v>7.45</v>
      </c>
      <c r="AQ61" s="81">
        <v>8.19</v>
      </c>
      <c r="AR61" s="81">
        <v>6.36</v>
      </c>
      <c r="AS61" s="81">
        <v>121.41</v>
      </c>
      <c r="AT61" s="81">
        <v>143.51</v>
      </c>
      <c r="AU61" s="81">
        <v>35.53</v>
      </c>
      <c r="AV61" s="81">
        <v>35.81</v>
      </c>
      <c r="AW61" s="81">
        <v>0.71</v>
      </c>
      <c r="AX61" s="81">
        <v>0.75</v>
      </c>
      <c r="AY61" s="81"/>
      <c r="AZ61" s="90"/>
      <c r="BA61" s="81">
        <v>6.7</v>
      </c>
      <c r="BB61" s="81">
        <v>4.57</v>
      </c>
      <c r="BC61" s="81">
        <v>141</v>
      </c>
      <c r="BD61" s="81">
        <v>193</v>
      </c>
      <c r="BE61" s="95">
        <v>16</v>
      </c>
      <c r="BF61" s="96">
        <v>17</v>
      </c>
    </row>
    <row r="62" spans="1:58" ht="14.5" thickBot="1" x14ac:dyDescent="0.3">
      <c r="B62" s="83" t="s">
        <v>1154</v>
      </c>
      <c r="C62" s="195">
        <v>1</v>
      </c>
      <c r="D62" s="84"/>
      <c r="E62" s="84">
        <v>59</v>
      </c>
      <c r="F62" s="85"/>
      <c r="G62" s="84">
        <v>638029</v>
      </c>
      <c r="H62" s="84"/>
      <c r="I62" s="84"/>
      <c r="J62" s="214"/>
      <c r="K62" s="84">
        <v>173</v>
      </c>
      <c r="L62" s="81">
        <f t="shared" si="2"/>
        <v>1.73</v>
      </c>
      <c r="M62" s="84">
        <v>70</v>
      </c>
      <c r="N62" s="212">
        <f t="shared" si="3"/>
        <v>23.388686558187711</v>
      </c>
      <c r="O62" s="84" t="s">
        <v>159</v>
      </c>
      <c r="P62" s="84" t="s">
        <v>159</v>
      </c>
      <c r="Q62" s="84" t="s">
        <v>1077</v>
      </c>
      <c r="R62" s="84" t="s">
        <v>161</v>
      </c>
      <c r="S62" s="84" t="s">
        <v>1155</v>
      </c>
      <c r="T62" s="84" t="s">
        <v>1156</v>
      </c>
      <c r="U62" s="84" t="s">
        <v>159</v>
      </c>
      <c r="V62" s="84" t="s">
        <v>1157</v>
      </c>
      <c r="W62" s="84" t="s">
        <v>1158</v>
      </c>
      <c r="X62" s="84">
        <v>3.2</v>
      </c>
      <c r="Y62" s="84">
        <v>5.36</v>
      </c>
      <c r="Z62" s="84">
        <v>9.6</v>
      </c>
      <c r="AA62" s="84">
        <v>64.5</v>
      </c>
      <c r="AB62" s="84">
        <v>6.76</v>
      </c>
      <c r="AC62" s="84">
        <v>313.10000000000002</v>
      </c>
      <c r="AD62" s="84">
        <v>1.07</v>
      </c>
      <c r="AE62" s="84">
        <v>2.97</v>
      </c>
      <c r="AF62" s="84">
        <v>10</v>
      </c>
      <c r="AG62" s="85"/>
      <c r="AH62" s="85"/>
      <c r="AI62" s="84" t="s">
        <v>159</v>
      </c>
      <c r="AJ62" s="85"/>
      <c r="AK62" s="84" t="s">
        <v>1106</v>
      </c>
      <c r="AL62" s="85"/>
      <c r="AM62" s="84" t="s">
        <v>1159</v>
      </c>
      <c r="AN62" s="84">
        <v>9.8000000000000004E-2</v>
      </c>
      <c r="AO62" s="84">
        <v>9.5000000000000001E-2</v>
      </c>
      <c r="AP62" s="84">
        <v>5.94</v>
      </c>
      <c r="AQ62" s="84">
        <v>11.51</v>
      </c>
      <c r="AR62" s="84">
        <v>7.02</v>
      </c>
      <c r="AS62" s="84">
        <v>80.98</v>
      </c>
      <c r="AT62" s="84">
        <v>69.319999999999993</v>
      </c>
      <c r="AU62" s="84">
        <v>21.36</v>
      </c>
      <c r="AV62" s="84">
        <v>25.5</v>
      </c>
      <c r="AW62" s="84">
        <v>0.74</v>
      </c>
      <c r="AX62" s="84">
        <v>0.63</v>
      </c>
      <c r="AY62" s="84"/>
      <c r="AZ62" s="91"/>
      <c r="BA62" s="84">
        <v>5.76</v>
      </c>
      <c r="BB62" s="84">
        <v>5.18</v>
      </c>
      <c r="BC62" s="84">
        <v>147</v>
      </c>
      <c r="BD62" s="84">
        <v>226</v>
      </c>
      <c r="BE62" s="97">
        <v>48</v>
      </c>
      <c r="BF62" s="98">
        <v>40</v>
      </c>
    </row>
    <row r="63" spans="1:58" ht="14.5" thickTop="1" x14ac:dyDescent="0.25">
      <c r="B63" s="78" t="s">
        <v>1160</v>
      </c>
      <c r="C63" s="196">
        <v>0</v>
      </c>
      <c r="D63" s="79"/>
      <c r="E63" s="79">
        <v>77</v>
      </c>
      <c r="F63" s="79" t="s">
        <v>789</v>
      </c>
      <c r="G63" s="79">
        <v>610865</v>
      </c>
      <c r="H63" s="79"/>
      <c r="I63" s="79"/>
      <c r="J63" s="215"/>
      <c r="K63" s="86">
        <v>150</v>
      </c>
      <c r="L63" s="81">
        <f t="shared" si="2"/>
        <v>1.5</v>
      </c>
      <c r="M63" s="79">
        <v>65.5</v>
      </c>
      <c r="N63" s="212">
        <f t="shared" si="3"/>
        <v>29.111111111111111</v>
      </c>
      <c r="O63" s="79" t="s">
        <v>836</v>
      </c>
      <c r="P63" s="79" t="s">
        <v>836</v>
      </c>
      <c r="Q63" s="79" t="s">
        <v>1161</v>
      </c>
      <c r="R63" s="79" t="s">
        <v>161</v>
      </c>
      <c r="S63" s="79" t="s">
        <v>1162</v>
      </c>
      <c r="T63" s="79" t="s">
        <v>1163</v>
      </c>
      <c r="U63" s="79" t="s">
        <v>1164</v>
      </c>
      <c r="V63" s="79" t="s">
        <v>240</v>
      </c>
      <c r="W63" s="79" t="s">
        <v>1165</v>
      </c>
      <c r="X63" s="79">
        <v>2.02</v>
      </c>
      <c r="Y63" s="79">
        <v>4.01</v>
      </c>
      <c r="Z63" s="79">
        <v>4.8099999999999996</v>
      </c>
      <c r="AA63" s="79">
        <v>61.7</v>
      </c>
      <c r="AB63" s="79">
        <v>5.49</v>
      </c>
      <c r="AC63" s="79">
        <v>513.1</v>
      </c>
      <c r="AD63" s="79">
        <v>0.86</v>
      </c>
      <c r="AE63" s="79">
        <v>2.23</v>
      </c>
      <c r="AF63" s="79">
        <v>9.64</v>
      </c>
      <c r="AG63" s="86"/>
      <c r="AH63" s="86"/>
      <c r="AI63" s="86"/>
      <c r="AJ63" s="86"/>
      <c r="AK63" s="79" t="s">
        <v>1166</v>
      </c>
      <c r="AL63" s="79" t="s">
        <v>1167</v>
      </c>
      <c r="AM63" s="79" t="s">
        <v>414</v>
      </c>
      <c r="AN63" s="79">
        <v>4.2999999999999997E-2</v>
      </c>
      <c r="AO63" s="79">
        <v>6.0999999999999999E-2</v>
      </c>
      <c r="AP63" s="79">
        <v>6.86</v>
      </c>
      <c r="AQ63" s="79">
        <v>14.95</v>
      </c>
      <c r="AR63" s="79" t="s">
        <v>165</v>
      </c>
      <c r="AS63" s="79">
        <v>52.24</v>
      </c>
      <c r="AT63" s="79">
        <v>85.84</v>
      </c>
      <c r="AU63" s="79">
        <v>12.45</v>
      </c>
      <c r="AV63" s="79">
        <v>13.53</v>
      </c>
      <c r="AW63" s="79">
        <v>0.76</v>
      </c>
      <c r="AX63" s="79">
        <v>0.84</v>
      </c>
      <c r="AY63" s="79"/>
      <c r="AZ63" s="89"/>
      <c r="BA63" s="79">
        <v>7.3</v>
      </c>
      <c r="BB63" s="79">
        <v>3.84</v>
      </c>
      <c r="BC63" s="79">
        <v>110</v>
      </c>
      <c r="BD63" s="79">
        <v>347</v>
      </c>
      <c r="BE63" s="93">
        <v>16</v>
      </c>
      <c r="BF63" s="94">
        <v>21</v>
      </c>
    </row>
    <row r="64" spans="1:58" x14ac:dyDescent="0.25">
      <c r="B64" s="80" t="s">
        <v>1177</v>
      </c>
      <c r="C64" s="194">
        <v>0</v>
      </c>
      <c r="D64" s="81"/>
      <c r="E64" s="81">
        <v>32</v>
      </c>
      <c r="F64" s="82"/>
      <c r="G64" s="81">
        <v>611990</v>
      </c>
      <c r="H64" s="81"/>
      <c r="I64" s="81"/>
      <c r="J64" s="212"/>
      <c r="K64" s="81">
        <v>168</v>
      </c>
      <c r="L64" s="81">
        <f t="shared" si="2"/>
        <v>1.68</v>
      </c>
      <c r="M64" s="81">
        <v>87</v>
      </c>
      <c r="N64" s="212">
        <f t="shared" si="3"/>
        <v>30.824829931972793</v>
      </c>
      <c r="O64" s="81" t="s">
        <v>836</v>
      </c>
      <c r="P64" s="81" t="s">
        <v>836</v>
      </c>
      <c r="Q64" s="81" t="s">
        <v>1178</v>
      </c>
      <c r="R64" s="81" t="s">
        <v>161</v>
      </c>
      <c r="S64" s="82"/>
      <c r="T64" s="81" t="s">
        <v>1179</v>
      </c>
      <c r="U64" s="81" t="s">
        <v>836</v>
      </c>
      <c r="V64" s="81" t="s">
        <v>836</v>
      </c>
      <c r="W64" s="81" t="s">
        <v>1180</v>
      </c>
      <c r="X64" s="81">
        <v>1.46</v>
      </c>
      <c r="Y64" s="81">
        <v>4.29</v>
      </c>
      <c r="Z64" s="81">
        <v>4.4400000000000004</v>
      </c>
      <c r="AA64" s="81">
        <v>72.599999999999994</v>
      </c>
      <c r="AB64" s="81">
        <v>2.86</v>
      </c>
      <c r="AC64" s="81">
        <v>510.9</v>
      </c>
      <c r="AD64" s="81">
        <v>1.04</v>
      </c>
      <c r="AE64" s="81">
        <v>2.71</v>
      </c>
      <c r="AF64" s="81">
        <v>8.4700000000000006</v>
      </c>
      <c r="AG64" s="82"/>
      <c r="AH64" s="82"/>
      <c r="AI64" s="82"/>
      <c r="AJ64" s="82"/>
      <c r="AK64" s="81" t="s">
        <v>1181</v>
      </c>
      <c r="AL64" s="82"/>
      <c r="AM64" s="81" t="s">
        <v>1182</v>
      </c>
      <c r="AN64" s="81">
        <v>4.2999999999999997E-2</v>
      </c>
      <c r="AO64" s="81">
        <v>4.2999999999999997E-2</v>
      </c>
      <c r="AP64" s="81">
        <v>4.09</v>
      </c>
      <c r="AQ64" s="81">
        <v>6.73</v>
      </c>
      <c r="AR64" s="81" t="s">
        <v>165</v>
      </c>
      <c r="AS64" s="81">
        <v>73.44</v>
      </c>
      <c r="AT64" s="81">
        <v>60.68</v>
      </c>
      <c r="AU64" s="81">
        <v>25.28</v>
      </c>
      <c r="AV64" s="81">
        <v>27.54</v>
      </c>
      <c r="AW64" s="81">
        <v>0.66</v>
      </c>
      <c r="AX64" s="81">
        <v>0.66</v>
      </c>
      <c r="AY64" s="81"/>
      <c r="AZ64" s="90"/>
      <c r="BA64" s="81">
        <v>10.9</v>
      </c>
      <c r="BB64" s="81">
        <v>4.3899999999999997</v>
      </c>
      <c r="BC64" s="81">
        <v>119</v>
      </c>
      <c r="BD64" s="81">
        <v>386</v>
      </c>
      <c r="BE64" s="95">
        <v>30</v>
      </c>
      <c r="BF64" s="96">
        <v>69</v>
      </c>
    </row>
    <row r="65" spans="2:58" ht="14.5" thickBot="1" x14ac:dyDescent="0.3">
      <c r="B65" s="80" t="s">
        <v>1183</v>
      </c>
      <c r="C65" s="194">
        <v>0</v>
      </c>
      <c r="D65" s="81"/>
      <c r="E65" s="81">
        <v>55</v>
      </c>
      <c r="F65" s="82"/>
      <c r="G65" s="81">
        <v>611796</v>
      </c>
      <c r="H65" s="81"/>
      <c r="I65" s="81"/>
      <c r="J65" s="212"/>
      <c r="K65" s="82">
        <v>152</v>
      </c>
      <c r="L65" s="81">
        <f t="shared" si="2"/>
        <v>1.52</v>
      </c>
      <c r="M65" s="81">
        <v>87</v>
      </c>
      <c r="N65" s="212">
        <f t="shared" si="3"/>
        <v>37.655817174515235</v>
      </c>
      <c r="O65" s="81" t="s">
        <v>836</v>
      </c>
      <c r="P65" s="81" t="s">
        <v>836</v>
      </c>
      <c r="Q65" s="81" t="s">
        <v>263</v>
      </c>
      <c r="R65" s="81" t="s">
        <v>161</v>
      </c>
      <c r="S65" s="81" t="s">
        <v>1184</v>
      </c>
      <c r="T65" s="81" t="s">
        <v>1185</v>
      </c>
      <c r="U65" s="82"/>
      <c r="V65" s="81" t="s">
        <v>836</v>
      </c>
      <c r="W65" s="81" t="s">
        <v>1186</v>
      </c>
      <c r="X65" s="81">
        <v>1.76</v>
      </c>
      <c r="Y65" s="81">
        <v>5.07</v>
      </c>
      <c r="Z65" s="81">
        <v>4.57</v>
      </c>
      <c r="AA65" s="81">
        <v>65.2</v>
      </c>
      <c r="AB65" s="81">
        <v>4.8899999999999997</v>
      </c>
      <c r="AC65" s="81">
        <v>285</v>
      </c>
      <c r="AD65" s="81">
        <v>1.52</v>
      </c>
      <c r="AE65" s="81">
        <v>2.81</v>
      </c>
      <c r="AF65" s="81">
        <v>5</v>
      </c>
      <c r="AG65" s="82"/>
      <c r="AH65" s="82"/>
      <c r="AI65" s="82"/>
      <c r="AJ65" s="82"/>
      <c r="AK65" s="81" t="s">
        <v>1187</v>
      </c>
      <c r="AL65" s="81" t="s">
        <v>1188</v>
      </c>
      <c r="AM65" s="81" t="s">
        <v>1189</v>
      </c>
      <c r="AN65" s="81">
        <v>5.7000000000000002E-2</v>
      </c>
      <c r="AO65" s="81">
        <v>5.7000000000000002E-2</v>
      </c>
      <c r="AP65" s="81">
        <v>6.44</v>
      </c>
      <c r="AQ65" s="81">
        <v>8.36</v>
      </c>
      <c r="AR65" s="81">
        <v>4.8899999999999997</v>
      </c>
      <c r="AS65" s="81">
        <v>65.64</v>
      </c>
      <c r="AT65" s="81">
        <v>48.42</v>
      </c>
      <c r="AU65" s="81">
        <v>17.47</v>
      </c>
      <c r="AV65" s="81">
        <v>10.3</v>
      </c>
      <c r="AW65" s="81">
        <v>0.73</v>
      </c>
      <c r="AX65" s="81">
        <v>0.79</v>
      </c>
      <c r="AY65" s="81"/>
      <c r="AZ65" s="90"/>
      <c r="BA65" s="81">
        <v>10.57</v>
      </c>
      <c r="BB65" s="81">
        <v>4.9800000000000004</v>
      </c>
      <c r="BC65" s="81">
        <v>133</v>
      </c>
      <c r="BD65" s="81">
        <v>285</v>
      </c>
      <c r="BE65" s="95">
        <v>13</v>
      </c>
      <c r="BF65" s="96">
        <v>16</v>
      </c>
    </row>
    <row r="66" spans="2:58" ht="14.5" thickTop="1" x14ac:dyDescent="0.25">
      <c r="B66" s="78" t="s">
        <v>1227</v>
      </c>
      <c r="C66" s="196">
        <v>0</v>
      </c>
      <c r="D66" s="79"/>
      <c r="E66" s="79">
        <v>65</v>
      </c>
      <c r="F66" s="79" t="s">
        <v>789</v>
      </c>
      <c r="G66" s="79">
        <v>618435</v>
      </c>
      <c r="H66" s="79"/>
      <c r="I66" s="79"/>
      <c r="J66" s="215"/>
      <c r="K66" s="86">
        <v>155</v>
      </c>
      <c r="L66" s="81">
        <f t="shared" si="2"/>
        <v>1.55</v>
      </c>
      <c r="M66" s="79">
        <v>86</v>
      </c>
      <c r="N66" s="212">
        <f t="shared" si="3"/>
        <v>35.796045785639954</v>
      </c>
      <c r="O66" s="79" t="s">
        <v>159</v>
      </c>
      <c r="P66" s="79" t="s">
        <v>159</v>
      </c>
      <c r="Q66" s="79" t="s">
        <v>1228</v>
      </c>
      <c r="R66" s="79" t="s">
        <v>1229</v>
      </c>
      <c r="S66" s="79" t="s">
        <v>159</v>
      </c>
      <c r="T66" s="79" t="s">
        <v>1230</v>
      </c>
      <c r="U66" s="79" t="s">
        <v>1231</v>
      </c>
      <c r="V66" s="79" t="s">
        <v>1232</v>
      </c>
      <c r="W66" s="79" t="s">
        <v>1233</v>
      </c>
      <c r="X66" s="86"/>
      <c r="Y66" s="86"/>
      <c r="Z66" s="79" t="s">
        <v>1234</v>
      </c>
      <c r="AA66" s="86"/>
      <c r="AB66" s="86"/>
      <c r="AC66" s="86"/>
      <c r="AD66" s="86"/>
      <c r="AE66" s="79" t="s">
        <v>1235</v>
      </c>
      <c r="AF66" s="86"/>
      <c r="AG66" s="86"/>
      <c r="AH66" s="86"/>
      <c r="AI66" s="86"/>
      <c r="AJ66" s="86"/>
      <c r="AK66" s="79" t="s">
        <v>1236</v>
      </c>
      <c r="AL66" s="79" t="s">
        <v>1237</v>
      </c>
      <c r="AM66" s="79" t="s">
        <v>1238</v>
      </c>
      <c r="AN66" s="79">
        <v>5.2999999999999999E-2</v>
      </c>
      <c r="AO66" s="79">
        <v>5.3999999999999999E-2</v>
      </c>
      <c r="AP66" s="79">
        <v>5.74</v>
      </c>
      <c r="AQ66" s="79">
        <v>9.77</v>
      </c>
      <c r="AR66" s="79">
        <v>5.15</v>
      </c>
      <c r="AS66" s="79">
        <v>66.58</v>
      </c>
      <c r="AT66" s="79">
        <v>54.83</v>
      </c>
      <c r="AU66" s="79">
        <v>22.38</v>
      </c>
      <c r="AV66" s="79">
        <v>19.579999999999998</v>
      </c>
      <c r="AW66" s="79">
        <v>0.66</v>
      </c>
      <c r="AX66" s="79">
        <v>0.64</v>
      </c>
      <c r="AY66" s="79">
        <v>1.22</v>
      </c>
      <c r="AZ66" s="89">
        <v>1.08</v>
      </c>
      <c r="BA66" s="79">
        <v>6.1</v>
      </c>
      <c r="BB66" s="79">
        <v>3.99</v>
      </c>
      <c r="BC66" s="79">
        <v>124</v>
      </c>
      <c r="BD66" s="79">
        <v>207</v>
      </c>
      <c r="BE66" s="93">
        <v>28</v>
      </c>
      <c r="BF66" s="94">
        <v>21</v>
      </c>
    </row>
    <row r="67" spans="2:58" ht="14.5" thickBot="1" x14ac:dyDescent="0.3">
      <c r="B67" s="80" t="s">
        <v>1261</v>
      </c>
      <c r="C67" s="194">
        <v>1</v>
      </c>
      <c r="D67" s="81"/>
      <c r="E67" s="81">
        <v>76</v>
      </c>
      <c r="F67" s="82"/>
      <c r="G67" s="81">
        <v>623365</v>
      </c>
      <c r="H67" s="81"/>
      <c r="I67" s="81"/>
      <c r="J67" s="212"/>
      <c r="K67" s="82">
        <v>172</v>
      </c>
      <c r="L67" s="81">
        <f t="shared" si="2"/>
        <v>1.72</v>
      </c>
      <c r="M67" s="81">
        <v>83</v>
      </c>
      <c r="N67" s="212">
        <f t="shared" si="3"/>
        <v>28.055705786911847</v>
      </c>
      <c r="O67" s="81" t="s">
        <v>159</v>
      </c>
      <c r="P67" s="81" t="s">
        <v>159</v>
      </c>
      <c r="Q67" s="81" t="s">
        <v>1262</v>
      </c>
      <c r="R67" s="81" t="s">
        <v>1263</v>
      </c>
      <c r="S67" s="82"/>
      <c r="T67" s="81" t="s">
        <v>1264</v>
      </c>
      <c r="U67" s="81" t="s">
        <v>1265</v>
      </c>
      <c r="V67" s="81" t="s">
        <v>1266</v>
      </c>
      <c r="W67" s="82"/>
      <c r="X67" s="81" t="s">
        <v>1244</v>
      </c>
      <c r="Y67" s="81" t="s">
        <v>1267</v>
      </c>
      <c r="Z67" s="81" t="s">
        <v>1268</v>
      </c>
      <c r="AA67" s="81" t="s">
        <v>1269</v>
      </c>
      <c r="AB67" s="81" t="s">
        <v>1270</v>
      </c>
      <c r="AC67" s="81" t="s">
        <v>1271</v>
      </c>
      <c r="AD67" s="82"/>
      <c r="AE67" s="82"/>
      <c r="AF67" s="82"/>
      <c r="AG67" s="82"/>
      <c r="AH67" s="82"/>
      <c r="AI67" s="82"/>
      <c r="AJ67" s="82"/>
      <c r="AK67" s="82"/>
      <c r="AL67" s="82"/>
      <c r="AM67" s="81" t="s">
        <v>1272</v>
      </c>
      <c r="AN67" s="81">
        <v>0.09</v>
      </c>
      <c r="AO67" s="81">
        <v>0.06</v>
      </c>
      <c r="AP67" s="81">
        <v>7.89</v>
      </c>
      <c r="AQ67" s="81">
        <v>13.53</v>
      </c>
      <c r="AR67" s="81">
        <v>7.58</v>
      </c>
      <c r="AS67" s="81">
        <v>65.22</v>
      </c>
      <c r="AT67" s="81">
        <v>59.76</v>
      </c>
      <c r="AU67" s="81">
        <v>11.92</v>
      </c>
      <c r="AV67" s="81">
        <v>9.2200000000000006</v>
      </c>
      <c r="AW67" s="81">
        <v>0.82</v>
      </c>
      <c r="AX67" s="81">
        <v>0.85</v>
      </c>
      <c r="AY67" s="81">
        <v>2.06</v>
      </c>
      <c r="AZ67" s="90">
        <v>2.0299999999999998</v>
      </c>
      <c r="BA67" s="81">
        <v>4.2</v>
      </c>
      <c r="BB67" s="81">
        <v>3.64</v>
      </c>
      <c r="BC67" s="81">
        <v>118</v>
      </c>
      <c r="BD67" s="81">
        <v>174</v>
      </c>
      <c r="BE67" s="95">
        <v>23</v>
      </c>
      <c r="BF67" s="96">
        <v>18</v>
      </c>
    </row>
    <row r="68" spans="2:58" ht="14.5" thickTop="1" x14ac:dyDescent="0.25">
      <c r="B68" s="78" t="s">
        <v>1336</v>
      </c>
      <c r="C68" s="196">
        <v>0</v>
      </c>
      <c r="D68" s="79"/>
      <c r="E68" s="79">
        <v>89</v>
      </c>
      <c r="F68" s="79" t="s">
        <v>789</v>
      </c>
      <c r="G68" s="79">
        <v>640903</v>
      </c>
      <c r="H68" s="79"/>
      <c r="I68" s="79"/>
      <c r="J68" s="215"/>
      <c r="K68" s="79">
        <v>155</v>
      </c>
      <c r="L68" s="81">
        <f t="shared" si="2"/>
        <v>1.55</v>
      </c>
      <c r="M68" s="79">
        <v>57</v>
      </c>
      <c r="N68" s="212">
        <f t="shared" si="3"/>
        <v>23.725286160249738</v>
      </c>
      <c r="O68" s="79" t="s">
        <v>836</v>
      </c>
      <c r="P68" s="79" t="s">
        <v>836</v>
      </c>
      <c r="Q68" s="79" t="s">
        <v>1337</v>
      </c>
      <c r="R68" s="79" t="s">
        <v>161</v>
      </c>
      <c r="S68" s="79" t="s">
        <v>1208</v>
      </c>
      <c r="T68" s="79" t="s">
        <v>324</v>
      </c>
      <c r="U68" s="79" t="s">
        <v>1338</v>
      </c>
      <c r="V68" s="79" t="s">
        <v>836</v>
      </c>
      <c r="W68" s="86"/>
      <c r="X68" s="79">
        <v>2.84</v>
      </c>
      <c r="Y68" s="79">
        <v>6.9</v>
      </c>
      <c r="Z68" s="79">
        <v>6.31</v>
      </c>
      <c r="AA68" s="79">
        <v>172.2</v>
      </c>
      <c r="AB68" s="79">
        <v>13.64</v>
      </c>
      <c r="AC68" s="79">
        <v>332.8</v>
      </c>
      <c r="AD68" s="79">
        <v>1.07</v>
      </c>
      <c r="AE68" s="79">
        <v>3.97</v>
      </c>
      <c r="AF68" s="79">
        <v>10</v>
      </c>
      <c r="AG68" s="86"/>
      <c r="AH68" s="86"/>
      <c r="AI68" s="86"/>
      <c r="AJ68" s="79" t="s">
        <v>1339</v>
      </c>
      <c r="AK68" s="79" t="s">
        <v>1340</v>
      </c>
      <c r="AL68" s="79" t="s">
        <v>1341</v>
      </c>
      <c r="AM68" s="79" t="s">
        <v>1342</v>
      </c>
      <c r="AN68" s="79">
        <v>7.8E-2</v>
      </c>
      <c r="AO68" s="79">
        <v>8.6999999999999994E-2</v>
      </c>
      <c r="AP68" s="79" t="s">
        <v>165</v>
      </c>
      <c r="AQ68" s="79" t="s">
        <v>165</v>
      </c>
      <c r="AR68" s="79" t="s">
        <v>165</v>
      </c>
      <c r="AS68" s="79">
        <v>117.09</v>
      </c>
      <c r="AT68" s="79">
        <v>74.180000000000007</v>
      </c>
      <c r="AU68" s="79">
        <v>13.41</v>
      </c>
      <c r="AV68" s="79"/>
      <c r="AW68" s="79">
        <v>0.89</v>
      </c>
      <c r="AX68" s="79">
        <v>1</v>
      </c>
      <c r="AY68" s="79"/>
      <c r="AZ68" s="79"/>
      <c r="BA68" s="79">
        <v>14.68</v>
      </c>
      <c r="BB68" s="79">
        <v>2.29</v>
      </c>
      <c r="BC68" s="79">
        <v>73</v>
      </c>
      <c r="BD68" s="79">
        <v>151</v>
      </c>
      <c r="BE68" s="79">
        <v>2</v>
      </c>
      <c r="BF68" s="79">
        <v>11</v>
      </c>
    </row>
    <row r="69" spans="2:58" x14ac:dyDescent="0.25">
      <c r="B69" s="80" t="s">
        <v>1343</v>
      </c>
      <c r="C69" s="194">
        <v>1</v>
      </c>
      <c r="D69" s="81"/>
      <c r="E69" s="81">
        <v>76</v>
      </c>
      <c r="F69" s="82"/>
      <c r="G69" s="81">
        <v>628924</v>
      </c>
      <c r="H69" s="81"/>
      <c r="I69" s="81"/>
      <c r="J69" s="212"/>
      <c r="K69" s="81">
        <v>175</v>
      </c>
      <c r="L69" s="81">
        <f t="shared" si="2"/>
        <v>1.75</v>
      </c>
      <c r="M69" s="81">
        <v>65</v>
      </c>
      <c r="N69" s="212">
        <f t="shared" si="3"/>
        <v>21.224489795918366</v>
      </c>
      <c r="O69" s="81" t="s">
        <v>836</v>
      </c>
      <c r="P69" s="81" t="s">
        <v>789</v>
      </c>
      <c r="Q69" s="81" t="s">
        <v>836</v>
      </c>
      <c r="R69" s="82"/>
      <c r="S69" s="82"/>
      <c r="T69" s="82"/>
      <c r="U69" s="81" t="s">
        <v>836</v>
      </c>
      <c r="V69" s="81" t="s">
        <v>836</v>
      </c>
      <c r="W69" s="81" t="s">
        <v>1344</v>
      </c>
      <c r="X69" s="81">
        <v>0.91</v>
      </c>
      <c r="Y69" s="81">
        <v>3.73</v>
      </c>
      <c r="Z69" s="81">
        <v>5.67</v>
      </c>
      <c r="AA69" s="81">
        <v>100.9</v>
      </c>
      <c r="AB69" s="81">
        <v>6.5</v>
      </c>
      <c r="AC69" s="81">
        <v>372</v>
      </c>
      <c r="AD69" s="81">
        <v>0.96</v>
      </c>
      <c r="AE69" s="81">
        <v>2.15</v>
      </c>
      <c r="AF69" s="81">
        <v>42</v>
      </c>
      <c r="AG69" s="82"/>
      <c r="AH69" s="82"/>
      <c r="AI69" s="82"/>
      <c r="AJ69" s="82"/>
      <c r="AK69" s="81" t="s">
        <v>1344</v>
      </c>
      <c r="AL69" s="81" t="s">
        <v>1345</v>
      </c>
      <c r="AM69" s="81" t="s">
        <v>1346</v>
      </c>
      <c r="AN69" s="81">
        <v>7.5999999999999998E-2</v>
      </c>
      <c r="AO69" s="81">
        <v>7.9000000000000001E-2</v>
      </c>
      <c r="AP69" s="81">
        <v>4.8899999999999997</v>
      </c>
      <c r="AQ69" s="81">
        <v>10.050000000000001</v>
      </c>
      <c r="AR69" s="81" t="s">
        <v>165</v>
      </c>
      <c r="AS69" s="81">
        <v>73.569999999999993</v>
      </c>
      <c r="AT69" s="81">
        <v>100.71</v>
      </c>
      <c r="AU69" s="81">
        <v>2.2400000000000002</v>
      </c>
      <c r="AV69" s="81">
        <v>3.08</v>
      </c>
      <c r="AW69" s="81">
        <v>0.97</v>
      </c>
      <c r="AX69" s="81">
        <v>0.97</v>
      </c>
      <c r="AY69" s="81"/>
      <c r="AZ69" s="90"/>
      <c r="BA69" s="81">
        <v>4.2</v>
      </c>
      <c r="BB69" s="81">
        <v>4.37</v>
      </c>
      <c r="BC69" s="81">
        <v>139</v>
      </c>
      <c r="BD69" s="81">
        <v>156</v>
      </c>
      <c r="BE69" s="81">
        <v>45</v>
      </c>
      <c r="BF69" s="90">
        <v>33</v>
      </c>
    </row>
    <row r="70" spans="2:58" x14ac:dyDescent="0.25">
      <c r="B70" s="80" t="s">
        <v>1347</v>
      </c>
      <c r="C70" s="194">
        <v>1</v>
      </c>
      <c r="D70" s="81"/>
      <c r="E70" s="81">
        <v>32</v>
      </c>
      <c r="F70" s="82"/>
      <c r="G70" s="81">
        <v>629330</v>
      </c>
      <c r="H70" s="81"/>
      <c r="I70" s="81"/>
      <c r="J70" s="212"/>
      <c r="K70" s="81">
        <v>175</v>
      </c>
      <c r="L70" s="81">
        <f t="shared" si="2"/>
        <v>1.75</v>
      </c>
      <c r="M70" s="81">
        <v>70</v>
      </c>
      <c r="N70" s="212">
        <f t="shared" si="3"/>
        <v>22.857142857142858</v>
      </c>
      <c r="O70" s="81" t="s">
        <v>1348</v>
      </c>
      <c r="P70" s="81" t="s">
        <v>1348</v>
      </c>
      <c r="Q70" s="81" t="s">
        <v>836</v>
      </c>
      <c r="R70" s="82"/>
      <c r="S70" s="82"/>
      <c r="T70" s="82"/>
      <c r="U70" s="81" t="s">
        <v>836</v>
      </c>
      <c r="V70" s="81" t="s">
        <v>836</v>
      </c>
      <c r="W70" s="81" t="s">
        <v>1349</v>
      </c>
      <c r="X70" s="81">
        <v>0.8</v>
      </c>
      <c r="Y70" s="81">
        <v>4.99</v>
      </c>
      <c r="Z70" s="81">
        <v>5.49</v>
      </c>
      <c r="AA70" s="81">
        <v>69.400000000000006</v>
      </c>
      <c r="AB70" s="81">
        <v>4.62</v>
      </c>
      <c r="AC70" s="81">
        <v>215.7</v>
      </c>
      <c r="AD70" s="81">
        <v>1.2</v>
      </c>
      <c r="AE70" s="81">
        <v>3.09</v>
      </c>
      <c r="AF70" s="81" t="s">
        <v>308</v>
      </c>
      <c r="AG70" s="82"/>
      <c r="AH70" s="82"/>
      <c r="AI70" s="82"/>
      <c r="AJ70" s="82"/>
      <c r="AK70" s="81" t="s">
        <v>1350</v>
      </c>
      <c r="AL70" s="81" t="s">
        <v>1351</v>
      </c>
      <c r="AM70" s="81" t="s">
        <v>214</v>
      </c>
      <c r="AN70" s="81">
        <v>0.06</v>
      </c>
      <c r="AO70" s="81">
        <v>0.06</v>
      </c>
      <c r="AP70" s="81">
        <v>5.26</v>
      </c>
      <c r="AQ70" s="81">
        <v>5.9</v>
      </c>
      <c r="AR70" s="81">
        <v>4.5599999999999996</v>
      </c>
      <c r="AS70" s="81">
        <v>97.8</v>
      </c>
      <c r="AT70" s="81">
        <v>175.3</v>
      </c>
      <c r="AU70" s="81">
        <v>26.7</v>
      </c>
      <c r="AV70" s="81">
        <v>39.5</v>
      </c>
      <c r="AW70" s="81">
        <v>0.73</v>
      </c>
      <c r="AX70" s="81">
        <v>0.77</v>
      </c>
      <c r="AY70" s="81"/>
      <c r="AZ70" s="90"/>
      <c r="BA70" s="81">
        <v>4.9000000000000004</v>
      </c>
      <c r="BB70" s="81">
        <v>5.43</v>
      </c>
      <c r="BC70" s="81">
        <v>156</v>
      </c>
      <c r="BD70" s="81">
        <v>225</v>
      </c>
      <c r="BE70" s="81">
        <v>19</v>
      </c>
      <c r="BF70" s="90">
        <v>27</v>
      </c>
    </row>
    <row r="71" spans="2:58" x14ac:dyDescent="0.25">
      <c r="B71" s="80" t="s">
        <v>1352</v>
      </c>
      <c r="C71" s="194">
        <v>1</v>
      </c>
      <c r="D71" s="81"/>
      <c r="E71" s="81">
        <v>40</v>
      </c>
      <c r="F71" s="82"/>
      <c r="G71" s="81">
        <v>630111</v>
      </c>
      <c r="H71" s="81"/>
      <c r="I71" s="81"/>
      <c r="J71" s="212"/>
      <c r="K71" s="81">
        <v>175</v>
      </c>
      <c r="L71" s="81">
        <f t="shared" si="2"/>
        <v>1.75</v>
      </c>
      <c r="M71" s="81">
        <v>70</v>
      </c>
      <c r="N71" s="212">
        <f t="shared" si="3"/>
        <v>22.857142857142858</v>
      </c>
      <c r="O71" s="81" t="s">
        <v>1353</v>
      </c>
      <c r="P71" s="81" t="s">
        <v>1354</v>
      </c>
      <c r="Q71" s="81" t="s">
        <v>836</v>
      </c>
      <c r="R71" s="82"/>
      <c r="S71" s="82"/>
      <c r="T71" s="82"/>
      <c r="U71" s="81" t="s">
        <v>836</v>
      </c>
      <c r="V71" s="81" t="s">
        <v>836</v>
      </c>
      <c r="W71" s="81" t="s">
        <v>1355</v>
      </c>
      <c r="X71" s="81">
        <v>1.53</v>
      </c>
      <c r="Y71" s="81">
        <v>3.92</v>
      </c>
      <c r="Z71" s="81">
        <v>5.62</v>
      </c>
      <c r="AA71" s="81">
        <v>95.9</v>
      </c>
      <c r="AB71" s="81">
        <v>5.25</v>
      </c>
      <c r="AC71" s="81">
        <v>284.8</v>
      </c>
      <c r="AD71" s="81">
        <v>0.98</v>
      </c>
      <c r="AE71" s="81">
        <v>2.2000000000000002</v>
      </c>
      <c r="AF71" s="81">
        <v>5</v>
      </c>
      <c r="AG71" s="82"/>
      <c r="AH71" s="82"/>
      <c r="AI71" s="82"/>
      <c r="AJ71" s="82"/>
      <c r="AK71" s="81" t="s">
        <v>1350</v>
      </c>
      <c r="AL71" s="81" t="s">
        <v>1356</v>
      </c>
      <c r="AM71" s="81" t="s">
        <v>357</v>
      </c>
      <c r="AN71" s="81">
        <v>4.4999999999999998E-2</v>
      </c>
      <c r="AO71" s="81">
        <v>4.2999999999999997E-2</v>
      </c>
      <c r="AP71" s="81">
        <v>6.07</v>
      </c>
      <c r="AQ71" s="81">
        <v>8.8800000000000008</v>
      </c>
      <c r="AR71" s="81">
        <v>6.21</v>
      </c>
      <c r="AS71" s="81">
        <v>104.63</v>
      </c>
      <c r="AT71" s="81">
        <v>100.02</v>
      </c>
      <c r="AU71" s="81">
        <v>26.76</v>
      </c>
      <c r="AV71" s="81">
        <v>25.54</v>
      </c>
      <c r="AW71" s="81">
        <v>0.74</v>
      </c>
      <c r="AX71" s="81">
        <v>0.74</v>
      </c>
      <c r="AY71" s="81"/>
      <c r="AZ71" s="90"/>
      <c r="BA71" s="81">
        <v>5.9</v>
      </c>
      <c r="BB71" s="81">
        <v>4.57</v>
      </c>
      <c r="BC71" s="81">
        <v>144</v>
      </c>
      <c r="BD71" s="81">
        <v>175</v>
      </c>
      <c r="BE71" s="81">
        <v>25</v>
      </c>
      <c r="BF71" s="90">
        <v>20</v>
      </c>
    </row>
    <row r="72" spans="2:58" x14ac:dyDescent="0.25">
      <c r="B72" s="80" t="s">
        <v>1357</v>
      </c>
      <c r="C72" s="194">
        <v>0</v>
      </c>
      <c r="D72" s="81"/>
      <c r="E72" s="81">
        <v>80</v>
      </c>
      <c r="F72" s="81" t="s">
        <v>789</v>
      </c>
      <c r="G72" s="81">
        <v>630995</v>
      </c>
      <c r="H72" s="81"/>
      <c r="I72" s="81"/>
      <c r="J72" s="212"/>
      <c r="K72" s="81">
        <v>155</v>
      </c>
      <c r="L72" s="81">
        <f t="shared" si="2"/>
        <v>1.55</v>
      </c>
      <c r="M72" s="81">
        <v>50</v>
      </c>
      <c r="N72" s="212">
        <f t="shared" si="3"/>
        <v>20.811654526534856</v>
      </c>
      <c r="O72" s="81" t="s">
        <v>836</v>
      </c>
      <c r="P72" s="81" t="s">
        <v>836</v>
      </c>
      <c r="Q72" s="81" t="s">
        <v>836</v>
      </c>
      <c r="R72" s="82"/>
      <c r="S72" s="82"/>
      <c r="T72" s="82"/>
      <c r="U72" s="81" t="s">
        <v>836</v>
      </c>
      <c r="V72" s="81" t="s">
        <v>836</v>
      </c>
      <c r="W72" s="81" t="s">
        <v>1358</v>
      </c>
      <c r="X72" s="81">
        <v>0.71</v>
      </c>
      <c r="Y72" s="81">
        <v>3.8</v>
      </c>
      <c r="Z72" s="81">
        <v>5.36</v>
      </c>
      <c r="AA72" s="81">
        <v>79.900000000000006</v>
      </c>
      <c r="AB72" s="81">
        <v>5.19</v>
      </c>
      <c r="AC72" s="81">
        <v>170.4</v>
      </c>
      <c r="AD72" s="81">
        <v>1.56</v>
      </c>
      <c r="AE72" s="81">
        <v>1.83</v>
      </c>
      <c r="AF72" s="81" t="s">
        <v>1359</v>
      </c>
      <c r="AG72" s="82"/>
      <c r="AH72" s="82"/>
      <c r="AI72" s="82"/>
      <c r="AJ72" s="82"/>
      <c r="AK72" s="81" t="s">
        <v>1360</v>
      </c>
      <c r="AL72" s="81" t="s">
        <v>1361</v>
      </c>
      <c r="AM72" s="81" t="s">
        <v>1362</v>
      </c>
      <c r="AN72" s="81">
        <v>8.2000000000000003E-2</v>
      </c>
      <c r="AO72" s="81">
        <v>7.0000000000000007E-2</v>
      </c>
      <c r="AP72" s="81">
        <v>4.9400000000000004</v>
      </c>
      <c r="AQ72" s="81">
        <v>9.5</v>
      </c>
      <c r="AR72" s="81">
        <v>5.25</v>
      </c>
      <c r="AS72" s="81">
        <v>87</v>
      </c>
      <c r="AT72" s="81">
        <v>79.17</v>
      </c>
      <c r="AU72" s="81">
        <v>18.18</v>
      </c>
      <c r="AV72" s="81">
        <v>20.98</v>
      </c>
      <c r="AW72" s="81">
        <v>0.79</v>
      </c>
      <c r="AX72" s="81">
        <v>0.74</v>
      </c>
      <c r="AY72" s="81"/>
      <c r="AZ72" s="90"/>
      <c r="BA72" s="81">
        <v>11.9</v>
      </c>
      <c r="BB72" s="81">
        <v>3.84</v>
      </c>
      <c r="BC72" s="81">
        <v>115</v>
      </c>
      <c r="BD72" s="81">
        <v>176</v>
      </c>
      <c r="BE72" s="81">
        <v>38</v>
      </c>
      <c r="BF72" s="90">
        <v>36</v>
      </c>
    </row>
    <row r="73" spans="2:58" x14ac:dyDescent="0.25">
      <c r="B73" s="80" t="s">
        <v>1363</v>
      </c>
      <c r="C73" s="194">
        <v>0</v>
      </c>
      <c r="D73" s="81"/>
      <c r="E73" s="81">
        <v>44</v>
      </c>
      <c r="F73" s="81" t="s">
        <v>836</v>
      </c>
      <c r="G73" s="81">
        <v>632084</v>
      </c>
      <c r="H73" s="81"/>
      <c r="I73" s="81"/>
      <c r="J73" s="212"/>
      <c r="K73" s="81">
        <v>160</v>
      </c>
      <c r="L73" s="81">
        <f t="shared" si="2"/>
        <v>1.6</v>
      </c>
      <c r="M73" s="81">
        <v>64</v>
      </c>
      <c r="N73" s="212">
        <f t="shared" si="3"/>
        <v>24.999999999999996</v>
      </c>
      <c r="O73" s="81" t="s">
        <v>836</v>
      </c>
      <c r="P73" s="81" t="s">
        <v>836</v>
      </c>
      <c r="Q73" s="81" t="s">
        <v>836</v>
      </c>
      <c r="R73" s="82"/>
      <c r="S73" s="82"/>
      <c r="T73" s="82"/>
      <c r="U73" s="81" t="s">
        <v>836</v>
      </c>
      <c r="V73" s="81" t="s">
        <v>836</v>
      </c>
      <c r="W73" s="81" t="s">
        <v>1349</v>
      </c>
      <c r="X73" s="81">
        <v>0.84</v>
      </c>
      <c r="Y73" s="81">
        <v>4.2300000000000004</v>
      </c>
      <c r="Z73" s="81">
        <v>5.15</v>
      </c>
      <c r="AA73" s="81">
        <v>62</v>
      </c>
      <c r="AB73" s="81">
        <v>6.26</v>
      </c>
      <c r="AC73" s="81">
        <v>217.7</v>
      </c>
      <c r="AD73" s="81">
        <v>1.29</v>
      </c>
      <c r="AE73" s="81">
        <v>2.31</v>
      </c>
      <c r="AF73" s="81">
        <v>5</v>
      </c>
      <c r="AG73" s="82"/>
      <c r="AH73" s="82"/>
      <c r="AI73" s="82"/>
      <c r="AJ73" s="82"/>
      <c r="AK73" s="81" t="s">
        <v>1350</v>
      </c>
      <c r="AL73" s="81" t="s">
        <v>1364</v>
      </c>
      <c r="AM73" s="81" t="s">
        <v>1052</v>
      </c>
      <c r="AN73" s="81">
        <v>6.3E-2</v>
      </c>
      <c r="AO73" s="81">
        <v>4.5999999999999999E-2</v>
      </c>
      <c r="AP73" s="81">
        <v>4.6900000000000004</v>
      </c>
      <c r="AQ73" s="81">
        <v>10.02</v>
      </c>
      <c r="AR73" s="81">
        <v>4.62</v>
      </c>
      <c r="AS73" s="81">
        <v>56.99</v>
      </c>
      <c r="AT73" s="81">
        <v>59.99</v>
      </c>
      <c r="AU73" s="81">
        <v>22.02</v>
      </c>
      <c r="AV73" s="81">
        <v>21.45</v>
      </c>
      <c r="AW73" s="81">
        <v>0.61</v>
      </c>
      <c r="AX73" s="81">
        <v>0.64</v>
      </c>
      <c r="AY73" s="81"/>
      <c r="AZ73" s="90"/>
      <c r="BA73" s="81">
        <v>5.2</v>
      </c>
      <c r="BB73" s="81">
        <v>3.99</v>
      </c>
      <c r="BC73" s="81">
        <v>122</v>
      </c>
      <c r="BD73" s="81">
        <v>170</v>
      </c>
      <c r="BE73" s="81">
        <v>22</v>
      </c>
      <c r="BF73" s="90">
        <v>17</v>
      </c>
    </row>
    <row r="74" spans="2:58" x14ac:dyDescent="0.25">
      <c r="B74" s="80" t="s">
        <v>1381</v>
      </c>
      <c r="C74" s="194">
        <v>0</v>
      </c>
      <c r="D74" s="81"/>
      <c r="E74" s="81">
        <v>60</v>
      </c>
      <c r="F74" s="81" t="s">
        <v>789</v>
      </c>
      <c r="G74" s="81">
        <v>639179</v>
      </c>
      <c r="H74" s="81"/>
      <c r="I74" s="81"/>
      <c r="J74" s="212"/>
      <c r="K74" s="81">
        <v>160</v>
      </c>
      <c r="L74" s="81">
        <f t="shared" si="2"/>
        <v>1.6</v>
      </c>
      <c r="M74" s="81">
        <v>54</v>
      </c>
      <c r="N74" s="212">
        <f t="shared" si="3"/>
        <v>21.093749999999996</v>
      </c>
      <c r="O74" s="81" t="s">
        <v>836</v>
      </c>
      <c r="P74" s="81" t="s">
        <v>836</v>
      </c>
      <c r="Q74" s="81" t="s">
        <v>1382</v>
      </c>
      <c r="R74" s="81" t="s">
        <v>161</v>
      </c>
      <c r="S74" s="81" t="s">
        <v>1383</v>
      </c>
      <c r="T74" s="81" t="s">
        <v>1383</v>
      </c>
      <c r="U74" s="81" t="s">
        <v>836</v>
      </c>
      <c r="V74" s="81" t="s">
        <v>1384</v>
      </c>
      <c r="W74" s="81" t="s">
        <v>1385</v>
      </c>
      <c r="X74" s="81">
        <v>0.64</v>
      </c>
      <c r="Y74" s="81">
        <v>4.68</v>
      </c>
      <c r="Z74" s="81">
        <v>6.39</v>
      </c>
      <c r="AA74" s="81">
        <v>60.4</v>
      </c>
      <c r="AB74" s="81">
        <v>5.35</v>
      </c>
      <c r="AC74" s="81">
        <v>156.5</v>
      </c>
      <c r="AD74" s="81">
        <v>2.12</v>
      </c>
      <c r="AE74" s="81">
        <v>1.96</v>
      </c>
      <c r="AF74" s="81" t="s">
        <v>308</v>
      </c>
      <c r="AG74" s="82"/>
      <c r="AH74" s="82"/>
      <c r="AI74" s="82"/>
      <c r="AJ74" s="82"/>
      <c r="AK74" s="81" t="s">
        <v>1385</v>
      </c>
      <c r="AL74" s="81" t="s">
        <v>1386</v>
      </c>
      <c r="AM74" s="81" t="s">
        <v>968</v>
      </c>
      <c r="AN74" s="81">
        <v>5.6000000000000001E-2</v>
      </c>
      <c r="AO74" s="81">
        <v>5.1999999999999998E-2</v>
      </c>
      <c r="AP74" s="81">
        <v>10.45</v>
      </c>
      <c r="AQ74" s="81">
        <v>10.51</v>
      </c>
      <c r="AR74" s="81">
        <v>8.08</v>
      </c>
      <c r="AS74" s="81">
        <v>60.93</v>
      </c>
      <c r="AT74" s="81">
        <v>60.36</v>
      </c>
      <c r="AU74" s="81">
        <v>23.78</v>
      </c>
      <c r="AV74" s="81">
        <v>23.68</v>
      </c>
      <c r="AW74" s="81">
        <v>0.61</v>
      </c>
      <c r="AX74" s="81">
        <v>0.61</v>
      </c>
      <c r="AY74" s="81"/>
      <c r="AZ74" s="90"/>
      <c r="BA74" s="81">
        <v>3.9</v>
      </c>
      <c r="BB74" s="81">
        <v>3.98</v>
      </c>
      <c r="BC74" s="81">
        <v>125</v>
      </c>
      <c r="BD74" s="81">
        <v>194</v>
      </c>
      <c r="BE74" s="81">
        <v>12</v>
      </c>
      <c r="BF74" s="90">
        <v>14</v>
      </c>
    </row>
    <row r="81" spans="1:93" ht="14.5" thickBot="1" x14ac:dyDescent="0.3"/>
    <row r="82" spans="1:93" ht="15.5" thickBot="1" x14ac:dyDescent="0.3">
      <c r="A82" s="76" t="s">
        <v>74</v>
      </c>
      <c r="B82" s="77" t="s">
        <v>1</v>
      </c>
      <c r="C82" s="193" t="s">
        <v>2</v>
      </c>
      <c r="D82" s="77"/>
      <c r="E82" s="77" t="s">
        <v>3</v>
      </c>
      <c r="F82" s="77" t="s">
        <v>75</v>
      </c>
      <c r="G82" s="77" t="s">
        <v>76</v>
      </c>
      <c r="H82" s="77"/>
      <c r="I82" s="77" t="s">
        <v>77</v>
      </c>
      <c r="J82" s="211"/>
      <c r="K82" s="77" t="s">
        <v>78</v>
      </c>
      <c r="L82" s="77"/>
      <c r="M82" s="77" t="s">
        <v>79</v>
      </c>
      <c r="N82" s="211"/>
      <c r="O82" s="77" t="s">
        <v>80</v>
      </c>
      <c r="P82" s="77" t="s">
        <v>81</v>
      </c>
      <c r="Q82" s="77" t="s">
        <v>82</v>
      </c>
      <c r="R82" s="77" t="s">
        <v>83</v>
      </c>
      <c r="S82" s="77" t="s">
        <v>84</v>
      </c>
      <c r="T82" s="77" t="s">
        <v>85</v>
      </c>
      <c r="U82" s="77" t="s">
        <v>86</v>
      </c>
      <c r="V82" s="77" t="s">
        <v>87</v>
      </c>
      <c r="W82" s="77" t="s">
        <v>88</v>
      </c>
      <c r="X82" s="77" t="s">
        <v>89</v>
      </c>
      <c r="Y82" s="77" t="s">
        <v>90</v>
      </c>
      <c r="Z82" s="77" t="s">
        <v>91</v>
      </c>
      <c r="AA82" s="77" t="s">
        <v>92</v>
      </c>
      <c r="AB82" s="77" t="s">
        <v>93</v>
      </c>
      <c r="AC82" s="77" t="s">
        <v>94</v>
      </c>
      <c r="AD82" s="77" t="s">
        <v>95</v>
      </c>
      <c r="AE82" s="77" t="s">
        <v>96</v>
      </c>
      <c r="AF82" s="77" t="s">
        <v>97</v>
      </c>
      <c r="AG82" s="77" t="s">
        <v>98</v>
      </c>
      <c r="AH82" s="77" t="s">
        <v>99</v>
      </c>
      <c r="AI82" s="77" t="s">
        <v>100</v>
      </c>
      <c r="AJ82" s="77" t="s">
        <v>101</v>
      </c>
      <c r="AK82" s="77" t="s">
        <v>102</v>
      </c>
      <c r="AL82" s="77" t="s">
        <v>103</v>
      </c>
      <c r="AM82" s="77" t="s">
        <v>104</v>
      </c>
      <c r="AN82" s="77" t="s">
        <v>105</v>
      </c>
      <c r="AO82" s="77" t="s">
        <v>106</v>
      </c>
      <c r="AP82" s="77" t="s">
        <v>107</v>
      </c>
      <c r="AQ82" s="77" t="s">
        <v>108</v>
      </c>
      <c r="AR82" s="77" t="s">
        <v>109</v>
      </c>
      <c r="AS82" s="77" t="s">
        <v>110</v>
      </c>
      <c r="AT82" s="77" t="s">
        <v>111</v>
      </c>
      <c r="AU82" s="77" t="s">
        <v>112</v>
      </c>
      <c r="AV82" s="77" t="s">
        <v>113</v>
      </c>
      <c r="AW82" s="118" t="s">
        <v>114</v>
      </c>
      <c r="AX82" s="118" t="s">
        <v>115</v>
      </c>
      <c r="AY82" s="77" t="s">
        <v>116</v>
      </c>
      <c r="AZ82" s="77" t="s">
        <v>117</v>
      </c>
      <c r="BA82" s="77" t="s">
        <v>118</v>
      </c>
      <c r="BB82" s="77" t="s">
        <v>119</v>
      </c>
      <c r="BC82" s="77" t="s">
        <v>120</v>
      </c>
      <c r="BD82" s="77" t="s">
        <v>8</v>
      </c>
      <c r="BE82" s="77" t="s">
        <v>9</v>
      </c>
      <c r="BF82" s="77" t="s">
        <v>121</v>
      </c>
      <c r="BG82" s="77" t="s">
        <v>122</v>
      </c>
      <c r="BH82" s="77" t="s">
        <v>123</v>
      </c>
      <c r="BI82" s="77" t="s">
        <v>124</v>
      </c>
      <c r="BJ82" s="77" t="s">
        <v>125</v>
      </c>
      <c r="BK82" s="77" t="s">
        <v>126</v>
      </c>
      <c r="BL82" s="77" t="s">
        <v>127</v>
      </c>
      <c r="BM82" s="77" t="s">
        <v>128</v>
      </c>
      <c r="BN82" s="77" t="s">
        <v>129</v>
      </c>
      <c r="BO82" s="77" t="s">
        <v>130</v>
      </c>
      <c r="BP82" s="77" t="s">
        <v>131</v>
      </c>
      <c r="BQ82" s="77" t="s">
        <v>132</v>
      </c>
      <c r="BR82" s="77" t="s">
        <v>133</v>
      </c>
      <c r="BS82" s="77" t="s">
        <v>134</v>
      </c>
      <c r="BT82" s="77" t="s">
        <v>135</v>
      </c>
      <c r="BU82" s="77" t="s">
        <v>136</v>
      </c>
      <c r="BV82" s="77" t="s">
        <v>137</v>
      </c>
      <c r="BW82" s="77" t="s">
        <v>138</v>
      </c>
      <c r="BX82" s="77" t="s">
        <v>139</v>
      </c>
      <c r="BY82" s="77" t="s">
        <v>140</v>
      </c>
      <c r="BZ82" s="77" t="s">
        <v>141</v>
      </c>
      <c r="CA82" s="77" t="s">
        <v>142</v>
      </c>
      <c r="CB82" s="77" t="s">
        <v>143</v>
      </c>
      <c r="CC82" s="77" t="s">
        <v>144</v>
      </c>
      <c r="CD82" s="77" t="s">
        <v>145</v>
      </c>
      <c r="CE82" s="77" t="s">
        <v>146</v>
      </c>
      <c r="CF82" s="77" t="s">
        <v>147</v>
      </c>
      <c r="CG82" s="77" t="s">
        <v>148</v>
      </c>
      <c r="CH82" s="77" t="s">
        <v>149</v>
      </c>
      <c r="CI82" s="77" t="s">
        <v>150</v>
      </c>
      <c r="CJ82" s="77" t="s">
        <v>151</v>
      </c>
      <c r="CK82" s="77" t="s">
        <v>152</v>
      </c>
      <c r="CL82" s="77" t="s">
        <v>153</v>
      </c>
      <c r="CM82" s="77" t="s">
        <v>154</v>
      </c>
      <c r="CN82" s="77" t="s">
        <v>155</v>
      </c>
      <c r="CO82" s="77" t="s">
        <v>156</v>
      </c>
    </row>
    <row r="83" spans="1:93" ht="15" thickTop="1" thickBot="1" x14ac:dyDescent="0.3">
      <c r="A83" s="232" t="s">
        <v>157</v>
      </c>
      <c r="B83" s="99" t="s">
        <v>158</v>
      </c>
      <c r="C83" s="197">
        <v>0</v>
      </c>
      <c r="D83" s="186"/>
      <c r="E83" s="101">
        <v>66</v>
      </c>
      <c r="F83" s="102"/>
      <c r="G83" s="101">
        <v>603844</v>
      </c>
      <c r="H83" s="203"/>
      <c r="I83" s="103"/>
      <c r="J83" s="216"/>
      <c r="K83" s="100">
        <v>158</v>
      </c>
      <c r="L83" s="186">
        <f>K83/100</f>
        <v>1.58</v>
      </c>
      <c r="M83" s="101">
        <v>63</v>
      </c>
      <c r="N83" s="213">
        <f>M83/(L83*L83)</f>
        <v>25.236340330075304</v>
      </c>
      <c r="O83" s="101" t="s">
        <v>159</v>
      </c>
      <c r="P83" s="103" t="s">
        <v>159</v>
      </c>
      <c r="Q83" s="100" t="s">
        <v>160</v>
      </c>
      <c r="R83" s="101" t="s">
        <v>161</v>
      </c>
      <c r="S83" s="101" t="s">
        <v>162</v>
      </c>
      <c r="T83" s="101" t="s">
        <v>163</v>
      </c>
      <c r="U83" s="101" t="s">
        <v>164</v>
      </c>
      <c r="V83" s="101" t="s">
        <v>165</v>
      </c>
      <c r="W83" s="103" t="s">
        <v>166</v>
      </c>
      <c r="X83" s="100">
        <v>0.85</v>
      </c>
      <c r="Y83" s="101">
        <v>3.01</v>
      </c>
      <c r="Z83" s="101">
        <v>4.67</v>
      </c>
      <c r="AA83" s="101">
        <v>78.400000000000006</v>
      </c>
      <c r="AB83" s="101">
        <v>6.48</v>
      </c>
      <c r="AC83" s="101">
        <v>245.7</v>
      </c>
      <c r="AD83" s="101">
        <v>134</v>
      </c>
      <c r="AE83" s="101">
        <v>5.2</v>
      </c>
      <c r="AF83" s="101">
        <v>4.51</v>
      </c>
      <c r="AG83" s="101">
        <v>167</v>
      </c>
      <c r="AH83" s="101">
        <v>15</v>
      </c>
      <c r="AI83" s="101">
        <v>17</v>
      </c>
      <c r="AJ83" s="101">
        <v>1.39</v>
      </c>
      <c r="AK83" s="101">
        <v>1.25</v>
      </c>
      <c r="AL83" s="103">
        <v>1.56</v>
      </c>
      <c r="AM83" s="100" t="s">
        <v>167</v>
      </c>
      <c r="AN83" s="101" t="s">
        <v>167</v>
      </c>
      <c r="AO83" s="101" t="s">
        <v>159</v>
      </c>
      <c r="AP83" s="115"/>
      <c r="AQ83" s="100" t="s">
        <v>168</v>
      </c>
      <c r="AR83" s="103" t="s">
        <v>169</v>
      </c>
      <c r="AS83" s="100" t="s">
        <v>170</v>
      </c>
      <c r="AT83" s="101" t="s">
        <v>171</v>
      </c>
      <c r="AU83" s="101" t="s">
        <v>172</v>
      </c>
      <c r="AV83" s="101" t="s">
        <v>173</v>
      </c>
      <c r="AW83" s="119">
        <v>7.7</v>
      </c>
      <c r="AX83" s="119">
        <v>7.9</v>
      </c>
      <c r="AY83" s="103" t="s">
        <v>174</v>
      </c>
      <c r="AZ83" s="100" t="s">
        <v>159</v>
      </c>
      <c r="BA83" s="101" t="s">
        <v>165</v>
      </c>
      <c r="BB83" s="101" t="s">
        <v>165</v>
      </c>
      <c r="BC83" s="103" t="s">
        <v>165</v>
      </c>
      <c r="BD83" s="100">
        <v>7.3999999999999996E-2</v>
      </c>
      <c r="BE83" s="101">
        <v>6.5000000000000002E-2</v>
      </c>
      <c r="BF83" s="101">
        <v>0.27</v>
      </c>
      <c r="BG83" s="103">
        <v>0.27</v>
      </c>
      <c r="BH83" s="100">
        <v>99.87</v>
      </c>
      <c r="BI83" s="101">
        <v>22.94</v>
      </c>
      <c r="BJ83" s="101">
        <v>0.77</v>
      </c>
      <c r="BK83" s="102"/>
      <c r="BL83" s="103">
        <v>28.08</v>
      </c>
      <c r="BM83" s="100">
        <v>101.55</v>
      </c>
      <c r="BN83" s="101">
        <v>28.53</v>
      </c>
      <c r="BO83" s="101">
        <v>0.72</v>
      </c>
      <c r="BP83" s="102"/>
      <c r="BQ83" s="103">
        <v>29.15</v>
      </c>
      <c r="BR83" s="100">
        <v>69.099999999999994</v>
      </c>
      <c r="BS83" s="101">
        <v>23.78</v>
      </c>
      <c r="BT83" s="101">
        <v>0.66</v>
      </c>
      <c r="BU83" s="102"/>
      <c r="BV83" s="103">
        <v>28.02</v>
      </c>
      <c r="BW83" s="100">
        <v>77.77</v>
      </c>
      <c r="BX83" s="101">
        <v>22.94</v>
      </c>
      <c r="BY83" s="101">
        <v>0.7</v>
      </c>
      <c r="BZ83" s="102"/>
      <c r="CA83" s="103">
        <v>26.11</v>
      </c>
      <c r="CB83" s="100">
        <v>95.11</v>
      </c>
      <c r="CC83" s="101">
        <v>36.93</v>
      </c>
      <c r="CD83" s="101">
        <v>0.61</v>
      </c>
      <c r="CE83" s="102"/>
      <c r="CF83" s="103">
        <v>40.28</v>
      </c>
      <c r="CG83" s="100">
        <v>73.569999999999993</v>
      </c>
      <c r="CH83" s="101">
        <v>19.3</v>
      </c>
      <c r="CI83" s="101">
        <v>0.74</v>
      </c>
      <c r="CJ83" s="102"/>
      <c r="CK83" s="103">
        <v>23.79</v>
      </c>
      <c r="CL83" s="124">
        <v>6.22</v>
      </c>
      <c r="CM83" s="125">
        <v>11.28</v>
      </c>
      <c r="CN83" s="125">
        <v>10.47</v>
      </c>
      <c r="CO83" s="126">
        <v>10.58</v>
      </c>
    </row>
    <row r="84" spans="1:93" ht="15" thickTop="1" thickBot="1" x14ac:dyDescent="0.3">
      <c r="A84" s="233"/>
      <c r="B84" s="104" t="s">
        <v>175</v>
      </c>
      <c r="C84" s="198">
        <v>0</v>
      </c>
      <c r="D84" s="187"/>
      <c r="E84" s="106">
        <v>47</v>
      </c>
      <c r="F84" s="107"/>
      <c r="G84" s="106">
        <v>604337</v>
      </c>
      <c r="H84" s="204"/>
      <c r="I84" s="108"/>
      <c r="J84" s="217"/>
      <c r="K84" s="105">
        <v>156</v>
      </c>
      <c r="L84" s="186">
        <f t="shared" ref="L84:L117" si="4">K84/100</f>
        <v>1.56</v>
      </c>
      <c r="M84" s="106">
        <v>55</v>
      </c>
      <c r="N84" s="213">
        <f t="shared" ref="N84:N117" si="5">M84/(L84*L84)</f>
        <v>22.600262984878366</v>
      </c>
      <c r="O84" s="106" t="s">
        <v>159</v>
      </c>
      <c r="P84" s="108" t="s">
        <v>159</v>
      </c>
      <c r="Q84" s="105" t="s">
        <v>176</v>
      </c>
      <c r="R84" s="106" t="s">
        <v>161</v>
      </c>
      <c r="S84" s="106" t="s">
        <v>177</v>
      </c>
      <c r="T84" s="106" t="s">
        <v>178</v>
      </c>
      <c r="U84" s="106" t="s">
        <v>165</v>
      </c>
      <c r="V84" s="106" t="s">
        <v>165</v>
      </c>
      <c r="W84" s="108" t="s">
        <v>179</v>
      </c>
      <c r="X84" s="105">
        <v>1.36</v>
      </c>
      <c r="Y84" s="106">
        <v>4.8899999999999997</v>
      </c>
      <c r="Z84" s="106">
        <v>4.57</v>
      </c>
      <c r="AA84" s="106">
        <v>54.1</v>
      </c>
      <c r="AB84" s="106">
        <v>3.93</v>
      </c>
      <c r="AC84" s="106">
        <v>247</v>
      </c>
      <c r="AD84" s="106">
        <v>128</v>
      </c>
      <c r="AE84" s="106">
        <v>5.6</v>
      </c>
      <c r="AF84" s="106">
        <v>4.51</v>
      </c>
      <c r="AG84" s="106">
        <v>306</v>
      </c>
      <c r="AH84" s="106">
        <v>17</v>
      </c>
      <c r="AI84" s="106">
        <v>15</v>
      </c>
      <c r="AJ84" s="106">
        <v>1.3</v>
      </c>
      <c r="AK84" s="106">
        <v>2.95</v>
      </c>
      <c r="AL84" s="108">
        <v>1.36</v>
      </c>
      <c r="AM84" s="105">
        <v>0.9</v>
      </c>
      <c r="AN84" s="106">
        <v>0.9</v>
      </c>
      <c r="AO84" s="106" t="s">
        <v>165</v>
      </c>
      <c r="AP84" s="114"/>
      <c r="AQ84" s="105" t="s">
        <v>180</v>
      </c>
      <c r="AR84" s="108" t="s">
        <v>181</v>
      </c>
      <c r="AS84" s="105" t="s">
        <v>182</v>
      </c>
      <c r="AT84" s="106" t="s">
        <v>183</v>
      </c>
      <c r="AU84" s="106" t="s">
        <v>184</v>
      </c>
      <c r="AV84" s="106" t="s">
        <v>185</v>
      </c>
      <c r="AW84" s="120">
        <v>2.9</v>
      </c>
      <c r="AX84" s="120">
        <v>11.2</v>
      </c>
      <c r="AY84" s="108" t="s">
        <v>186</v>
      </c>
      <c r="AZ84" s="105" t="s">
        <v>159</v>
      </c>
      <c r="BA84" s="106" t="s">
        <v>165</v>
      </c>
      <c r="BB84" s="106" t="s">
        <v>165</v>
      </c>
      <c r="BC84" s="108" t="s">
        <v>165</v>
      </c>
      <c r="BD84" s="105">
        <v>0.05</v>
      </c>
      <c r="BE84" s="106">
        <v>6.0999999999999999E-2</v>
      </c>
      <c r="BF84" s="106">
        <v>0.33</v>
      </c>
      <c r="BG84" s="108">
        <v>0.32</v>
      </c>
      <c r="BH84" s="105">
        <v>94.55</v>
      </c>
      <c r="BI84" s="106">
        <v>27.69</v>
      </c>
      <c r="BJ84" s="106">
        <v>0.71</v>
      </c>
      <c r="BK84" s="107"/>
      <c r="BL84" s="108">
        <v>23.12</v>
      </c>
      <c r="BM84" s="105">
        <v>70.209999999999994</v>
      </c>
      <c r="BN84" s="107"/>
      <c r="BO84" s="107"/>
      <c r="BP84" s="107"/>
      <c r="BQ84" s="108">
        <v>24.95</v>
      </c>
      <c r="BR84" s="105">
        <v>47.84</v>
      </c>
      <c r="BS84" s="106">
        <v>21.54</v>
      </c>
      <c r="BT84" s="106">
        <v>0.55000000000000004</v>
      </c>
      <c r="BU84" s="107"/>
      <c r="BV84" s="108">
        <v>17.12</v>
      </c>
      <c r="BW84" s="105">
        <v>95.39</v>
      </c>
      <c r="BX84" s="106">
        <v>26.58</v>
      </c>
      <c r="BY84" s="106">
        <v>0.72</v>
      </c>
      <c r="BZ84" s="107"/>
      <c r="CA84" s="108">
        <v>24.36</v>
      </c>
      <c r="CB84" s="105">
        <v>66.47</v>
      </c>
      <c r="CC84" s="106">
        <v>3.73</v>
      </c>
      <c r="CD84" s="106">
        <v>0.54</v>
      </c>
      <c r="CE84" s="107"/>
      <c r="CF84" s="108">
        <v>26.7</v>
      </c>
      <c r="CG84" s="105">
        <v>37</v>
      </c>
      <c r="CH84" s="106">
        <v>16.100000000000001</v>
      </c>
      <c r="CI84" s="106">
        <v>0.56000000000000005</v>
      </c>
      <c r="CJ84" s="107"/>
      <c r="CK84" s="108">
        <v>15.46</v>
      </c>
      <c r="CL84" s="127">
        <v>4.74</v>
      </c>
      <c r="CM84" s="128">
        <v>9.17</v>
      </c>
      <c r="CN84" s="128">
        <v>6.85</v>
      </c>
      <c r="CO84" s="129">
        <v>8.1300000000000008</v>
      </c>
    </row>
    <row r="85" spans="1:93" ht="15" thickTop="1" thickBot="1" x14ac:dyDescent="0.3">
      <c r="A85" s="233"/>
      <c r="B85" s="104" t="s">
        <v>187</v>
      </c>
      <c r="C85" s="198">
        <v>0</v>
      </c>
      <c r="D85" s="187"/>
      <c r="E85" s="106">
        <v>79</v>
      </c>
      <c r="F85" s="107"/>
      <c r="G85" s="106">
        <v>604514</v>
      </c>
      <c r="H85" s="204"/>
      <c r="I85" s="108"/>
      <c r="J85" s="217"/>
      <c r="K85" s="105">
        <v>160</v>
      </c>
      <c r="L85" s="186">
        <f t="shared" si="4"/>
        <v>1.6</v>
      </c>
      <c r="M85" s="106">
        <v>60</v>
      </c>
      <c r="N85" s="213">
        <f t="shared" si="5"/>
        <v>23.437499999999996</v>
      </c>
      <c r="O85" s="106" t="s">
        <v>159</v>
      </c>
      <c r="P85" s="108" t="s">
        <v>159</v>
      </c>
      <c r="Q85" s="105" t="s">
        <v>188</v>
      </c>
      <c r="R85" s="106" t="s">
        <v>161</v>
      </c>
      <c r="S85" s="106" t="s">
        <v>189</v>
      </c>
      <c r="T85" s="106" t="s">
        <v>190</v>
      </c>
      <c r="U85" s="106" t="s">
        <v>191</v>
      </c>
      <c r="V85" s="106" t="s">
        <v>165</v>
      </c>
      <c r="W85" s="108" t="s">
        <v>192</v>
      </c>
      <c r="X85" s="105">
        <v>0.78</v>
      </c>
      <c r="Y85" s="106">
        <v>5.48</v>
      </c>
      <c r="Z85" s="106">
        <v>5.28</v>
      </c>
      <c r="AA85" s="106">
        <v>52.5</v>
      </c>
      <c r="AB85" s="106">
        <v>4.03</v>
      </c>
      <c r="AC85" s="106">
        <v>211</v>
      </c>
      <c r="AD85" s="106">
        <v>135</v>
      </c>
      <c r="AE85" s="106">
        <v>5.9</v>
      </c>
      <c r="AF85" s="106">
        <v>4.41</v>
      </c>
      <c r="AG85" s="106">
        <v>195</v>
      </c>
      <c r="AH85" s="106">
        <v>11</v>
      </c>
      <c r="AI85" s="106">
        <v>17</v>
      </c>
      <c r="AJ85" s="106">
        <v>1.49</v>
      </c>
      <c r="AK85" s="106">
        <v>3.36</v>
      </c>
      <c r="AL85" s="108" t="s">
        <v>165</v>
      </c>
      <c r="AM85" s="105">
        <v>0.6</v>
      </c>
      <c r="AN85" s="106">
        <v>0.8</v>
      </c>
      <c r="AO85" s="106" t="s">
        <v>165</v>
      </c>
      <c r="AP85" s="108" t="s">
        <v>193</v>
      </c>
      <c r="AQ85" s="105" t="s">
        <v>194</v>
      </c>
      <c r="AR85" s="108" t="s">
        <v>195</v>
      </c>
      <c r="AS85" s="105" t="s">
        <v>196</v>
      </c>
      <c r="AT85" s="106" t="s">
        <v>197</v>
      </c>
      <c r="AU85" s="106" t="s">
        <v>198</v>
      </c>
      <c r="AV85" s="106" t="s">
        <v>199</v>
      </c>
      <c r="AW85" s="120">
        <v>-9.6999999999999993</v>
      </c>
      <c r="AX85" s="120">
        <v>-3</v>
      </c>
      <c r="AY85" s="108" t="s">
        <v>200</v>
      </c>
      <c r="AZ85" s="105" t="s">
        <v>201</v>
      </c>
      <c r="BA85" s="106" t="s">
        <v>202</v>
      </c>
      <c r="BB85" s="106" t="s">
        <v>203</v>
      </c>
      <c r="BC85" s="108" t="s">
        <v>165</v>
      </c>
      <c r="BD85" s="105">
        <v>7.6999999999999999E-2</v>
      </c>
      <c r="BE85" s="106">
        <v>7.6999999999999999E-2</v>
      </c>
      <c r="BF85" s="106">
        <v>0.39</v>
      </c>
      <c r="BG85" s="108">
        <v>0.39</v>
      </c>
      <c r="BH85" s="105">
        <v>61.82</v>
      </c>
      <c r="BI85" s="106">
        <v>13.15</v>
      </c>
      <c r="BJ85" s="106">
        <v>0.79</v>
      </c>
      <c r="BK85" s="107"/>
      <c r="BL85" s="108">
        <v>14.48</v>
      </c>
      <c r="BM85" s="105">
        <v>70.77</v>
      </c>
      <c r="BN85" s="107"/>
      <c r="BO85" s="107"/>
      <c r="BP85" s="107"/>
      <c r="BQ85" s="108">
        <v>22.49</v>
      </c>
      <c r="BR85" s="105">
        <v>59.02</v>
      </c>
      <c r="BS85" s="106">
        <v>17.34</v>
      </c>
      <c r="BT85" s="106">
        <v>0.71</v>
      </c>
      <c r="BU85" s="107"/>
      <c r="BV85" s="108">
        <v>19.18</v>
      </c>
      <c r="BW85" s="105">
        <v>49.51</v>
      </c>
      <c r="BX85" s="106">
        <v>15.95</v>
      </c>
      <c r="BY85" s="106">
        <v>0.68</v>
      </c>
      <c r="BZ85" s="107"/>
      <c r="CA85" s="108">
        <v>15.56</v>
      </c>
      <c r="CB85" s="105">
        <v>65.459999999999994</v>
      </c>
      <c r="CC85" s="106">
        <v>20.98</v>
      </c>
      <c r="CD85" s="106">
        <v>0.68</v>
      </c>
      <c r="CE85" s="107"/>
      <c r="CF85" s="108">
        <v>22.43</v>
      </c>
      <c r="CG85" s="105">
        <v>62.1</v>
      </c>
      <c r="CH85" s="106">
        <v>20.14</v>
      </c>
      <c r="CI85" s="106">
        <v>0.68</v>
      </c>
      <c r="CJ85" s="107"/>
      <c r="CK85" s="108">
        <v>25.84</v>
      </c>
      <c r="CL85" s="127">
        <v>8.5399999999999991</v>
      </c>
      <c r="CM85" s="128">
        <v>9.35</v>
      </c>
      <c r="CN85" s="128">
        <v>4.08</v>
      </c>
      <c r="CO85" s="129">
        <v>9.19</v>
      </c>
    </row>
    <row r="86" spans="1:93" ht="15" thickTop="1" thickBot="1" x14ac:dyDescent="0.3">
      <c r="A86" s="233"/>
      <c r="B86" s="104" t="s">
        <v>204</v>
      </c>
      <c r="C86" s="198">
        <v>0</v>
      </c>
      <c r="D86" s="187"/>
      <c r="E86" s="106">
        <v>63</v>
      </c>
      <c r="F86" s="107"/>
      <c r="G86" s="106">
        <v>604859</v>
      </c>
      <c r="H86" s="204"/>
      <c r="I86" s="108"/>
      <c r="J86" s="217"/>
      <c r="K86" s="105">
        <v>167</v>
      </c>
      <c r="L86" s="186">
        <f t="shared" si="4"/>
        <v>1.67</v>
      </c>
      <c r="M86" s="106">
        <v>75</v>
      </c>
      <c r="N86" s="213">
        <f t="shared" si="5"/>
        <v>26.892323138154829</v>
      </c>
      <c r="O86" s="106" t="s">
        <v>165</v>
      </c>
      <c r="P86" s="108" t="s">
        <v>165</v>
      </c>
      <c r="Q86" s="105" t="s">
        <v>205</v>
      </c>
      <c r="R86" s="106" t="s">
        <v>161</v>
      </c>
      <c r="S86" s="106" t="s">
        <v>206</v>
      </c>
      <c r="T86" s="106" t="s">
        <v>207</v>
      </c>
      <c r="U86" s="106" t="s">
        <v>208</v>
      </c>
      <c r="V86" s="106" t="s">
        <v>209</v>
      </c>
      <c r="W86" s="108" t="s">
        <v>210</v>
      </c>
      <c r="X86" s="105">
        <v>2.62</v>
      </c>
      <c r="Y86" s="106">
        <v>4.5</v>
      </c>
      <c r="Z86" s="106">
        <v>4.6399999999999997</v>
      </c>
      <c r="AA86" s="106">
        <v>59.3</v>
      </c>
      <c r="AB86" s="106">
        <v>4.55</v>
      </c>
      <c r="AC86" s="106">
        <v>196.5</v>
      </c>
      <c r="AD86" s="106">
        <v>142</v>
      </c>
      <c r="AE86" s="106">
        <v>5.5</v>
      </c>
      <c r="AF86" s="106">
        <v>5</v>
      </c>
      <c r="AG86" s="106">
        <v>222</v>
      </c>
      <c r="AH86" s="106">
        <v>17</v>
      </c>
      <c r="AI86" s="106">
        <v>20</v>
      </c>
      <c r="AJ86" s="106">
        <v>1.04</v>
      </c>
      <c r="AK86" s="106">
        <v>2.27</v>
      </c>
      <c r="AL86" s="108" t="s">
        <v>165</v>
      </c>
      <c r="AM86" s="105">
        <v>0.9</v>
      </c>
      <c r="AN86" s="106">
        <v>1</v>
      </c>
      <c r="AO86" s="106" t="s">
        <v>159</v>
      </c>
      <c r="AP86" s="114"/>
      <c r="AQ86" s="105" t="s">
        <v>211</v>
      </c>
      <c r="AR86" s="108" t="s">
        <v>212</v>
      </c>
      <c r="AS86" s="105" t="s">
        <v>213</v>
      </c>
      <c r="AT86" s="106" t="s">
        <v>214</v>
      </c>
      <c r="AU86" s="106" t="s">
        <v>215</v>
      </c>
      <c r="AV86" s="106" t="s">
        <v>216</v>
      </c>
      <c r="AW86" s="120" t="s">
        <v>217</v>
      </c>
      <c r="AX86" s="120">
        <v>8.8000000000000007</v>
      </c>
      <c r="AY86" s="108" t="s">
        <v>218</v>
      </c>
      <c r="AZ86" s="105" t="s">
        <v>219</v>
      </c>
      <c r="BA86" s="106" t="s">
        <v>202</v>
      </c>
      <c r="BB86" s="106" t="s">
        <v>220</v>
      </c>
      <c r="BC86" s="108" t="s">
        <v>165</v>
      </c>
      <c r="BD86" s="105">
        <v>7.4999999999999997E-2</v>
      </c>
      <c r="BE86" s="106">
        <v>7.1999999999999995E-2</v>
      </c>
      <c r="BF86" s="106">
        <v>0.32</v>
      </c>
      <c r="BG86" s="108">
        <v>0.28000000000000003</v>
      </c>
      <c r="BH86" s="105">
        <v>72.17</v>
      </c>
      <c r="BI86" s="106">
        <v>25.74</v>
      </c>
      <c r="BJ86" s="106">
        <v>0.64</v>
      </c>
      <c r="BK86" s="107"/>
      <c r="BL86" s="108">
        <v>23.27</v>
      </c>
      <c r="BM86" s="105">
        <v>82.8</v>
      </c>
      <c r="BN86" s="106">
        <v>34.409999999999997</v>
      </c>
      <c r="BO86" s="106">
        <v>0.57999999999999996</v>
      </c>
      <c r="BP86" s="107"/>
      <c r="BQ86" s="108">
        <v>26.5</v>
      </c>
      <c r="BR86" s="105">
        <v>50.07</v>
      </c>
      <c r="BS86" s="106">
        <v>17.899999999999999</v>
      </c>
      <c r="BT86" s="106">
        <v>0.64</v>
      </c>
      <c r="BU86" s="107"/>
      <c r="BV86" s="108">
        <v>17.2</v>
      </c>
      <c r="BW86" s="116"/>
      <c r="BX86" s="107"/>
      <c r="BY86" s="107"/>
      <c r="BZ86" s="107"/>
      <c r="CA86" s="114"/>
      <c r="CB86" s="105">
        <v>65.180000000000007</v>
      </c>
      <c r="CC86" s="106">
        <v>28.53</v>
      </c>
      <c r="CD86" s="106">
        <v>0.56000000000000005</v>
      </c>
      <c r="CE86" s="107"/>
      <c r="CF86" s="108">
        <v>27.9</v>
      </c>
      <c r="CG86" s="105">
        <v>79.45</v>
      </c>
      <c r="CH86" s="106">
        <v>15.74</v>
      </c>
      <c r="CI86" s="106">
        <v>0.68</v>
      </c>
      <c r="CJ86" s="107"/>
      <c r="CK86" s="108">
        <v>27.46</v>
      </c>
      <c r="CL86" s="127">
        <v>6</v>
      </c>
      <c r="CM86" s="128">
        <v>14.63</v>
      </c>
      <c r="CN86" s="128">
        <v>4.16</v>
      </c>
      <c r="CO86" s="129">
        <v>13.03</v>
      </c>
    </row>
    <row r="87" spans="1:93" ht="15" thickTop="1" thickBot="1" x14ac:dyDescent="0.3">
      <c r="A87" s="233"/>
      <c r="B87" s="104" t="s">
        <v>221</v>
      </c>
      <c r="C87" s="198">
        <v>1</v>
      </c>
      <c r="D87" s="187"/>
      <c r="E87" s="106">
        <v>46</v>
      </c>
      <c r="F87" s="107"/>
      <c r="G87" s="106">
        <v>604696</v>
      </c>
      <c r="H87" s="204"/>
      <c r="I87" s="108"/>
      <c r="J87" s="217"/>
      <c r="K87" s="105">
        <v>173</v>
      </c>
      <c r="L87" s="186">
        <f t="shared" si="4"/>
        <v>1.73</v>
      </c>
      <c r="M87" s="106">
        <v>80</v>
      </c>
      <c r="N87" s="213">
        <f t="shared" si="5"/>
        <v>26.729927495071667</v>
      </c>
      <c r="O87" s="106" t="s">
        <v>222</v>
      </c>
      <c r="P87" s="108" t="s">
        <v>159</v>
      </c>
      <c r="Q87" s="105" t="s">
        <v>223</v>
      </c>
      <c r="R87" s="106" t="s">
        <v>161</v>
      </c>
      <c r="S87" s="106" t="s">
        <v>165</v>
      </c>
      <c r="T87" s="106" t="s">
        <v>224</v>
      </c>
      <c r="U87" s="106" t="s">
        <v>165</v>
      </c>
      <c r="V87" s="106" t="s">
        <v>165</v>
      </c>
      <c r="W87" s="108" t="s">
        <v>225</v>
      </c>
      <c r="X87" s="105">
        <v>5.9</v>
      </c>
      <c r="Y87" s="106">
        <v>4.17</v>
      </c>
      <c r="Z87" s="106">
        <v>4.63</v>
      </c>
      <c r="AA87" s="106">
        <v>66.5</v>
      </c>
      <c r="AB87" s="106">
        <v>7.18</v>
      </c>
      <c r="AC87" s="106">
        <v>358.7</v>
      </c>
      <c r="AD87" s="106">
        <v>154</v>
      </c>
      <c r="AE87" s="106">
        <v>10.4</v>
      </c>
      <c r="AF87" s="106">
        <v>4.97</v>
      </c>
      <c r="AG87" s="106">
        <v>307</v>
      </c>
      <c r="AH87" s="106">
        <v>35</v>
      </c>
      <c r="AI87" s="106">
        <v>25</v>
      </c>
      <c r="AJ87" s="106">
        <v>0.69</v>
      </c>
      <c r="AK87" s="106">
        <v>2.0099999999999998</v>
      </c>
      <c r="AL87" s="108" t="s">
        <v>165</v>
      </c>
      <c r="AM87" s="105" t="s">
        <v>165</v>
      </c>
      <c r="AN87" s="106" t="s">
        <v>165</v>
      </c>
      <c r="AO87" s="106" t="s">
        <v>165</v>
      </c>
      <c r="AP87" s="108" t="s">
        <v>193</v>
      </c>
      <c r="AQ87" s="105" t="s">
        <v>226</v>
      </c>
      <c r="AR87" s="108" t="s">
        <v>227</v>
      </c>
      <c r="AS87" s="105" t="s">
        <v>228</v>
      </c>
      <c r="AT87" s="106" t="s">
        <v>229</v>
      </c>
      <c r="AU87" s="106" t="s">
        <v>230</v>
      </c>
      <c r="AV87" s="106" t="s">
        <v>231</v>
      </c>
      <c r="AW87" s="120">
        <v>8.8000000000000007</v>
      </c>
      <c r="AX87" s="120">
        <v>15.3</v>
      </c>
      <c r="AY87" s="108" t="s">
        <v>186</v>
      </c>
      <c r="AZ87" s="105" t="s">
        <v>232</v>
      </c>
      <c r="BA87" s="106" t="s">
        <v>233</v>
      </c>
      <c r="BB87" s="106" t="s">
        <v>234</v>
      </c>
      <c r="BC87" s="108">
        <v>0.59399999999999997</v>
      </c>
      <c r="BD87" s="105">
        <v>7.1999999999999995E-2</v>
      </c>
      <c r="BE87" s="106">
        <v>7.3999999999999996E-2</v>
      </c>
      <c r="BF87" s="106">
        <v>0.32</v>
      </c>
      <c r="BG87" s="108">
        <v>0.27</v>
      </c>
      <c r="BH87" s="105">
        <v>97.91</v>
      </c>
      <c r="BI87" s="106">
        <v>25.74</v>
      </c>
      <c r="BJ87" s="106">
        <v>0.74</v>
      </c>
      <c r="BK87" s="107"/>
      <c r="BL87" s="108">
        <v>27.62</v>
      </c>
      <c r="BM87" s="105">
        <v>79.64</v>
      </c>
      <c r="BN87" s="106">
        <v>31.89</v>
      </c>
      <c r="BO87" s="106">
        <v>0.6</v>
      </c>
      <c r="BP87" s="107"/>
      <c r="BQ87" s="114"/>
      <c r="BR87" s="105">
        <v>63.22</v>
      </c>
      <c r="BS87" s="106">
        <v>23.22</v>
      </c>
      <c r="BT87" s="106">
        <v>0.63</v>
      </c>
      <c r="BU87" s="107"/>
      <c r="BV87" s="108">
        <v>23.35</v>
      </c>
      <c r="BW87" s="105">
        <v>101.27</v>
      </c>
      <c r="BX87" s="106">
        <v>26.02</v>
      </c>
      <c r="BY87" s="106">
        <v>0.74</v>
      </c>
      <c r="BZ87" s="107"/>
      <c r="CA87" s="108">
        <v>32.630000000000003</v>
      </c>
      <c r="CB87" s="105">
        <v>95.11</v>
      </c>
      <c r="CC87" s="106">
        <v>38.32</v>
      </c>
      <c r="CD87" s="106">
        <v>0.6</v>
      </c>
      <c r="CE87" s="107"/>
      <c r="CF87" s="108">
        <v>39.25</v>
      </c>
      <c r="CG87" s="105">
        <v>66.86</v>
      </c>
      <c r="CH87" s="106">
        <v>19.86</v>
      </c>
      <c r="CI87" s="106">
        <v>0.7</v>
      </c>
      <c r="CJ87" s="107"/>
      <c r="CK87" s="108">
        <v>22.28</v>
      </c>
      <c r="CL87" s="127">
        <v>4.8499999999999996</v>
      </c>
      <c r="CM87" s="128">
        <v>6.77</v>
      </c>
      <c r="CN87" s="128">
        <v>4.29</v>
      </c>
      <c r="CO87" s="129">
        <v>8.09</v>
      </c>
    </row>
    <row r="88" spans="1:93" ht="15" thickTop="1" thickBot="1" x14ac:dyDescent="0.3">
      <c r="A88" s="233"/>
      <c r="B88" s="104" t="s">
        <v>235</v>
      </c>
      <c r="C88" s="198">
        <v>1</v>
      </c>
      <c r="D88" s="187"/>
      <c r="E88" s="106">
        <v>60</v>
      </c>
      <c r="F88" s="107"/>
      <c r="G88" s="106">
        <v>607061</v>
      </c>
      <c r="H88" s="204"/>
      <c r="I88" s="108"/>
      <c r="J88" s="217"/>
      <c r="K88" s="105">
        <v>178</v>
      </c>
      <c r="L88" s="186">
        <f t="shared" si="4"/>
        <v>1.78</v>
      </c>
      <c r="M88" s="106">
        <v>103</v>
      </c>
      <c r="N88" s="213">
        <f t="shared" si="5"/>
        <v>32.508521651306651</v>
      </c>
      <c r="O88" s="106" t="s">
        <v>236</v>
      </c>
      <c r="P88" s="108" t="s">
        <v>237</v>
      </c>
      <c r="Q88" s="105" t="s">
        <v>160</v>
      </c>
      <c r="R88" s="106" t="s">
        <v>161</v>
      </c>
      <c r="S88" s="106" t="s">
        <v>238</v>
      </c>
      <c r="T88" s="106" t="s">
        <v>239</v>
      </c>
      <c r="U88" s="106" t="s">
        <v>240</v>
      </c>
      <c r="V88" s="106" t="s">
        <v>241</v>
      </c>
      <c r="W88" s="108" t="s">
        <v>242</v>
      </c>
      <c r="X88" s="105">
        <v>0.7</v>
      </c>
      <c r="Y88" s="106">
        <v>6.25</v>
      </c>
      <c r="Z88" s="106">
        <v>5.01</v>
      </c>
      <c r="AA88" s="106">
        <v>64.8</v>
      </c>
      <c r="AB88" s="106">
        <v>2.54</v>
      </c>
      <c r="AC88" s="106">
        <v>360.6</v>
      </c>
      <c r="AD88" s="106">
        <v>143</v>
      </c>
      <c r="AE88" s="106">
        <v>4.42</v>
      </c>
      <c r="AF88" s="106">
        <v>4.0199999999999996</v>
      </c>
      <c r="AG88" s="106">
        <v>94</v>
      </c>
      <c r="AH88" s="106">
        <v>76</v>
      </c>
      <c r="AI88" s="106">
        <v>46</v>
      </c>
      <c r="AJ88" s="106">
        <v>2.34</v>
      </c>
      <c r="AK88" s="106">
        <v>3.4</v>
      </c>
      <c r="AL88" s="108">
        <v>19.5</v>
      </c>
      <c r="AM88" s="105">
        <v>0.9</v>
      </c>
      <c r="AN88" s="106">
        <v>1.2</v>
      </c>
      <c r="AO88" s="106" t="s">
        <v>165</v>
      </c>
      <c r="AP88" s="114"/>
      <c r="AQ88" s="105" t="s">
        <v>243</v>
      </c>
      <c r="AR88" s="108" t="s">
        <v>244</v>
      </c>
      <c r="AS88" s="105" t="s">
        <v>245</v>
      </c>
      <c r="AT88" s="106" t="s">
        <v>246</v>
      </c>
      <c r="AU88" s="106" t="s">
        <v>247</v>
      </c>
      <c r="AV88" s="106" t="s">
        <v>248</v>
      </c>
      <c r="AW88" s="120">
        <v>5.2</v>
      </c>
      <c r="AX88" s="120">
        <v>7.9</v>
      </c>
      <c r="AY88" s="108" t="s">
        <v>186</v>
      </c>
      <c r="AZ88" s="105" t="s">
        <v>159</v>
      </c>
      <c r="BA88" s="107"/>
      <c r="BB88" s="107"/>
      <c r="BC88" s="114"/>
      <c r="BD88" s="105">
        <v>7.4999999999999997E-2</v>
      </c>
      <c r="BE88" s="106">
        <v>6.7000000000000004E-2</v>
      </c>
      <c r="BF88" s="106">
        <v>2.5999999999999999E-2</v>
      </c>
      <c r="BG88" s="108">
        <v>0.38</v>
      </c>
      <c r="BH88" s="105">
        <v>59.3</v>
      </c>
      <c r="BI88" s="106">
        <v>19.02</v>
      </c>
      <c r="BJ88" s="106">
        <v>0.68</v>
      </c>
      <c r="BK88" s="107"/>
      <c r="BL88" s="108">
        <v>17.23</v>
      </c>
      <c r="BM88" s="105">
        <v>65.180000000000007</v>
      </c>
      <c r="BN88" s="106">
        <v>15.11</v>
      </c>
      <c r="BO88" s="106">
        <v>0.77</v>
      </c>
      <c r="BP88" s="107"/>
      <c r="BQ88" s="108">
        <v>15.17</v>
      </c>
      <c r="BR88" s="105" t="s">
        <v>249</v>
      </c>
      <c r="BS88" s="106" t="s">
        <v>249</v>
      </c>
      <c r="BT88" s="106" t="s">
        <v>249</v>
      </c>
      <c r="BU88" s="106" t="s">
        <v>249</v>
      </c>
      <c r="BV88" s="108" t="s">
        <v>249</v>
      </c>
      <c r="BW88" s="105">
        <v>57.91</v>
      </c>
      <c r="BX88" s="106">
        <v>17.059999999999999</v>
      </c>
      <c r="BY88" s="106">
        <v>0.71</v>
      </c>
      <c r="BZ88" s="107"/>
      <c r="CA88" s="108">
        <v>14.89</v>
      </c>
      <c r="CB88" s="105">
        <v>56.79</v>
      </c>
      <c r="CC88" s="106">
        <v>21.54</v>
      </c>
      <c r="CD88" s="106">
        <v>0.62</v>
      </c>
      <c r="CE88" s="107"/>
      <c r="CF88" s="108">
        <v>22.45</v>
      </c>
      <c r="CG88" s="105" t="s">
        <v>249</v>
      </c>
      <c r="CH88" s="106" t="s">
        <v>249</v>
      </c>
      <c r="CI88" s="106" t="s">
        <v>249</v>
      </c>
      <c r="CJ88" s="106" t="s">
        <v>249</v>
      </c>
      <c r="CK88" s="108" t="s">
        <v>249</v>
      </c>
      <c r="CL88" s="127">
        <v>3.4</v>
      </c>
      <c r="CM88" s="128">
        <v>8.7200000000000006</v>
      </c>
      <c r="CN88" s="128">
        <v>4</v>
      </c>
      <c r="CO88" s="129">
        <v>7</v>
      </c>
    </row>
    <row r="89" spans="1:93" ht="15" thickTop="1" thickBot="1" x14ac:dyDescent="0.3">
      <c r="A89" s="233"/>
      <c r="B89" s="104" t="s">
        <v>250</v>
      </c>
      <c r="C89" s="198">
        <v>0</v>
      </c>
      <c r="D89" s="187"/>
      <c r="E89" s="106">
        <v>74</v>
      </c>
      <c r="F89" s="107"/>
      <c r="G89" s="106">
        <v>607526</v>
      </c>
      <c r="H89" s="204"/>
      <c r="I89" s="108"/>
      <c r="J89" s="217"/>
      <c r="K89" s="105">
        <v>151</v>
      </c>
      <c r="L89" s="186">
        <f t="shared" si="4"/>
        <v>1.51</v>
      </c>
      <c r="M89" s="106">
        <v>52.5</v>
      </c>
      <c r="N89" s="213">
        <f t="shared" si="5"/>
        <v>23.02530590763563</v>
      </c>
      <c r="O89" s="106" t="s">
        <v>165</v>
      </c>
      <c r="P89" s="108" t="s">
        <v>165</v>
      </c>
      <c r="Q89" s="105" t="s">
        <v>251</v>
      </c>
      <c r="R89" s="106" t="s">
        <v>161</v>
      </c>
      <c r="S89" s="106" t="s">
        <v>165</v>
      </c>
      <c r="T89" s="106" t="s">
        <v>252</v>
      </c>
      <c r="U89" s="106" t="s">
        <v>165</v>
      </c>
      <c r="V89" s="106" t="s">
        <v>165</v>
      </c>
      <c r="W89" s="108" t="s">
        <v>253</v>
      </c>
      <c r="X89" s="105">
        <v>1.5</v>
      </c>
      <c r="Y89" s="106">
        <v>3.74</v>
      </c>
      <c r="Z89" s="106">
        <v>4.21</v>
      </c>
      <c r="AA89" s="106">
        <v>92.2</v>
      </c>
      <c r="AB89" s="106">
        <v>4.6500000000000004</v>
      </c>
      <c r="AC89" s="106">
        <v>394.2</v>
      </c>
      <c r="AD89" s="106">
        <v>125</v>
      </c>
      <c r="AE89" s="106">
        <v>5.2</v>
      </c>
      <c r="AF89" s="106">
        <v>4.43</v>
      </c>
      <c r="AG89" s="106">
        <v>119</v>
      </c>
      <c r="AH89" s="106">
        <v>27</v>
      </c>
      <c r="AI89" s="106">
        <v>17</v>
      </c>
      <c r="AJ89" s="106">
        <v>0.99</v>
      </c>
      <c r="AK89" s="106">
        <v>2.0499999999999998</v>
      </c>
      <c r="AL89" s="108" t="s">
        <v>165</v>
      </c>
      <c r="AM89" s="105" t="s">
        <v>165</v>
      </c>
      <c r="AN89" s="106" t="s">
        <v>165</v>
      </c>
      <c r="AO89" s="106" t="s">
        <v>165</v>
      </c>
      <c r="AP89" s="108" t="s">
        <v>165</v>
      </c>
      <c r="AQ89" s="105" t="s">
        <v>254</v>
      </c>
      <c r="AR89" s="108" t="s">
        <v>212</v>
      </c>
      <c r="AS89" s="105" t="s">
        <v>255</v>
      </c>
      <c r="AT89" s="106" t="s">
        <v>256</v>
      </c>
      <c r="AU89" s="106" t="s">
        <v>257</v>
      </c>
      <c r="AV89" s="106" t="s">
        <v>258</v>
      </c>
      <c r="AW89" s="120">
        <v>17.8</v>
      </c>
      <c r="AX89" s="120">
        <v>16.7</v>
      </c>
      <c r="AY89" s="108" t="s">
        <v>259</v>
      </c>
      <c r="AZ89" s="105" t="s">
        <v>201</v>
      </c>
      <c r="BA89" s="106" t="s">
        <v>260</v>
      </c>
      <c r="BB89" s="106" t="s">
        <v>261</v>
      </c>
      <c r="BC89" s="108" t="s">
        <v>165</v>
      </c>
      <c r="BD89" s="105">
        <v>7.0999999999999994E-2</v>
      </c>
      <c r="BE89" s="106">
        <v>0.09</v>
      </c>
      <c r="BF89" s="106">
        <v>0.31</v>
      </c>
      <c r="BG89" s="114"/>
      <c r="BH89" s="116"/>
      <c r="BI89" s="107"/>
      <c r="BJ89" s="107"/>
      <c r="BK89" s="107"/>
      <c r="BL89" s="114"/>
      <c r="BM89" s="116"/>
      <c r="BN89" s="107"/>
      <c r="BO89" s="107"/>
      <c r="BP89" s="107"/>
      <c r="BQ89" s="114"/>
      <c r="BR89" s="116"/>
      <c r="BS89" s="107"/>
      <c r="BT89" s="107"/>
      <c r="BU89" s="107"/>
      <c r="BV89" s="114"/>
      <c r="BW89" s="116"/>
      <c r="BX89" s="107"/>
      <c r="BY89" s="107"/>
      <c r="BZ89" s="107"/>
      <c r="CA89" s="114"/>
      <c r="CB89" s="116"/>
      <c r="CC89" s="107"/>
      <c r="CD89" s="107"/>
      <c r="CE89" s="107"/>
      <c r="CF89" s="114"/>
      <c r="CG89" s="116"/>
      <c r="CH89" s="107"/>
      <c r="CI89" s="107"/>
      <c r="CJ89" s="107"/>
      <c r="CK89" s="114"/>
      <c r="CL89" s="127">
        <v>3.72</v>
      </c>
      <c r="CM89" s="128">
        <v>7.5</v>
      </c>
      <c r="CN89" s="128">
        <v>9.57</v>
      </c>
      <c r="CO89" s="129">
        <v>12.04</v>
      </c>
    </row>
    <row r="90" spans="1:93" ht="15" thickTop="1" thickBot="1" x14ac:dyDescent="0.3">
      <c r="A90" s="233"/>
      <c r="B90" s="104" t="s">
        <v>262</v>
      </c>
      <c r="C90" s="198">
        <v>0</v>
      </c>
      <c r="D90" s="187"/>
      <c r="E90" s="106">
        <v>57</v>
      </c>
      <c r="F90" s="107"/>
      <c r="G90" s="106">
        <v>605835</v>
      </c>
      <c r="H90" s="204"/>
      <c r="I90" s="108"/>
      <c r="J90" s="217"/>
      <c r="K90" s="105">
        <v>151</v>
      </c>
      <c r="L90" s="186">
        <f t="shared" si="4"/>
        <v>1.51</v>
      </c>
      <c r="M90" s="106">
        <v>69</v>
      </c>
      <c r="N90" s="213">
        <f t="shared" si="5"/>
        <v>30.261830621463972</v>
      </c>
      <c r="O90" s="106" t="s">
        <v>159</v>
      </c>
      <c r="P90" s="108" t="s">
        <v>159</v>
      </c>
      <c r="Q90" s="105" t="s">
        <v>263</v>
      </c>
      <c r="R90" s="106" t="s">
        <v>161</v>
      </c>
      <c r="S90" s="106" t="s">
        <v>264</v>
      </c>
      <c r="T90" s="106" t="s">
        <v>265</v>
      </c>
      <c r="U90" s="106" t="s">
        <v>165</v>
      </c>
      <c r="V90" s="106" t="s">
        <v>266</v>
      </c>
      <c r="W90" s="108" t="s">
        <v>267</v>
      </c>
      <c r="X90" s="105">
        <v>2.21</v>
      </c>
      <c r="Y90" s="106">
        <v>5.46</v>
      </c>
      <c r="Z90" s="106">
        <v>6.04</v>
      </c>
      <c r="AA90" s="106">
        <v>53.2</v>
      </c>
      <c r="AB90" s="106">
        <v>4.83</v>
      </c>
      <c r="AC90" s="106">
        <v>277.8</v>
      </c>
      <c r="AD90" s="106">
        <v>134</v>
      </c>
      <c r="AE90" s="106">
        <v>7.16</v>
      </c>
      <c r="AF90" s="106">
        <v>4.34</v>
      </c>
      <c r="AG90" s="106">
        <v>230</v>
      </c>
      <c r="AH90" s="106">
        <v>81</v>
      </c>
      <c r="AI90" s="106">
        <v>37</v>
      </c>
      <c r="AJ90" s="106">
        <v>1.1000000000000001</v>
      </c>
      <c r="AK90" s="106">
        <v>3.13</v>
      </c>
      <c r="AL90" s="108">
        <v>6</v>
      </c>
      <c r="AM90" s="105">
        <v>0.9</v>
      </c>
      <c r="AN90" s="106">
        <v>0.9</v>
      </c>
      <c r="AO90" s="106" t="s">
        <v>159</v>
      </c>
      <c r="AP90" s="108" t="s">
        <v>165</v>
      </c>
      <c r="AQ90" s="105" t="s">
        <v>268</v>
      </c>
      <c r="AR90" s="108" t="s">
        <v>212</v>
      </c>
      <c r="AS90" s="105" t="s">
        <v>269</v>
      </c>
      <c r="AT90" s="106" t="s">
        <v>270</v>
      </c>
      <c r="AU90" s="106" t="s">
        <v>271</v>
      </c>
      <c r="AV90" s="106" t="s">
        <v>272</v>
      </c>
      <c r="AW90" s="120">
        <v>5.8</v>
      </c>
      <c r="AX90" s="120">
        <v>7.2</v>
      </c>
      <c r="AY90" s="108" t="s">
        <v>186</v>
      </c>
      <c r="AZ90" s="105" t="s">
        <v>159</v>
      </c>
      <c r="BA90" s="106" t="s">
        <v>165</v>
      </c>
      <c r="BB90" s="106" t="s">
        <v>165</v>
      </c>
      <c r="BC90" s="108" t="s">
        <v>165</v>
      </c>
      <c r="BD90" s="105">
        <v>9.6000000000000002E-2</v>
      </c>
      <c r="BE90" s="106">
        <v>5.8999999999999997E-2</v>
      </c>
      <c r="BF90" s="106">
        <v>0.31</v>
      </c>
      <c r="BG90" s="108">
        <v>0.25</v>
      </c>
      <c r="BH90" s="105">
        <v>79.17</v>
      </c>
      <c r="BI90" s="106">
        <v>28.81</v>
      </c>
      <c r="BJ90" s="106">
        <v>0.64</v>
      </c>
      <c r="BK90" s="107"/>
      <c r="BL90" s="108">
        <v>29.57</v>
      </c>
      <c r="BM90" s="105">
        <v>49.3</v>
      </c>
      <c r="BN90" s="106">
        <v>26.58</v>
      </c>
      <c r="BO90" s="106">
        <v>0.46</v>
      </c>
      <c r="BP90" s="107"/>
      <c r="BQ90" s="108">
        <v>25.5</v>
      </c>
      <c r="BR90" s="105">
        <v>37.6</v>
      </c>
      <c r="BS90" s="106">
        <v>17.850000000000001</v>
      </c>
      <c r="BT90" s="106">
        <v>0.53</v>
      </c>
      <c r="BU90" s="107"/>
      <c r="BV90" s="108">
        <v>17</v>
      </c>
      <c r="BW90" s="105">
        <v>64.06</v>
      </c>
      <c r="BX90" s="106">
        <v>22.94</v>
      </c>
      <c r="BY90" s="106">
        <v>0.64</v>
      </c>
      <c r="BZ90" s="107"/>
      <c r="CA90" s="108">
        <v>22.14</v>
      </c>
      <c r="CB90" s="105">
        <v>48.67</v>
      </c>
      <c r="CC90" s="106">
        <v>19.86</v>
      </c>
      <c r="CD90" s="106">
        <v>0.59</v>
      </c>
      <c r="CE90" s="107"/>
      <c r="CF90" s="108">
        <v>19.77</v>
      </c>
      <c r="CG90" s="105">
        <v>41.68</v>
      </c>
      <c r="CH90" s="106">
        <v>18.739999999999998</v>
      </c>
      <c r="CI90" s="106">
        <v>0.55000000000000004</v>
      </c>
      <c r="CJ90" s="107"/>
      <c r="CK90" s="108">
        <v>17.16</v>
      </c>
      <c r="CL90" s="127">
        <v>8.36</v>
      </c>
      <c r="CM90" s="128">
        <v>13.4</v>
      </c>
      <c r="CN90" s="128" t="s">
        <v>165</v>
      </c>
      <c r="CO90" s="129" t="s">
        <v>165</v>
      </c>
    </row>
    <row r="91" spans="1:93" ht="15" thickTop="1" thickBot="1" x14ac:dyDescent="0.3">
      <c r="A91" s="233"/>
      <c r="B91" s="104" t="s">
        <v>273</v>
      </c>
      <c r="C91" s="198">
        <v>0</v>
      </c>
      <c r="D91" s="187"/>
      <c r="E91" s="106">
        <v>83</v>
      </c>
      <c r="F91" s="107"/>
      <c r="G91" s="106">
        <v>605884</v>
      </c>
      <c r="H91" s="204"/>
      <c r="I91" s="108"/>
      <c r="J91" s="217"/>
      <c r="K91" s="105">
        <v>160</v>
      </c>
      <c r="L91" s="186">
        <f t="shared" si="4"/>
        <v>1.6</v>
      </c>
      <c r="M91" s="106">
        <v>55</v>
      </c>
      <c r="N91" s="213">
        <f t="shared" si="5"/>
        <v>21.484374999999996</v>
      </c>
      <c r="O91" s="106" t="s">
        <v>159</v>
      </c>
      <c r="P91" s="108" t="s">
        <v>159</v>
      </c>
      <c r="Q91" s="105" t="s">
        <v>160</v>
      </c>
      <c r="R91" s="106" t="s">
        <v>161</v>
      </c>
      <c r="S91" s="106" t="s">
        <v>274</v>
      </c>
      <c r="T91" s="106" t="s">
        <v>275</v>
      </c>
      <c r="U91" s="106" t="s">
        <v>276</v>
      </c>
      <c r="V91" s="106" t="s">
        <v>165</v>
      </c>
      <c r="W91" s="108" t="s">
        <v>277</v>
      </c>
      <c r="X91" s="105">
        <v>0.63</v>
      </c>
      <c r="Y91" s="106">
        <v>3.36</v>
      </c>
      <c r="Z91" s="106">
        <v>3.64</v>
      </c>
      <c r="AA91" s="106">
        <v>105</v>
      </c>
      <c r="AB91" s="106">
        <v>7.22</v>
      </c>
      <c r="AC91" s="106">
        <v>410.2</v>
      </c>
      <c r="AD91" s="106">
        <v>120</v>
      </c>
      <c r="AE91" s="106">
        <v>6.7</v>
      </c>
      <c r="AF91" s="106">
        <v>4.49</v>
      </c>
      <c r="AG91" s="106">
        <v>228</v>
      </c>
      <c r="AH91" s="106">
        <v>14</v>
      </c>
      <c r="AI91" s="106">
        <v>23</v>
      </c>
      <c r="AJ91" s="106">
        <v>1.36</v>
      </c>
      <c r="AK91" s="106">
        <v>1.48</v>
      </c>
      <c r="AL91" s="108">
        <v>13</v>
      </c>
      <c r="AM91" s="105">
        <v>0.8</v>
      </c>
      <c r="AN91" s="106">
        <v>0.8</v>
      </c>
      <c r="AO91" s="106" t="s">
        <v>278</v>
      </c>
      <c r="AP91" s="108" t="s">
        <v>193</v>
      </c>
      <c r="AQ91" s="105" t="s">
        <v>279</v>
      </c>
      <c r="AR91" s="108" t="s">
        <v>280</v>
      </c>
      <c r="AS91" s="105" t="s">
        <v>281</v>
      </c>
      <c r="AT91" s="106" t="s">
        <v>282</v>
      </c>
      <c r="AU91" s="106" t="s">
        <v>283</v>
      </c>
      <c r="AV91" s="106" t="s">
        <v>284</v>
      </c>
      <c r="AW91" s="120" t="s">
        <v>285</v>
      </c>
      <c r="AX91" s="120" t="s">
        <v>286</v>
      </c>
      <c r="AY91" s="108" t="s">
        <v>218</v>
      </c>
      <c r="AZ91" s="105" t="s">
        <v>287</v>
      </c>
      <c r="BA91" s="107"/>
      <c r="BB91" s="106" t="s">
        <v>288</v>
      </c>
      <c r="BC91" s="108" t="s">
        <v>165</v>
      </c>
      <c r="BD91" s="105">
        <v>6.0999999999999999E-2</v>
      </c>
      <c r="BE91" s="106">
        <v>5.8000000000000003E-2</v>
      </c>
      <c r="BF91" s="106">
        <v>0.25</v>
      </c>
      <c r="BG91" s="108">
        <v>0.27</v>
      </c>
      <c r="BH91" s="105">
        <v>52.03</v>
      </c>
      <c r="BI91" s="106">
        <v>26.86</v>
      </c>
      <c r="BJ91" s="106">
        <v>0.48</v>
      </c>
      <c r="BK91" s="107"/>
      <c r="BL91" s="108">
        <v>16.8</v>
      </c>
      <c r="BM91" s="105">
        <v>86.96</v>
      </c>
      <c r="BN91" s="106">
        <v>53.67</v>
      </c>
      <c r="BO91" s="106">
        <v>0.38</v>
      </c>
      <c r="BP91" s="107"/>
      <c r="BQ91" s="114"/>
      <c r="BR91" s="105">
        <v>44.48</v>
      </c>
      <c r="BS91" s="106">
        <v>20.98</v>
      </c>
      <c r="BT91" s="106">
        <v>0.53</v>
      </c>
      <c r="BU91" s="107"/>
      <c r="BV91" s="108">
        <v>20.9</v>
      </c>
      <c r="BW91" s="105">
        <v>42.01</v>
      </c>
      <c r="BX91" s="106">
        <v>22.34</v>
      </c>
      <c r="BY91" s="106">
        <v>0.47</v>
      </c>
      <c r="BZ91" s="107"/>
      <c r="CA91" s="108">
        <v>14.92</v>
      </c>
      <c r="CB91" s="105">
        <v>54.52</v>
      </c>
      <c r="CC91" s="106">
        <v>30.39</v>
      </c>
      <c r="CD91" s="106">
        <v>0.44</v>
      </c>
      <c r="CE91" s="107"/>
      <c r="CF91" s="108">
        <v>26.03</v>
      </c>
      <c r="CG91" s="105">
        <v>38.43</v>
      </c>
      <c r="CH91" s="106">
        <v>20.56</v>
      </c>
      <c r="CI91" s="106">
        <v>0.47</v>
      </c>
      <c r="CJ91" s="107"/>
      <c r="CK91" s="108">
        <v>17.5</v>
      </c>
      <c r="CL91" s="127">
        <v>7.1</v>
      </c>
      <c r="CM91" s="128">
        <v>10.01</v>
      </c>
      <c r="CN91" s="128">
        <v>7.94</v>
      </c>
      <c r="CO91" s="129">
        <v>7.88</v>
      </c>
    </row>
    <row r="92" spans="1:93" ht="15" thickTop="1" thickBot="1" x14ac:dyDescent="0.3">
      <c r="A92" s="233"/>
      <c r="B92" s="104" t="s">
        <v>289</v>
      </c>
      <c r="C92" s="198">
        <v>1</v>
      </c>
      <c r="D92" s="187"/>
      <c r="E92" s="106">
        <v>47</v>
      </c>
      <c r="F92" s="107"/>
      <c r="G92" s="106">
        <v>613671</v>
      </c>
      <c r="H92" s="204"/>
      <c r="I92" s="108"/>
      <c r="J92" s="217"/>
      <c r="K92" s="105">
        <v>162</v>
      </c>
      <c r="L92" s="186">
        <f t="shared" si="4"/>
        <v>1.62</v>
      </c>
      <c r="M92" s="106">
        <v>69</v>
      </c>
      <c r="N92" s="213">
        <f t="shared" si="5"/>
        <v>26.291723822588015</v>
      </c>
      <c r="O92" s="106" t="s">
        <v>159</v>
      </c>
      <c r="P92" s="108" t="s">
        <v>159</v>
      </c>
      <c r="Q92" s="105" t="s">
        <v>290</v>
      </c>
      <c r="R92" s="106" t="s">
        <v>161</v>
      </c>
      <c r="S92" s="106" t="s">
        <v>291</v>
      </c>
      <c r="T92" s="106" t="s">
        <v>165</v>
      </c>
      <c r="U92" s="106" t="s">
        <v>165</v>
      </c>
      <c r="V92" s="106" t="s">
        <v>292</v>
      </c>
      <c r="W92" s="108" t="s">
        <v>293</v>
      </c>
      <c r="X92" s="105">
        <v>2.5299999999999998</v>
      </c>
      <c r="Y92" s="106">
        <v>3.55</v>
      </c>
      <c r="Z92" s="106">
        <v>5.0599999999999996</v>
      </c>
      <c r="AA92" s="106">
        <v>93.9</v>
      </c>
      <c r="AB92" s="106">
        <v>7.47</v>
      </c>
      <c r="AC92" s="106">
        <v>333</v>
      </c>
      <c r="AD92" s="106">
        <v>117</v>
      </c>
      <c r="AE92" s="106">
        <v>4.78</v>
      </c>
      <c r="AF92" s="106">
        <v>4.0599999999999996</v>
      </c>
      <c r="AG92" s="106">
        <v>128</v>
      </c>
      <c r="AH92" s="106">
        <v>21</v>
      </c>
      <c r="AI92" s="106">
        <v>22</v>
      </c>
      <c r="AJ92" s="106">
        <v>0.92</v>
      </c>
      <c r="AK92" s="106">
        <v>1.84</v>
      </c>
      <c r="AL92" s="108">
        <v>4</v>
      </c>
      <c r="AM92" s="105" t="s">
        <v>165</v>
      </c>
      <c r="AN92" s="106" t="s">
        <v>165</v>
      </c>
      <c r="AO92" s="106" t="s">
        <v>159</v>
      </c>
      <c r="AP92" s="108" t="s">
        <v>165</v>
      </c>
      <c r="AQ92" s="105" t="s">
        <v>294</v>
      </c>
      <c r="AR92" s="108" t="s">
        <v>244</v>
      </c>
      <c r="AS92" s="105" t="s">
        <v>295</v>
      </c>
      <c r="AT92" s="106" t="s">
        <v>296</v>
      </c>
      <c r="AU92" s="106" t="s">
        <v>296</v>
      </c>
      <c r="AV92" s="106" t="s">
        <v>297</v>
      </c>
      <c r="AW92" s="120" t="s">
        <v>298</v>
      </c>
      <c r="AX92" s="120">
        <v>3.6</v>
      </c>
      <c r="AY92" s="108" t="s">
        <v>174</v>
      </c>
      <c r="AZ92" s="105" t="s">
        <v>299</v>
      </c>
      <c r="BA92" s="106" t="s">
        <v>300</v>
      </c>
      <c r="BB92" s="106" t="s">
        <v>301</v>
      </c>
      <c r="BC92" s="108">
        <v>0.54900000000000004</v>
      </c>
      <c r="BD92" s="105">
        <v>5.6000000000000001E-2</v>
      </c>
      <c r="BE92" s="106">
        <v>4.8000000000000001E-2</v>
      </c>
      <c r="BF92" s="106">
        <v>0.3</v>
      </c>
      <c r="BG92" s="108">
        <v>0.42</v>
      </c>
      <c r="BH92" s="105">
        <v>59.26</v>
      </c>
      <c r="BI92" s="106">
        <v>8.6999999999999993</v>
      </c>
      <c r="BJ92" s="106">
        <v>0.85</v>
      </c>
      <c r="BK92" s="107"/>
      <c r="BL92" s="108">
        <v>9.0299999999999994</v>
      </c>
      <c r="BM92" s="105">
        <v>51.91</v>
      </c>
      <c r="BN92" s="106">
        <v>15.07</v>
      </c>
      <c r="BO92" s="106">
        <v>0.71</v>
      </c>
      <c r="BP92" s="107"/>
      <c r="BQ92" s="108">
        <v>13.12</v>
      </c>
      <c r="BR92" s="105">
        <v>27.5</v>
      </c>
      <c r="BS92" s="106">
        <v>3.85</v>
      </c>
      <c r="BT92" s="106">
        <v>0.86</v>
      </c>
      <c r="BU92" s="107"/>
      <c r="BV92" s="108">
        <v>5.35</v>
      </c>
      <c r="BW92" s="105">
        <v>63.46</v>
      </c>
      <c r="BX92" s="106">
        <v>11.08</v>
      </c>
      <c r="BY92" s="106">
        <v>0.83</v>
      </c>
      <c r="BZ92" s="107"/>
      <c r="CA92" s="108">
        <v>16.2</v>
      </c>
      <c r="CB92" s="105">
        <v>101.51</v>
      </c>
      <c r="CC92" s="106">
        <v>9.4700000000000006</v>
      </c>
      <c r="CD92" s="106">
        <v>0.91</v>
      </c>
      <c r="CE92" s="107"/>
      <c r="CF92" s="108">
        <v>13.73</v>
      </c>
      <c r="CG92" s="105">
        <v>55.22</v>
      </c>
      <c r="CH92" s="106">
        <v>11.53</v>
      </c>
      <c r="CI92" s="106">
        <v>0.79</v>
      </c>
      <c r="CJ92" s="107"/>
      <c r="CK92" s="108">
        <v>12.5</v>
      </c>
      <c r="CL92" s="127">
        <v>8.4499999999999993</v>
      </c>
      <c r="CM92" s="128">
        <v>10.24</v>
      </c>
      <c r="CN92" s="128">
        <v>5.0199999999999996</v>
      </c>
      <c r="CO92" s="129">
        <v>7.21</v>
      </c>
    </row>
    <row r="93" spans="1:93" ht="15" thickTop="1" thickBot="1" x14ac:dyDescent="0.3">
      <c r="A93" s="233"/>
      <c r="B93" s="104" t="s">
        <v>302</v>
      </c>
      <c r="C93" s="198">
        <v>1</v>
      </c>
      <c r="D93" s="187"/>
      <c r="E93" s="106">
        <v>85</v>
      </c>
      <c r="F93" s="107"/>
      <c r="G93" s="106">
        <v>612622</v>
      </c>
      <c r="H93" s="204"/>
      <c r="I93" s="108"/>
      <c r="J93" s="217"/>
      <c r="K93" s="105">
        <v>170</v>
      </c>
      <c r="L93" s="186">
        <f t="shared" si="4"/>
        <v>1.7</v>
      </c>
      <c r="M93" s="106">
        <v>61</v>
      </c>
      <c r="N93" s="213">
        <f t="shared" si="5"/>
        <v>21.107266435986162</v>
      </c>
      <c r="O93" s="106" t="s">
        <v>159</v>
      </c>
      <c r="P93" s="108" t="s">
        <v>303</v>
      </c>
      <c r="Q93" s="105" t="s">
        <v>304</v>
      </c>
      <c r="R93" s="106" t="s">
        <v>161</v>
      </c>
      <c r="S93" s="106" t="s">
        <v>305</v>
      </c>
      <c r="T93" s="106" t="s">
        <v>306</v>
      </c>
      <c r="U93" s="106" t="s">
        <v>165</v>
      </c>
      <c r="V93" s="106" t="s">
        <v>165</v>
      </c>
      <c r="W93" s="108" t="s">
        <v>307</v>
      </c>
      <c r="X93" s="105">
        <v>0.57999999999999996</v>
      </c>
      <c r="Y93" s="106">
        <v>2.63</v>
      </c>
      <c r="Z93" s="106">
        <v>4.88</v>
      </c>
      <c r="AA93" s="106">
        <v>103.4</v>
      </c>
      <c r="AB93" s="106">
        <v>9.85</v>
      </c>
      <c r="AC93" s="106">
        <v>374</v>
      </c>
      <c r="AD93" s="106">
        <v>110</v>
      </c>
      <c r="AE93" s="106">
        <v>4.5999999999999996</v>
      </c>
      <c r="AF93" s="106">
        <v>3.07</v>
      </c>
      <c r="AG93" s="106">
        <v>119</v>
      </c>
      <c r="AH93" s="106">
        <v>21</v>
      </c>
      <c r="AI93" s="106">
        <v>24</v>
      </c>
      <c r="AJ93" s="106">
        <v>1.41</v>
      </c>
      <c r="AK93" s="106">
        <v>0.9</v>
      </c>
      <c r="AL93" s="108" t="s">
        <v>308</v>
      </c>
      <c r="AM93" s="105" t="s">
        <v>165</v>
      </c>
      <c r="AN93" s="106" t="s">
        <v>165</v>
      </c>
      <c r="AO93" s="106" t="s">
        <v>159</v>
      </c>
      <c r="AP93" s="108" t="s">
        <v>165</v>
      </c>
      <c r="AQ93" s="105" t="s">
        <v>254</v>
      </c>
      <c r="AR93" s="108" t="s">
        <v>181</v>
      </c>
      <c r="AS93" s="105" t="s">
        <v>309</v>
      </c>
      <c r="AT93" s="106" t="s">
        <v>310</v>
      </c>
      <c r="AU93" s="106" t="s">
        <v>311</v>
      </c>
      <c r="AV93" s="106" t="s">
        <v>312</v>
      </c>
      <c r="AW93" s="120">
        <v>-5.5</v>
      </c>
      <c r="AX93" s="120">
        <v>-7.3</v>
      </c>
      <c r="AY93" s="108" t="s">
        <v>200</v>
      </c>
      <c r="AZ93" s="105" t="s">
        <v>287</v>
      </c>
      <c r="BA93" s="106" t="s">
        <v>202</v>
      </c>
      <c r="BB93" s="106" t="s">
        <v>313</v>
      </c>
      <c r="BC93" s="108">
        <v>0.54200000000000004</v>
      </c>
      <c r="BD93" s="105">
        <v>8.1000000000000003E-2</v>
      </c>
      <c r="BE93" s="106">
        <v>6.4000000000000001E-2</v>
      </c>
      <c r="BF93" s="106">
        <v>0.48</v>
      </c>
      <c r="BG93" s="108">
        <v>0.34</v>
      </c>
      <c r="BH93" s="105">
        <v>84.39</v>
      </c>
      <c r="BI93" s="106">
        <v>6.76</v>
      </c>
      <c r="BJ93" s="106">
        <v>0.92</v>
      </c>
      <c r="BK93" s="107"/>
      <c r="BL93" s="108">
        <v>15.93</v>
      </c>
      <c r="BM93" s="105">
        <v>69.02</v>
      </c>
      <c r="BN93" s="106">
        <v>9.41</v>
      </c>
      <c r="BO93" s="106">
        <v>0.86</v>
      </c>
      <c r="BP93" s="107"/>
      <c r="BQ93" s="108">
        <v>17.399999999999999</v>
      </c>
      <c r="BR93" s="105">
        <v>64.739999999999995</v>
      </c>
      <c r="BS93" s="106">
        <v>13.04</v>
      </c>
      <c r="BT93" s="106">
        <v>0.8</v>
      </c>
      <c r="BU93" s="107"/>
      <c r="BV93" s="108">
        <v>16.489999999999998</v>
      </c>
      <c r="BW93" s="105">
        <v>58.94</v>
      </c>
      <c r="BX93" s="106">
        <v>7.25</v>
      </c>
      <c r="BY93" s="106">
        <v>0.88</v>
      </c>
      <c r="BZ93" s="107"/>
      <c r="CA93" s="108">
        <v>9.25</v>
      </c>
      <c r="CB93" s="105">
        <v>80.55</v>
      </c>
      <c r="CC93" s="106">
        <v>12.74</v>
      </c>
      <c r="CD93" s="106">
        <v>0.84</v>
      </c>
      <c r="CE93" s="107"/>
      <c r="CF93" s="108">
        <v>18.239999999999998</v>
      </c>
      <c r="CG93" s="105">
        <v>56.07</v>
      </c>
      <c r="CH93" s="106">
        <v>8.2100000000000009</v>
      </c>
      <c r="CI93" s="106">
        <v>0.85</v>
      </c>
      <c r="CJ93" s="107"/>
      <c r="CK93" s="108">
        <v>11.9</v>
      </c>
      <c r="CL93" s="105">
        <v>4.66</v>
      </c>
      <c r="CM93" s="106">
        <v>7.54</v>
      </c>
      <c r="CN93" s="106">
        <v>3.29</v>
      </c>
      <c r="CO93" s="108">
        <v>11.44</v>
      </c>
    </row>
    <row r="94" spans="1:93" ht="15" thickTop="1" thickBot="1" x14ac:dyDescent="0.3">
      <c r="A94" s="233"/>
      <c r="B94" s="104" t="s">
        <v>314</v>
      </c>
      <c r="C94" s="198">
        <v>0</v>
      </c>
      <c r="D94" s="187"/>
      <c r="E94" s="106">
        <v>48</v>
      </c>
      <c r="F94" s="107"/>
      <c r="G94" s="106">
        <v>610617</v>
      </c>
      <c r="H94" s="204"/>
      <c r="I94" s="108"/>
      <c r="J94" s="217"/>
      <c r="K94" s="105">
        <v>160</v>
      </c>
      <c r="L94" s="186">
        <f t="shared" si="4"/>
        <v>1.6</v>
      </c>
      <c r="M94" s="106">
        <v>47</v>
      </c>
      <c r="N94" s="213">
        <f t="shared" si="5"/>
        <v>18.359374999999996</v>
      </c>
      <c r="O94" s="106" t="s">
        <v>159</v>
      </c>
      <c r="P94" s="108" t="s">
        <v>159</v>
      </c>
      <c r="Q94" s="105" t="s">
        <v>315</v>
      </c>
      <c r="R94" s="106" t="s">
        <v>161</v>
      </c>
      <c r="S94" s="106" t="s">
        <v>274</v>
      </c>
      <c r="T94" s="106" t="s">
        <v>316</v>
      </c>
      <c r="U94" s="106" t="s">
        <v>165</v>
      </c>
      <c r="V94" s="106" t="s">
        <v>165</v>
      </c>
      <c r="W94" s="108" t="s">
        <v>317</v>
      </c>
      <c r="X94" s="105">
        <v>0.87</v>
      </c>
      <c r="Y94" s="106">
        <v>2.62</v>
      </c>
      <c r="Z94" s="106">
        <v>4.03</v>
      </c>
      <c r="AA94" s="106">
        <v>60.8</v>
      </c>
      <c r="AB94" s="106">
        <v>3.76</v>
      </c>
      <c r="AC94" s="106">
        <v>271.5</v>
      </c>
      <c r="AD94" s="106">
        <v>135</v>
      </c>
      <c r="AE94" s="106">
        <v>5.0999999999999996</v>
      </c>
      <c r="AF94" s="106">
        <v>4.41</v>
      </c>
      <c r="AG94" s="106">
        <v>130</v>
      </c>
      <c r="AH94" s="106">
        <v>34</v>
      </c>
      <c r="AI94" s="106">
        <v>22</v>
      </c>
      <c r="AJ94" s="106">
        <v>1.26</v>
      </c>
      <c r="AK94" s="106">
        <v>1.06</v>
      </c>
      <c r="AL94" s="108" t="s">
        <v>308</v>
      </c>
      <c r="AM94" s="105">
        <v>0.7</v>
      </c>
      <c r="AN94" s="106">
        <v>0.9</v>
      </c>
      <c r="AO94" s="106" t="s">
        <v>159</v>
      </c>
      <c r="AP94" s="108" t="s">
        <v>165</v>
      </c>
      <c r="AQ94" s="105" t="s">
        <v>318</v>
      </c>
      <c r="AR94" s="108" t="s">
        <v>280</v>
      </c>
      <c r="AS94" s="105" t="s">
        <v>319</v>
      </c>
      <c r="AT94" s="106" t="s">
        <v>320</v>
      </c>
      <c r="AU94" s="106" t="s">
        <v>320</v>
      </c>
      <c r="AV94" s="106" t="s">
        <v>321</v>
      </c>
      <c r="AW94" s="120">
        <v>-1.3</v>
      </c>
      <c r="AX94" s="120">
        <v>3.9</v>
      </c>
      <c r="AY94" s="108" t="s">
        <v>174</v>
      </c>
      <c r="AZ94" s="105" t="s">
        <v>159</v>
      </c>
      <c r="BA94" s="106" t="s">
        <v>165</v>
      </c>
      <c r="BB94" s="106" t="s">
        <v>165</v>
      </c>
      <c r="BC94" s="108" t="s">
        <v>165</v>
      </c>
      <c r="BD94" s="105">
        <v>5.0999999999999997E-2</v>
      </c>
      <c r="BE94" s="106">
        <v>5.0999999999999997E-2</v>
      </c>
      <c r="BF94" s="106">
        <v>0.22</v>
      </c>
      <c r="BG94" s="108">
        <v>0.23</v>
      </c>
      <c r="BH94" s="105">
        <v>75.69</v>
      </c>
      <c r="BI94" s="106">
        <v>20.29</v>
      </c>
      <c r="BJ94" s="106">
        <v>0.73</v>
      </c>
      <c r="BK94" s="107"/>
      <c r="BL94" s="108">
        <v>22.47</v>
      </c>
      <c r="BM94" s="105">
        <v>82.49</v>
      </c>
      <c r="BN94" s="106">
        <v>38.1</v>
      </c>
      <c r="BO94" s="106">
        <v>0.54</v>
      </c>
      <c r="BP94" s="107"/>
      <c r="BQ94" s="108">
        <v>45.29</v>
      </c>
      <c r="BR94" s="105">
        <v>46.22</v>
      </c>
      <c r="BS94" s="106">
        <v>16.43</v>
      </c>
      <c r="BT94" s="106">
        <v>0.64</v>
      </c>
      <c r="BU94" s="107"/>
      <c r="BV94" s="108">
        <v>18.329999999999998</v>
      </c>
      <c r="BW94" s="105">
        <v>71.5</v>
      </c>
      <c r="BX94" s="106">
        <v>23.67</v>
      </c>
      <c r="BY94" s="106">
        <v>0.67</v>
      </c>
      <c r="BZ94" s="107"/>
      <c r="CA94" s="108">
        <v>26.81</v>
      </c>
      <c r="CB94" s="105">
        <v>77.510000000000005</v>
      </c>
      <c r="CC94" s="106">
        <v>36.15</v>
      </c>
      <c r="CD94" s="106">
        <v>0.53</v>
      </c>
      <c r="CE94" s="107"/>
      <c r="CF94" s="108">
        <v>43.15</v>
      </c>
      <c r="CG94" s="105">
        <v>49.04</v>
      </c>
      <c r="CH94" s="106">
        <v>17.88</v>
      </c>
      <c r="CI94" s="106">
        <v>0.64</v>
      </c>
      <c r="CJ94" s="107"/>
      <c r="CK94" s="108">
        <v>14.61</v>
      </c>
      <c r="CL94" s="127">
        <v>4.22</v>
      </c>
      <c r="CM94" s="128">
        <v>6.84</v>
      </c>
      <c r="CN94" s="128">
        <v>3.25</v>
      </c>
      <c r="CO94" s="129">
        <v>9.3800000000000008</v>
      </c>
    </row>
    <row r="95" spans="1:93" ht="15" thickTop="1" thickBot="1" x14ac:dyDescent="0.3">
      <c r="A95" s="234"/>
      <c r="B95" s="109" t="s">
        <v>322</v>
      </c>
      <c r="C95" s="199">
        <v>0</v>
      </c>
      <c r="D95" s="188"/>
      <c r="E95" s="111">
        <v>39</v>
      </c>
      <c r="F95" s="112"/>
      <c r="G95" s="111">
        <v>607373</v>
      </c>
      <c r="H95" s="205"/>
      <c r="I95" s="113"/>
      <c r="J95" s="218"/>
      <c r="K95" s="110">
        <v>160</v>
      </c>
      <c r="L95" s="186">
        <f t="shared" si="4"/>
        <v>1.6</v>
      </c>
      <c r="M95" s="111">
        <v>80</v>
      </c>
      <c r="N95" s="213">
        <f t="shared" si="5"/>
        <v>31.249999999999993</v>
      </c>
      <c r="O95" s="111" t="s">
        <v>159</v>
      </c>
      <c r="P95" s="113" t="s">
        <v>159</v>
      </c>
      <c r="Q95" s="110" t="s">
        <v>323</v>
      </c>
      <c r="R95" s="111" t="s">
        <v>161</v>
      </c>
      <c r="S95" s="111" t="s">
        <v>324</v>
      </c>
      <c r="T95" s="111" t="s">
        <v>325</v>
      </c>
      <c r="U95" s="111" t="s">
        <v>165</v>
      </c>
      <c r="V95" s="111" t="s">
        <v>165</v>
      </c>
      <c r="W95" s="113" t="s">
        <v>326</v>
      </c>
      <c r="X95" s="110">
        <v>0.85</v>
      </c>
      <c r="Y95" s="111">
        <v>3.13</v>
      </c>
      <c r="Z95" s="111">
        <v>4.45</v>
      </c>
      <c r="AA95" s="111">
        <v>55.3</v>
      </c>
      <c r="AB95" s="111">
        <v>3.51</v>
      </c>
      <c r="AC95" s="111">
        <v>272.39999999999998</v>
      </c>
      <c r="AD95" s="111">
        <v>116</v>
      </c>
      <c r="AE95" s="111">
        <v>7.3</v>
      </c>
      <c r="AF95" s="111">
        <v>5.35</v>
      </c>
      <c r="AG95" s="111">
        <v>278</v>
      </c>
      <c r="AH95" s="111">
        <v>30</v>
      </c>
      <c r="AI95" s="111">
        <v>17</v>
      </c>
      <c r="AJ95" s="111">
        <v>1.1200000000000001</v>
      </c>
      <c r="AK95" s="111">
        <v>1.65</v>
      </c>
      <c r="AL95" s="113">
        <v>5</v>
      </c>
      <c r="AM95" s="110">
        <v>0.9</v>
      </c>
      <c r="AN95" s="111">
        <v>0.9</v>
      </c>
      <c r="AO95" s="111" t="s">
        <v>159</v>
      </c>
      <c r="AP95" s="113" t="s">
        <v>327</v>
      </c>
      <c r="AQ95" s="110" t="s">
        <v>328</v>
      </c>
      <c r="AR95" s="113" t="s">
        <v>329</v>
      </c>
      <c r="AS95" s="110" t="s">
        <v>330</v>
      </c>
      <c r="AT95" s="111" t="s">
        <v>331</v>
      </c>
      <c r="AU95" s="111" t="s">
        <v>332</v>
      </c>
      <c r="AV95" s="111" t="s">
        <v>333</v>
      </c>
      <c r="AW95" s="121">
        <v>8.9</v>
      </c>
      <c r="AX95" s="121">
        <v>15.6</v>
      </c>
      <c r="AY95" s="113" t="s">
        <v>174</v>
      </c>
      <c r="AZ95" s="110" t="s">
        <v>159</v>
      </c>
      <c r="BA95" s="111" t="s">
        <v>165</v>
      </c>
      <c r="BB95" s="111" t="s">
        <v>165</v>
      </c>
      <c r="BC95" s="113" t="s">
        <v>165</v>
      </c>
      <c r="BD95" s="110">
        <v>4.8000000000000001E-2</v>
      </c>
      <c r="BE95" s="111">
        <v>5.3999999999999999E-2</v>
      </c>
      <c r="BF95" s="111">
        <v>0.22</v>
      </c>
      <c r="BG95" s="113">
        <v>0.31</v>
      </c>
      <c r="BH95" s="110">
        <v>128.12</v>
      </c>
      <c r="BI95" s="111">
        <v>32.729999999999997</v>
      </c>
      <c r="BJ95" s="111">
        <v>0.74</v>
      </c>
      <c r="BK95" s="112"/>
      <c r="BL95" s="113">
        <v>33.32</v>
      </c>
      <c r="BM95" s="110">
        <v>81.400000000000006</v>
      </c>
      <c r="BN95" s="111">
        <v>34.409999999999997</v>
      </c>
      <c r="BO95" s="111">
        <v>0.57999999999999996</v>
      </c>
      <c r="BP95" s="112"/>
      <c r="BQ95" s="113">
        <v>27.39</v>
      </c>
      <c r="BR95" s="110">
        <v>65.459999999999994</v>
      </c>
      <c r="BS95" s="111">
        <v>18.46</v>
      </c>
      <c r="BT95" s="111">
        <v>0.72</v>
      </c>
      <c r="BU95" s="112"/>
      <c r="BV95" s="113">
        <v>18.3</v>
      </c>
      <c r="BW95" s="110">
        <v>112.04</v>
      </c>
      <c r="BX95" s="111">
        <v>25.18</v>
      </c>
      <c r="BY95" s="111">
        <v>0.78</v>
      </c>
      <c r="BZ95" s="112"/>
      <c r="CA95" s="113">
        <v>25.96</v>
      </c>
      <c r="CB95" s="110">
        <v>97.77</v>
      </c>
      <c r="CC95" s="111">
        <v>35.25</v>
      </c>
      <c r="CD95" s="111">
        <v>0.64</v>
      </c>
      <c r="CE95" s="112"/>
      <c r="CF95" s="113">
        <v>32.729999999999997</v>
      </c>
      <c r="CG95" s="110">
        <v>65.459999999999994</v>
      </c>
      <c r="CH95" s="111">
        <v>22.66</v>
      </c>
      <c r="CI95" s="111">
        <v>0.65</v>
      </c>
      <c r="CJ95" s="112"/>
      <c r="CK95" s="113">
        <v>23.62</v>
      </c>
      <c r="CL95" s="130">
        <v>10.32</v>
      </c>
      <c r="CM95" s="131">
        <v>10.01</v>
      </c>
      <c r="CN95" s="131">
        <v>7.27</v>
      </c>
      <c r="CO95" s="132">
        <v>7.84</v>
      </c>
    </row>
    <row r="96" spans="1:93" ht="15" thickTop="1" thickBot="1" x14ac:dyDescent="0.3">
      <c r="B96" s="99" t="s">
        <v>334</v>
      </c>
      <c r="C96" s="197">
        <v>1</v>
      </c>
      <c r="D96" s="186"/>
      <c r="E96" s="101">
        <v>68</v>
      </c>
      <c r="F96" s="102"/>
      <c r="G96" s="101">
        <v>608425</v>
      </c>
      <c r="H96" s="203"/>
      <c r="I96" s="103"/>
      <c r="J96" s="216"/>
      <c r="K96" s="100">
        <v>173</v>
      </c>
      <c r="L96" s="186">
        <f t="shared" si="4"/>
        <v>1.73</v>
      </c>
      <c r="M96" s="101">
        <v>83</v>
      </c>
      <c r="N96" s="213">
        <f t="shared" si="5"/>
        <v>27.732299776136855</v>
      </c>
      <c r="O96" s="101" t="s">
        <v>335</v>
      </c>
      <c r="P96" s="103" t="s">
        <v>159</v>
      </c>
      <c r="Q96" s="100" t="s">
        <v>336</v>
      </c>
      <c r="R96" s="101" t="s">
        <v>161</v>
      </c>
      <c r="S96" s="101" t="s">
        <v>165</v>
      </c>
      <c r="T96" s="101" t="s">
        <v>337</v>
      </c>
      <c r="U96" s="101" t="s">
        <v>165</v>
      </c>
      <c r="V96" s="101" t="s">
        <v>338</v>
      </c>
      <c r="W96" s="103" t="s">
        <v>339</v>
      </c>
      <c r="X96" s="100">
        <v>1.07</v>
      </c>
      <c r="Y96" s="101">
        <v>4.88</v>
      </c>
      <c r="Z96" s="101">
        <v>9.9600000000000009</v>
      </c>
      <c r="AA96" s="101">
        <v>221.3</v>
      </c>
      <c r="AB96" s="101">
        <v>6.45</v>
      </c>
      <c r="AC96" s="101">
        <v>258.2</v>
      </c>
      <c r="AD96" s="101">
        <v>73</v>
      </c>
      <c r="AE96" s="101">
        <v>3.89</v>
      </c>
      <c r="AF96" s="101">
        <v>2.52</v>
      </c>
      <c r="AG96" s="101">
        <v>162</v>
      </c>
      <c r="AH96" s="101">
        <v>13</v>
      </c>
      <c r="AI96" s="101">
        <v>19</v>
      </c>
      <c r="AJ96" s="101">
        <v>1.51</v>
      </c>
      <c r="AK96" s="101">
        <v>2.42</v>
      </c>
      <c r="AL96" s="103">
        <v>4</v>
      </c>
      <c r="AM96" s="100">
        <v>1.5</v>
      </c>
      <c r="AN96" s="101">
        <v>1.5</v>
      </c>
      <c r="AO96" s="101" t="s">
        <v>159</v>
      </c>
      <c r="AP96" s="103" t="s">
        <v>340</v>
      </c>
      <c r="AQ96" s="100" t="s">
        <v>341</v>
      </c>
      <c r="AR96" s="103" t="s">
        <v>342</v>
      </c>
      <c r="AS96" s="100" t="s">
        <v>343</v>
      </c>
      <c r="AT96" s="101" t="s">
        <v>344</v>
      </c>
      <c r="AU96" s="101" t="s">
        <v>345</v>
      </c>
      <c r="AV96" s="101" t="s">
        <v>346</v>
      </c>
      <c r="AW96" s="119" t="s">
        <v>347</v>
      </c>
      <c r="AX96" s="119">
        <v>1.1000000000000001</v>
      </c>
      <c r="AY96" s="103" t="s">
        <v>200</v>
      </c>
      <c r="AZ96" s="100" t="s">
        <v>348</v>
      </c>
      <c r="BA96" s="101" t="s">
        <v>300</v>
      </c>
      <c r="BB96" s="101" t="s">
        <v>349</v>
      </c>
      <c r="BC96" s="103" t="s">
        <v>165</v>
      </c>
      <c r="BD96" s="100">
        <v>4.7E-2</v>
      </c>
      <c r="BE96" s="101">
        <v>4.3999999999999997E-2</v>
      </c>
      <c r="BF96" s="101">
        <v>0.35</v>
      </c>
      <c r="BG96" s="103">
        <v>0.4</v>
      </c>
      <c r="BH96" s="100">
        <v>58.3</v>
      </c>
      <c r="BI96" s="101">
        <v>10.47</v>
      </c>
      <c r="BJ96" s="101">
        <v>0.82</v>
      </c>
      <c r="BK96" s="102"/>
      <c r="BL96" s="103">
        <v>11.06</v>
      </c>
      <c r="BM96" s="100">
        <v>116.93</v>
      </c>
      <c r="BN96" s="101">
        <v>40.28</v>
      </c>
      <c r="BO96" s="101">
        <v>0.66</v>
      </c>
      <c r="BP96" s="102"/>
      <c r="BQ96" s="103">
        <v>35.69</v>
      </c>
      <c r="BR96" s="100">
        <v>65.180000000000007</v>
      </c>
      <c r="BS96" s="101">
        <v>20.98</v>
      </c>
      <c r="BT96" s="101">
        <v>0.68</v>
      </c>
      <c r="BU96" s="102"/>
      <c r="BV96" s="103">
        <v>19.739999999999998</v>
      </c>
      <c r="BW96" s="100">
        <v>63.5</v>
      </c>
      <c r="BX96" s="101">
        <v>13.15</v>
      </c>
      <c r="BY96" s="101">
        <v>0.79</v>
      </c>
      <c r="BZ96" s="102"/>
      <c r="CA96" s="103">
        <v>15.8</v>
      </c>
      <c r="CB96" s="100">
        <v>61.82</v>
      </c>
      <c r="CC96" s="101">
        <v>22.66</v>
      </c>
      <c r="CD96" s="101">
        <v>0.63</v>
      </c>
      <c r="CE96" s="102"/>
      <c r="CF96" s="103">
        <v>21.83</v>
      </c>
      <c r="CG96" s="100">
        <v>67.98</v>
      </c>
      <c r="CH96" s="101">
        <v>22.94</v>
      </c>
      <c r="CI96" s="101">
        <v>0.66</v>
      </c>
      <c r="CJ96" s="102"/>
      <c r="CK96" s="103">
        <v>22.04</v>
      </c>
      <c r="CL96" s="100">
        <v>7.56</v>
      </c>
      <c r="CM96" s="101">
        <v>9.84</v>
      </c>
      <c r="CN96" s="101">
        <v>4.68</v>
      </c>
      <c r="CO96" s="103">
        <v>10.14</v>
      </c>
    </row>
    <row r="97" spans="2:93" ht="15" thickTop="1" thickBot="1" x14ac:dyDescent="0.3">
      <c r="B97" s="104" t="s">
        <v>350</v>
      </c>
      <c r="C97" s="198">
        <v>1</v>
      </c>
      <c r="D97" s="187"/>
      <c r="E97" s="106">
        <v>32</v>
      </c>
      <c r="F97" s="107"/>
      <c r="G97" s="106">
        <v>609010</v>
      </c>
      <c r="H97" s="204"/>
      <c r="I97" s="108"/>
      <c r="J97" s="217"/>
      <c r="K97" s="105">
        <v>175</v>
      </c>
      <c r="L97" s="186">
        <f t="shared" si="4"/>
        <v>1.75</v>
      </c>
      <c r="M97" s="106">
        <v>81</v>
      </c>
      <c r="N97" s="213">
        <f t="shared" si="5"/>
        <v>26.448979591836736</v>
      </c>
      <c r="O97" s="106" t="s">
        <v>159</v>
      </c>
      <c r="P97" s="108" t="s">
        <v>159</v>
      </c>
      <c r="Q97" s="105" t="s">
        <v>351</v>
      </c>
      <c r="R97" s="106" t="s">
        <v>161</v>
      </c>
      <c r="S97" s="106" t="s">
        <v>352</v>
      </c>
      <c r="T97" s="106" t="s">
        <v>353</v>
      </c>
      <c r="U97" s="106" t="s">
        <v>165</v>
      </c>
      <c r="V97" s="106" t="s">
        <v>165</v>
      </c>
      <c r="W97" s="108" t="s">
        <v>253</v>
      </c>
      <c r="X97" s="105">
        <v>2.58</v>
      </c>
      <c r="Y97" s="106">
        <v>4.59</v>
      </c>
      <c r="Z97" s="106">
        <v>4.07</v>
      </c>
      <c r="AA97" s="106">
        <v>96.9</v>
      </c>
      <c r="AB97" s="106">
        <v>3.71</v>
      </c>
      <c r="AC97" s="106">
        <v>507.2</v>
      </c>
      <c r="AD97" s="106">
        <v>148</v>
      </c>
      <c r="AE97" s="106">
        <v>9.8000000000000007</v>
      </c>
      <c r="AF97" s="106">
        <v>4.51</v>
      </c>
      <c r="AG97" s="106">
        <v>221</v>
      </c>
      <c r="AH97" s="106">
        <v>37</v>
      </c>
      <c r="AI97" s="106">
        <v>20</v>
      </c>
      <c r="AJ97" s="106">
        <v>0.8</v>
      </c>
      <c r="AK97" s="106">
        <v>2.5299999999999998</v>
      </c>
      <c r="AL97" s="108" t="s">
        <v>308</v>
      </c>
      <c r="AM97" s="105" t="s">
        <v>165</v>
      </c>
      <c r="AN97" s="106" t="s">
        <v>165</v>
      </c>
      <c r="AO97" s="106" t="s">
        <v>159</v>
      </c>
      <c r="AP97" s="108" t="s">
        <v>165</v>
      </c>
      <c r="AQ97" s="105" t="s">
        <v>354</v>
      </c>
      <c r="AR97" s="108" t="s">
        <v>212</v>
      </c>
      <c r="AS97" s="105" t="s">
        <v>355</v>
      </c>
      <c r="AT97" s="106" t="s">
        <v>356</v>
      </c>
      <c r="AU97" s="106" t="s">
        <v>357</v>
      </c>
      <c r="AV97" s="106" t="s">
        <v>358</v>
      </c>
      <c r="AW97" s="120">
        <v>8.3000000000000007</v>
      </c>
      <c r="AX97" s="120">
        <v>6</v>
      </c>
      <c r="AY97" s="108" t="s">
        <v>174</v>
      </c>
      <c r="AZ97" s="105" t="s">
        <v>359</v>
      </c>
      <c r="BA97" s="106" t="s">
        <v>233</v>
      </c>
      <c r="BB97" s="106" t="s">
        <v>360</v>
      </c>
      <c r="BC97" s="108" t="s">
        <v>165</v>
      </c>
      <c r="BD97" s="105">
        <v>4.7E-2</v>
      </c>
      <c r="BE97" s="106">
        <v>4.8000000000000001E-2</v>
      </c>
      <c r="BF97" s="106">
        <v>0.31</v>
      </c>
      <c r="BG97" s="108">
        <v>0.26</v>
      </c>
      <c r="BH97" s="105">
        <v>125.49</v>
      </c>
      <c r="BI97" s="106">
        <v>31.79</v>
      </c>
      <c r="BJ97" s="106">
        <v>0.75</v>
      </c>
      <c r="BK97" s="107"/>
      <c r="BL97" s="114"/>
      <c r="BM97" s="105">
        <v>114.97</v>
      </c>
      <c r="BN97" s="106">
        <v>29.09</v>
      </c>
      <c r="BO97" s="106">
        <v>0.75</v>
      </c>
      <c r="BP97" s="107"/>
      <c r="BQ97" s="114"/>
      <c r="BR97" s="105">
        <v>65.739999999999995</v>
      </c>
      <c r="BS97" s="106">
        <v>24.34</v>
      </c>
      <c r="BT97" s="106">
        <v>0.63</v>
      </c>
      <c r="BU97" s="107"/>
      <c r="BV97" s="114"/>
      <c r="BW97" s="105">
        <v>108.97</v>
      </c>
      <c r="BX97" s="106">
        <v>29.07</v>
      </c>
      <c r="BY97" s="106">
        <v>0.73</v>
      </c>
      <c r="BZ97" s="107"/>
      <c r="CA97" s="114"/>
      <c r="CB97" s="105">
        <v>79.510000000000005</v>
      </c>
      <c r="CC97" s="106">
        <v>37.61</v>
      </c>
      <c r="CD97" s="106">
        <v>0.53</v>
      </c>
      <c r="CE97" s="107"/>
      <c r="CF97" s="114"/>
      <c r="CG97" s="105">
        <v>51.7</v>
      </c>
      <c r="CH97" s="106">
        <v>12.56</v>
      </c>
      <c r="CI97" s="106">
        <v>0.76</v>
      </c>
      <c r="CJ97" s="107"/>
      <c r="CK97" s="114"/>
      <c r="CL97" s="105">
        <v>5.35</v>
      </c>
      <c r="CM97" s="106">
        <v>8.81</v>
      </c>
      <c r="CN97" s="106">
        <v>4.8600000000000003</v>
      </c>
      <c r="CO97" s="108">
        <v>6.92</v>
      </c>
    </row>
    <row r="98" spans="2:93" ht="15" thickTop="1" thickBot="1" x14ac:dyDescent="0.3">
      <c r="B98" s="104" t="s">
        <v>361</v>
      </c>
      <c r="C98" s="198">
        <v>1</v>
      </c>
      <c r="D98" s="187"/>
      <c r="E98" s="106">
        <v>60</v>
      </c>
      <c r="F98" s="107"/>
      <c r="G98" s="106">
        <v>607974</v>
      </c>
      <c r="H98" s="204"/>
      <c r="I98" s="108"/>
      <c r="J98" s="217"/>
      <c r="K98" s="105">
        <v>177</v>
      </c>
      <c r="L98" s="186">
        <f t="shared" si="4"/>
        <v>1.77</v>
      </c>
      <c r="M98" s="106">
        <v>80</v>
      </c>
      <c r="N98" s="213">
        <f t="shared" si="5"/>
        <v>25.535446391522228</v>
      </c>
      <c r="O98" s="106" t="s">
        <v>362</v>
      </c>
      <c r="P98" s="108" t="s">
        <v>303</v>
      </c>
      <c r="Q98" s="105" t="s">
        <v>363</v>
      </c>
      <c r="R98" s="106" t="s">
        <v>161</v>
      </c>
      <c r="S98" s="106" t="s">
        <v>364</v>
      </c>
      <c r="T98" s="106" t="s">
        <v>365</v>
      </c>
      <c r="U98" s="106" t="s">
        <v>366</v>
      </c>
      <c r="V98" s="106" t="s">
        <v>165</v>
      </c>
      <c r="W98" s="108" t="s">
        <v>367</v>
      </c>
      <c r="X98" s="105">
        <v>0.75</v>
      </c>
      <c r="Y98" s="106">
        <v>2.57</v>
      </c>
      <c r="Z98" s="106">
        <v>4.67</v>
      </c>
      <c r="AA98" s="106">
        <v>81.7</v>
      </c>
      <c r="AB98" s="106">
        <v>4.08</v>
      </c>
      <c r="AC98" s="106">
        <v>291.60000000000002</v>
      </c>
      <c r="AD98" s="106">
        <v>126</v>
      </c>
      <c r="AE98" s="106">
        <v>5.8</v>
      </c>
      <c r="AF98" s="106">
        <v>4.1399999999999997</v>
      </c>
      <c r="AG98" s="106">
        <v>173</v>
      </c>
      <c r="AH98" s="106">
        <v>25</v>
      </c>
      <c r="AI98" s="106">
        <v>17</v>
      </c>
      <c r="AJ98" s="106">
        <v>1.02</v>
      </c>
      <c r="AK98" s="106">
        <v>1.28</v>
      </c>
      <c r="AL98" s="108" t="s">
        <v>165</v>
      </c>
      <c r="AM98" s="105" t="s">
        <v>165</v>
      </c>
      <c r="AN98" s="106" t="s">
        <v>165</v>
      </c>
      <c r="AO98" s="106" t="s">
        <v>159</v>
      </c>
      <c r="AP98" s="108" t="s">
        <v>165</v>
      </c>
      <c r="AQ98" s="105" t="s">
        <v>254</v>
      </c>
      <c r="AR98" s="108" t="s">
        <v>212</v>
      </c>
      <c r="AS98" s="105" t="s">
        <v>368</v>
      </c>
      <c r="AT98" s="106" t="s">
        <v>369</v>
      </c>
      <c r="AU98" s="106" t="s">
        <v>370</v>
      </c>
      <c r="AV98" s="106" t="s">
        <v>371</v>
      </c>
      <c r="AW98" s="120" t="s">
        <v>372</v>
      </c>
      <c r="AX98" s="120" t="s">
        <v>373</v>
      </c>
      <c r="AY98" s="108" t="s">
        <v>218</v>
      </c>
      <c r="AZ98" s="105" t="s">
        <v>201</v>
      </c>
      <c r="BA98" s="106" t="s">
        <v>233</v>
      </c>
      <c r="BB98" s="106" t="s">
        <v>374</v>
      </c>
      <c r="BC98" s="108" t="s">
        <v>165</v>
      </c>
      <c r="BD98" s="105">
        <v>6.6000000000000003E-2</v>
      </c>
      <c r="BE98" s="106">
        <v>7.0000000000000007E-2</v>
      </c>
      <c r="BF98" s="106">
        <v>0.27</v>
      </c>
      <c r="BG98" s="108">
        <v>0.39</v>
      </c>
      <c r="BH98" s="105">
        <v>52.19</v>
      </c>
      <c r="BI98" s="106">
        <v>10.62</v>
      </c>
      <c r="BJ98" s="106">
        <v>0.8</v>
      </c>
      <c r="BK98" s="107"/>
      <c r="BL98" s="114"/>
      <c r="BM98" s="105">
        <v>66.099999999999994</v>
      </c>
      <c r="BN98" s="106">
        <v>21.73</v>
      </c>
      <c r="BO98" s="106">
        <v>0.67</v>
      </c>
      <c r="BP98" s="107"/>
      <c r="BQ98" s="114"/>
      <c r="BR98" s="105">
        <v>41.64</v>
      </c>
      <c r="BS98" s="106">
        <v>11.4</v>
      </c>
      <c r="BT98" s="106">
        <v>0.73</v>
      </c>
      <c r="BU98" s="107"/>
      <c r="BV98" s="114"/>
      <c r="BW98" s="105">
        <v>67.62</v>
      </c>
      <c r="BX98" s="106">
        <v>12.92</v>
      </c>
      <c r="BY98" s="106">
        <v>0.81</v>
      </c>
      <c r="BZ98" s="107"/>
      <c r="CA98" s="114"/>
      <c r="CB98" s="105">
        <v>74.91</v>
      </c>
      <c r="CC98" s="106">
        <v>23.1</v>
      </c>
      <c r="CD98" s="106">
        <v>0.69</v>
      </c>
      <c r="CE98" s="107"/>
      <c r="CF98" s="114"/>
      <c r="CG98" s="105">
        <v>42.85</v>
      </c>
      <c r="CH98" s="106">
        <v>13.07</v>
      </c>
      <c r="CI98" s="106">
        <v>0.69</v>
      </c>
      <c r="CJ98" s="107"/>
      <c r="CK98" s="114"/>
      <c r="CL98" s="105">
        <v>6.22</v>
      </c>
      <c r="CM98" s="106">
        <v>9.92</v>
      </c>
      <c r="CN98" s="106">
        <v>4.6399999999999997</v>
      </c>
      <c r="CO98" s="108">
        <v>8.34</v>
      </c>
    </row>
    <row r="99" spans="2:93" ht="15" thickTop="1" thickBot="1" x14ac:dyDescent="0.3">
      <c r="B99" s="104" t="s">
        <v>375</v>
      </c>
      <c r="C99" s="198">
        <v>1</v>
      </c>
      <c r="D99" s="187"/>
      <c r="E99" s="106">
        <v>61</v>
      </c>
      <c r="F99" s="107"/>
      <c r="G99" s="106">
        <v>608626</v>
      </c>
      <c r="H99" s="204"/>
      <c r="I99" s="108"/>
      <c r="J99" s="217"/>
      <c r="K99" s="105">
        <v>171</v>
      </c>
      <c r="L99" s="186">
        <f t="shared" si="4"/>
        <v>1.71</v>
      </c>
      <c r="M99" s="106">
        <v>75</v>
      </c>
      <c r="N99" s="213">
        <f t="shared" si="5"/>
        <v>25.64891761567662</v>
      </c>
      <c r="O99" s="106" t="s">
        <v>165</v>
      </c>
      <c r="P99" s="108" t="s">
        <v>165</v>
      </c>
      <c r="Q99" s="105" t="s">
        <v>176</v>
      </c>
      <c r="R99" s="106" t="s">
        <v>161</v>
      </c>
      <c r="S99" s="106" t="s">
        <v>376</v>
      </c>
      <c r="T99" s="106" t="s">
        <v>377</v>
      </c>
      <c r="U99" s="106" t="s">
        <v>165</v>
      </c>
      <c r="V99" s="106" t="s">
        <v>378</v>
      </c>
      <c r="W99" s="108" t="s">
        <v>379</v>
      </c>
      <c r="X99" s="105">
        <v>0.97</v>
      </c>
      <c r="Y99" s="106">
        <v>4.8899999999999997</v>
      </c>
      <c r="Z99" s="106">
        <v>6.26</v>
      </c>
      <c r="AA99" s="106">
        <v>88.3</v>
      </c>
      <c r="AB99" s="106">
        <v>3.51</v>
      </c>
      <c r="AC99" s="106">
        <v>432.3</v>
      </c>
      <c r="AD99" s="106">
        <v>153</v>
      </c>
      <c r="AE99" s="106">
        <v>7.4</v>
      </c>
      <c r="AF99" s="106">
        <v>5.0999999999999996</v>
      </c>
      <c r="AG99" s="106">
        <v>187</v>
      </c>
      <c r="AH99" s="106">
        <v>43</v>
      </c>
      <c r="AI99" s="106">
        <v>25</v>
      </c>
      <c r="AJ99" s="106">
        <v>0.98</v>
      </c>
      <c r="AK99" s="106">
        <v>3.25</v>
      </c>
      <c r="AL99" s="108">
        <v>6</v>
      </c>
      <c r="AM99" s="105" t="s">
        <v>165</v>
      </c>
      <c r="AN99" s="106" t="s">
        <v>165</v>
      </c>
      <c r="AO99" s="106" t="s">
        <v>159</v>
      </c>
      <c r="AP99" s="108" t="s">
        <v>165</v>
      </c>
      <c r="AQ99" s="105" t="s">
        <v>380</v>
      </c>
      <c r="AR99" s="108" t="s">
        <v>169</v>
      </c>
      <c r="AS99" s="105" t="s">
        <v>381</v>
      </c>
      <c r="AT99" s="106" t="s">
        <v>382</v>
      </c>
      <c r="AU99" s="106" t="s">
        <v>383</v>
      </c>
      <c r="AV99" s="106" t="s">
        <v>384</v>
      </c>
      <c r="AW99" s="120">
        <v>9.1999999999999993</v>
      </c>
      <c r="AX99" s="120">
        <v>8.6</v>
      </c>
      <c r="AY99" s="108" t="s">
        <v>174</v>
      </c>
      <c r="AZ99" s="105" t="s">
        <v>385</v>
      </c>
      <c r="BA99" s="106" t="s">
        <v>233</v>
      </c>
      <c r="BB99" s="106" t="s">
        <v>386</v>
      </c>
      <c r="BC99" s="108" t="s">
        <v>165</v>
      </c>
      <c r="BD99" s="105">
        <v>5.8999999999999997E-2</v>
      </c>
      <c r="BE99" s="106">
        <v>5.1999999999999998E-2</v>
      </c>
      <c r="BF99" s="106">
        <v>0.28999999999999998</v>
      </c>
      <c r="BG99" s="108">
        <v>0.32</v>
      </c>
      <c r="BH99" s="116"/>
      <c r="BI99" s="107"/>
      <c r="BJ99" s="107"/>
      <c r="BK99" s="107"/>
      <c r="BL99" s="114"/>
      <c r="BM99" s="105">
        <v>73.5</v>
      </c>
      <c r="BN99" s="106">
        <v>28</v>
      </c>
      <c r="BO99" s="106">
        <v>0.62</v>
      </c>
      <c r="BP99" s="107"/>
      <c r="BQ99" s="114"/>
      <c r="BR99" s="105">
        <v>43.17</v>
      </c>
      <c r="BS99" s="106">
        <v>22.17</v>
      </c>
      <c r="BT99" s="106">
        <v>0.49</v>
      </c>
      <c r="BU99" s="107"/>
      <c r="BV99" s="114"/>
      <c r="BW99" s="105">
        <v>92.64</v>
      </c>
      <c r="BX99" s="106">
        <v>27.71</v>
      </c>
      <c r="BY99" s="106">
        <v>0.7</v>
      </c>
      <c r="BZ99" s="107"/>
      <c r="CA99" s="114"/>
      <c r="CB99" s="105">
        <v>75.22</v>
      </c>
      <c r="CC99" s="106">
        <v>32.47</v>
      </c>
      <c r="CD99" s="106">
        <v>0.56999999999999995</v>
      </c>
      <c r="CE99" s="107"/>
      <c r="CF99" s="114"/>
      <c r="CG99" s="105">
        <v>37.200000000000003</v>
      </c>
      <c r="CH99" s="106">
        <v>15.15</v>
      </c>
      <c r="CI99" s="106">
        <v>0.59</v>
      </c>
      <c r="CJ99" s="107"/>
      <c r="CK99" s="114"/>
      <c r="CL99" s="105">
        <v>8.89</v>
      </c>
      <c r="CM99" s="106">
        <v>14.16</v>
      </c>
      <c r="CN99" s="106">
        <v>5.6</v>
      </c>
      <c r="CO99" s="108">
        <v>7.77</v>
      </c>
    </row>
    <row r="100" spans="2:93" ht="15" thickTop="1" thickBot="1" x14ac:dyDescent="0.3">
      <c r="B100" s="104" t="s">
        <v>387</v>
      </c>
      <c r="C100" s="198">
        <v>1</v>
      </c>
      <c r="D100" s="187"/>
      <c r="E100" s="106">
        <v>59</v>
      </c>
      <c r="F100" s="107"/>
      <c r="G100" s="106">
        <v>609806</v>
      </c>
      <c r="H100" s="204"/>
      <c r="I100" s="108"/>
      <c r="J100" s="217"/>
      <c r="K100" s="105">
        <v>172</v>
      </c>
      <c r="L100" s="186">
        <f t="shared" si="4"/>
        <v>1.72</v>
      </c>
      <c r="M100" s="106">
        <v>55</v>
      </c>
      <c r="N100" s="213">
        <f t="shared" si="5"/>
        <v>18.591130340724717</v>
      </c>
      <c r="O100" s="106" t="s">
        <v>388</v>
      </c>
      <c r="P100" s="108" t="s">
        <v>165</v>
      </c>
      <c r="Q100" s="105" t="s">
        <v>389</v>
      </c>
      <c r="R100" s="106" t="s">
        <v>161</v>
      </c>
      <c r="S100" s="106" t="s">
        <v>165</v>
      </c>
      <c r="T100" s="106" t="s">
        <v>390</v>
      </c>
      <c r="U100" s="106" t="s">
        <v>165</v>
      </c>
      <c r="V100" s="106" t="s">
        <v>165</v>
      </c>
      <c r="W100" s="108" t="s">
        <v>391</v>
      </c>
      <c r="X100" s="105">
        <v>0.53</v>
      </c>
      <c r="Y100" s="106">
        <v>3.43</v>
      </c>
      <c r="Z100" s="106">
        <v>3.37</v>
      </c>
      <c r="AA100" s="106">
        <v>79.5</v>
      </c>
      <c r="AB100" s="106">
        <v>3.59</v>
      </c>
      <c r="AC100" s="106">
        <v>277</v>
      </c>
      <c r="AD100" s="106">
        <v>139</v>
      </c>
      <c r="AE100" s="106">
        <v>8.3000000000000007</v>
      </c>
      <c r="AF100" s="106">
        <v>3.99</v>
      </c>
      <c r="AG100" s="106">
        <v>190</v>
      </c>
      <c r="AH100" s="106">
        <v>15</v>
      </c>
      <c r="AI100" s="106">
        <v>15</v>
      </c>
      <c r="AJ100" s="106">
        <v>1.28</v>
      </c>
      <c r="AK100" s="106">
        <v>2.04</v>
      </c>
      <c r="AL100" s="108">
        <v>3</v>
      </c>
      <c r="AM100" s="105" t="s">
        <v>165</v>
      </c>
      <c r="AN100" s="106" t="s">
        <v>165</v>
      </c>
      <c r="AO100" s="106" t="s">
        <v>159</v>
      </c>
      <c r="AP100" s="108" t="s">
        <v>165</v>
      </c>
      <c r="AQ100" s="105" t="s">
        <v>392</v>
      </c>
      <c r="AR100" s="108" t="s">
        <v>195</v>
      </c>
      <c r="AS100" s="105" t="s">
        <v>393</v>
      </c>
      <c r="AT100" s="106" t="s">
        <v>394</v>
      </c>
      <c r="AU100" s="106" t="s">
        <v>395</v>
      </c>
      <c r="AV100" s="106" t="s">
        <v>396</v>
      </c>
      <c r="AW100" s="120">
        <v>1.7</v>
      </c>
      <c r="AX100" s="120">
        <v>2.7</v>
      </c>
      <c r="AY100" s="108" t="s">
        <v>174</v>
      </c>
      <c r="AZ100" s="105" t="s">
        <v>201</v>
      </c>
      <c r="BA100" s="106" t="s">
        <v>260</v>
      </c>
      <c r="BB100" s="106" t="s">
        <v>397</v>
      </c>
      <c r="BC100" s="108" t="s">
        <v>165</v>
      </c>
      <c r="BD100" s="105">
        <v>7.2999999999999995E-2</v>
      </c>
      <c r="BE100" s="106">
        <v>8.3000000000000004E-2</v>
      </c>
      <c r="BF100" s="106">
        <v>0.28999999999999998</v>
      </c>
      <c r="BG100" s="108">
        <v>0.3</v>
      </c>
      <c r="BH100" s="105">
        <v>99.59</v>
      </c>
      <c r="BI100" s="106">
        <v>32.729999999999997</v>
      </c>
      <c r="BJ100" s="106">
        <v>0.67</v>
      </c>
      <c r="BK100" s="107"/>
      <c r="BL100" s="108">
        <v>31.57</v>
      </c>
      <c r="BM100" s="105">
        <v>74.73</v>
      </c>
      <c r="BN100" s="106">
        <v>39.369999999999997</v>
      </c>
      <c r="BO100" s="106">
        <v>0.47</v>
      </c>
      <c r="BP100" s="107"/>
      <c r="BQ100" s="108">
        <v>43.37</v>
      </c>
      <c r="BR100" s="105">
        <v>68.819999999999993</v>
      </c>
      <c r="BS100" s="106">
        <v>26.85</v>
      </c>
      <c r="BT100" s="106">
        <v>0.61</v>
      </c>
      <c r="BU100" s="107"/>
      <c r="BV100" s="108">
        <v>25.79</v>
      </c>
      <c r="BW100" s="105">
        <v>103.22</v>
      </c>
      <c r="BX100" s="106">
        <v>34.409999999999997</v>
      </c>
      <c r="BY100" s="106">
        <v>0.67</v>
      </c>
      <c r="BZ100" s="107"/>
      <c r="CA100" s="108">
        <v>35.54</v>
      </c>
      <c r="CB100" s="105">
        <v>76.37</v>
      </c>
      <c r="CC100" s="106">
        <v>28.53</v>
      </c>
      <c r="CD100" s="106">
        <v>0.63</v>
      </c>
      <c r="CE100" s="107"/>
      <c r="CF100" s="108">
        <v>28.39</v>
      </c>
      <c r="CG100" s="105">
        <v>39.549999999999997</v>
      </c>
      <c r="CH100" s="106">
        <v>15.96</v>
      </c>
      <c r="CI100" s="106">
        <v>0.6</v>
      </c>
      <c r="CJ100" s="107"/>
      <c r="CK100" s="108">
        <v>15.06</v>
      </c>
      <c r="CL100" s="105">
        <v>7.28</v>
      </c>
      <c r="CM100" s="106">
        <v>13.11</v>
      </c>
      <c r="CN100" s="106">
        <v>4.7300000000000004</v>
      </c>
      <c r="CO100" s="108">
        <v>5.79</v>
      </c>
    </row>
    <row r="101" spans="2:93" ht="15" thickTop="1" thickBot="1" x14ac:dyDescent="0.3">
      <c r="B101" s="104" t="s">
        <v>398</v>
      </c>
      <c r="C101" s="198">
        <v>1</v>
      </c>
      <c r="D101" s="187"/>
      <c r="E101" s="106">
        <v>67</v>
      </c>
      <c r="F101" s="107"/>
      <c r="G101" s="106">
        <v>609125</v>
      </c>
      <c r="H101" s="204"/>
      <c r="I101" s="108"/>
      <c r="J101" s="217"/>
      <c r="K101" s="105">
        <v>171</v>
      </c>
      <c r="L101" s="186">
        <f t="shared" si="4"/>
        <v>1.71</v>
      </c>
      <c r="M101" s="106">
        <v>80</v>
      </c>
      <c r="N101" s="213">
        <f t="shared" si="5"/>
        <v>27.358845456721728</v>
      </c>
      <c r="O101" s="106" t="s">
        <v>399</v>
      </c>
      <c r="P101" s="108" t="s">
        <v>400</v>
      </c>
      <c r="Q101" s="105" t="s">
        <v>401</v>
      </c>
      <c r="R101" s="106" t="s">
        <v>161</v>
      </c>
      <c r="S101" s="106" t="s">
        <v>402</v>
      </c>
      <c r="T101" s="106" t="s">
        <v>403</v>
      </c>
      <c r="U101" s="106" t="s">
        <v>165</v>
      </c>
      <c r="V101" s="106" t="s">
        <v>165</v>
      </c>
      <c r="W101" s="108" t="s">
        <v>404</v>
      </c>
      <c r="X101" s="105">
        <v>0.76</v>
      </c>
      <c r="Y101" s="106">
        <v>2.91</v>
      </c>
      <c r="Z101" s="106">
        <v>4.25</v>
      </c>
      <c r="AA101" s="106">
        <v>85.5</v>
      </c>
      <c r="AB101" s="106">
        <v>6.72</v>
      </c>
      <c r="AC101" s="106">
        <v>418.1</v>
      </c>
      <c r="AD101" s="106">
        <v>139</v>
      </c>
      <c r="AE101" s="106">
        <v>6</v>
      </c>
      <c r="AF101" s="106">
        <v>4.4000000000000004</v>
      </c>
      <c r="AG101" s="106">
        <v>220</v>
      </c>
      <c r="AH101" s="106">
        <v>25</v>
      </c>
      <c r="AI101" s="106">
        <v>24</v>
      </c>
      <c r="AJ101" s="106">
        <v>1</v>
      </c>
      <c r="AK101" s="106">
        <v>1.53</v>
      </c>
      <c r="AL101" s="108">
        <v>2.97</v>
      </c>
      <c r="AM101" s="105" t="s">
        <v>165</v>
      </c>
      <c r="AN101" s="106" t="s">
        <v>165</v>
      </c>
      <c r="AO101" s="106" t="s">
        <v>159</v>
      </c>
      <c r="AP101" s="108" t="s">
        <v>165</v>
      </c>
      <c r="AQ101" s="105" t="s">
        <v>405</v>
      </c>
      <c r="AR101" s="108" t="s">
        <v>181</v>
      </c>
      <c r="AS101" s="105" t="s">
        <v>406</v>
      </c>
      <c r="AT101" s="106" t="s">
        <v>171</v>
      </c>
      <c r="AU101" s="106" t="s">
        <v>196</v>
      </c>
      <c r="AV101" s="106" t="s">
        <v>407</v>
      </c>
      <c r="AW101" s="120">
        <v>7.4</v>
      </c>
      <c r="AX101" s="120">
        <v>16.8</v>
      </c>
      <c r="AY101" s="108" t="s">
        <v>186</v>
      </c>
      <c r="AZ101" s="105" t="s">
        <v>299</v>
      </c>
      <c r="BA101" s="106" t="s">
        <v>233</v>
      </c>
      <c r="BB101" s="106" t="s">
        <v>408</v>
      </c>
      <c r="BC101" s="108">
        <v>0.92800000000000005</v>
      </c>
      <c r="BD101" s="105">
        <v>7.5999999999999998E-2</v>
      </c>
      <c r="BE101" s="106">
        <v>6.8000000000000005E-2</v>
      </c>
      <c r="BF101" s="106">
        <v>0.32</v>
      </c>
      <c r="BG101" s="108">
        <v>0.28999999999999998</v>
      </c>
      <c r="BH101" s="105">
        <v>131.19999999999999</v>
      </c>
      <c r="BI101" s="106">
        <v>8.67</v>
      </c>
      <c r="BJ101" s="106">
        <v>0.93</v>
      </c>
      <c r="BK101" s="107"/>
      <c r="BL101" s="108">
        <v>20.329999999999998</v>
      </c>
      <c r="BM101" s="105">
        <v>66.66</v>
      </c>
      <c r="BN101" s="106">
        <v>10.55</v>
      </c>
      <c r="BO101" s="106">
        <v>0.84</v>
      </c>
      <c r="BP101" s="107"/>
      <c r="BQ101" s="114"/>
      <c r="BR101" s="105">
        <v>82.24</v>
      </c>
      <c r="BS101" s="106">
        <v>28.53</v>
      </c>
      <c r="BT101" s="106">
        <v>0.65</v>
      </c>
      <c r="BU101" s="107"/>
      <c r="BV101" s="108">
        <v>31.99</v>
      </c>
      <c r="BW101" s="105">
        <v>171.2</v>
      </c>
      <c r="BX101" s="106">
        <v>16.78</v>
      </c>
      <c r="BY101" s="106">
        <v>0.9</v>
      </c>
      <c r="BZ101" s="107"/>
      <c r="CA101" s="108">
        <v>21.99</v>
      </c>
      <c r="CB101" s="105">
        <v>122.1</v>
      </c>
      <c r="CC101" s="106">
        <v>40.450000000000003</v>
      </c>
      <c r="CD101" s="106">
        <v>0.67</v>
      </c>
      <c r="CE101" s="107"/>
      <c r="CF101" s="108">
        <v>51.89</v>
      </c>
      <c r="CG101" s="105">
        <v>41.8</v>
      </c>
      <c r="CH101" s="106">
        <v>8.68</v>
      </c>
      <c r="CI101" s="106">
        <v>0.79</v>
      </c>
      <c r="CJ101" s="107"/>
      <c r="CK101" s="108">
        <v>9.1</v>
      </c>
      <c r="CL101" s="105">
        <v>7.56</v>
      </c>
      <c r="CM101" s="106">
        <v>7.91</v>
      </c>
      <c r="CN101" s="106">
        <v>7.98</v>
      </c>
      <c r="CO101" s="108">
        <v>10.33</v>
      </c>
    </row>
    <row r="102" spans="2:93" ht="15" thickTop="1" thickBot="1" x14ac:dyDescent="0.3">
      <c r="B102" s="104" t="s">
        <v>418</v>
      </c>
      <c r="C102" s="198">
        <v>0</v>
      </c>
      <c r="D102" s="187"/>
      <c r="E102" s="106">
        <v>61</v>
      </c>
      <c r="F102" s="107"/>
      <c r="G102" s="106">
        <v>612020</v>
      </c>
      <c r="H102" s="204"/>
      <c r="I102" s="108"/>
      <c r="J102" s="217"/>
      <c r="K102" s="105">
        <v>164</v>
      </c>
      <c r="L102" s="186">
        <f t="shared" si="4"/>
        <v>1.64</v>
      </c>
      <c r="M102" s="106">
        <v>81.5</v>
      </c>
      <c r="N102" s="213">
        <f t="shared" si="5"/>
        <v>30.301903628792392</v>
      </c>
      <c r="O102" s="106" t="s">
        <v>165</v>
      </c>
      <c r="P102" s="108" t="s">
        <v>165</v>
      </c>
      <c r="Q102" s="105" t="s">
        <v>160</v>
      </c>
      <c r="R102" s="106" t="s">
        <v>161</v>
      </c>
      <c r="S102" s="106" t="s">
        <v>419</v>
      </c>
      <c r="T102" s="106" t="s">
        <v>420</v>
      </c>
      <c r="U102" s="106" t="s">
        <v>165</v>
      </c>
      <c r="V102" s="106" t="s">
        <v>165</v>
      </c>
      <c r="W102" s="108" t="s">
        <v>421</v>
      </c>
      <c r="X102" s="105">
        <v>1.68</v>
      </c>
      <c r="Y102" s="106">
        <v>5.05</v>
      </c>
      <c r="Z102" s="106">
        <v>4.47</v>
      </c>
      <c r="AA102" s="106">
        <v>105.1</v>
      </c>
      <c r="AB102" s="106">
        <v>4.71</v>
      </c>
      <c r="AC102" s="106">
        <v>418.8</v>
      </c>
      <c r="AD102" s="106">
        <v>141</v>
      </c>
      <c r="AE102" s="106">
        <v>6</v>
      </c>
      <c r="AF102" s="106">
        <v>4.72</v>
      </c>
      <c r="AG102" s="106">
        <v>282</v>
      </c>
      <c r="AH102" s="106">
        <v>32</v>
      </c>
      <c r="AI102" s="106">
        <v>25</v>
      </c>
      <c r="AJ102" s="106">
        <v>1.25</v>
      </c>
      <c r="AK102" s="106">
        <v>2.83</v>
      </c>
      <c r="AL102" s="108">
        <v>3.39</v>
      </c>
      <c r="AM102" s="105" t="s">
        <v>165</v>
      </c>
      <c r="AN102" s="106" t="s">
        <v>165</v>
      </c>
      <c r="AO102" s="106" t="s">
        <v>159</v>
      </c>
      <c r="AP102" s="108" t="s">
        <v>165</v>
      </c>
      <c r="AQ102" s="105" t="s">
        <v>422</v>
      </c>
      <c r="AR102" s="108" t="s">
        <v>212</v>
      </c>
      <c r="AS102" s="105" t="s">
        <v>423</v>
      </c>
      <c r="AT102" s="106" t="s">
        <v>424</v>
      </c>
      <c r="AU102" s="106" t="s">
        <v>425</v>
      </c>
      <c r="AV102" s="106" t="s">
        <v>426</v>
      </c>
      <c r="AW102" s="120">
        <v>5.2</v>
      </c>
      <c r="AX102" s="120">
        <v>10.3</v>
      </c>
      <c r="AY102" s="108" t="s">
        <v>174</v>
      </c>
      <c r="AZ102" s="105" t="s">
        <v>159</v>
      </c>
      <c r="BA102" s="106" t="s">
        <v>159</v>
      </c>
      <c r="BB102" s="106" t="s">
        <v>159</v>
      </c>
      <c r="BC102" s="108" t="s">
        <v>159</v>
      </c>
      <c r="BD102" s="105">
        <v>5.0999999999999997E-2</v>
      </c>
      <c r="BE102" s="106">
        <v>4.7E-2</v>
      </c>
      <c r="BF102" s="106">
        <v>0.38</v>
      </c>
      <c r="BG102" s="108">
        <v>0.39</v>
      </c>
      <c r="BH102" s="105">
        <v>55.46</v>
      </c>
      <c r="BI102" s="106">
        <v>9.42</v>
      </c>
      <c r="BJ102" s="106">
        <v>0.84</v>
      </c>
      <c r="BK102" s="107"/>
      <c r="BL102" s="114"/>
      <c r="BM102" s="105">
        <v>41.52</v>
      </c>
      <c r="BN102" s="106">
        <v>13.97</v>
      </c>
      <c r="BO102" s="106">
        <v>0.66</v>
      </c>
      <c r="BP102" s="107"/>
      <c r="BQ102" s="114"/>
      <c r="BR102" s="105">
        <v>36.299999999999997</v>
      </c>
      <c r="BS102" s="106">
        <v>12.01</v>
      </c>
      <c r="BT102" s="106">
        <v>0.67</v>
      </c>
      <c r="BU102" s="107"/>
      <c r="BV102" s="114"/>
      <c r="BW102" s="105">
        <v>58.07</v>
      </c>
      <c r="BX102" s="106">
        <v>10.59</v>
      </c>
      <c r="BY102" s="106">
        <v>0.82</v>
      </c>
      <c r="BZ102" s="107"/>
      <c r="CA102" s="114"/>
      <c r="CB102" s="105">
        <v>45.98</v>
      </c>
      <c r="CC102" s="106">
        <v>10.119999999999999</v>
      </c>
      <c r="CD102" s="106">
        <v>0.78</v>
      </c>
      <c r="CE102" s="107"/>
      <c r="CF102" s="114"/>
      <c r="CG102" s="105">
        <v>21</v>
      </c>
      <c r="CH102" s="106">
        <v>5.0599999999999996</v>
      </c>
      <c r="CI102" s="106">
        <v>0.76</v>
      </c>
      <c r="CJ102" s="107"/>
      <c r="CK102" s="114"/>
      <c r="CL102" s="105">
        <v>7.64</v>
      </c>
      <c r="CM102" s="106">
        <v>14.17</v>
      </c>
      <c r="CN102" s="106">
        <v>4.49</v>
      </c>
      <c r="CO102" s="108">
        <v>4.7300000000000004</v>
      </c>
    </row>
    <row r="103" spans="2:93" ht="15" thickTop="1" thickBot="1" x14ac:dyDescent="0.3">
      <c r="B103" s="104" t="s">
        <v>427</v>
      </c>
      <c r="C103" s="198">
        <v>1</v>
      </c>
      <c r="D103" s="187"/>
      <c r="E103" s="106">
        <v>57</v>
      </c>
      <c r="F103" s="107"/>
      <c r="G103" s="106">
        <v>612588</v>
      </c>
      <c r="H103" s="204"/>
      <c r="I103" s="108"/>
      <c r="J103" s="217"/>
      <c r="K103" s="105">
        <v>170</v>
      </c>
      <c r="L103" s="186">
        <f t="shared" si="4"/>
        <v>1.7</v>
      </c>
      <c r="M103" s="106">
        <v>59</v>
      </c>
      <c r="N103" s="213">
        <f t="shared" si="5"/>
        <v>20.415224913494811</v>
      </c>
      <c r="O103" s="106" t="s">
        <v>428</v>
      </c>
      <c r="P103" s="108" t="s">
        <v>429</v>
      </c>
      <c r="Q103" s="105" t="s">
        <v>430</v>
      </c>
      <c r="R103" s="106" t="s">
        <v>161</v>
      </c>
      <c r="S103" s="106" t="s">
        <v>165</v>
      </c>
      <c r="T103" s="106" t="s">
        <v>431</v>
      </c>
      <c r="U103" s="106" t="s">
        <v>432</v>
      </c>
      <c r="V103" s="106" t="s">
        <v>165</v>
      </c>
      <c r="W103" s="108" t="s">
        <v>433</v>
      </c>
      <c r="X103" s="105">
        <v>1.43</v>
      </c>
      <c r="Y103" s="106">
        <v>3.51</v>
      </c>
      <c r="Z103" s="106">
        <v>6.98</v>
      </c>
      <c r="AA103" s="106">
        <v>58.2</v>
      </c>
      <c r="AB103" s="106">
        <v>5.13</v>
      </c>
      <c r="AC103" s="106">
        <v>265.2</v>
      </c>
      <c r="AD103" s="106">
        <v>136</v>
      </c>
      <c r="AE103" s="106">
        <v>7.7</v>
      </c>
      <c r="AF103" s="106">
        <v>4.29</v>
      </c>
      <c r="AG103" s="106">
        <v>207</v>
      </c>
      <c r="AH103" s="106">
        <v>93</v>
      </c>
      <c r="AI103" s="106">
        <v>55</v>
      </c>
      <c r="AJ103" s="106">
        <v>1.23</v>
      </c>
      <c r="AK103" s="106">
        <v>1.66</v>
      </c>
      <c r="AL103" s="108">
        <v>5.21</v>
      </c>
      <c r="AM103" s="105" t="s">
        <v>165</v>
      </c>
      <c r="AN103" s="107"/>
      <c r="AO103" s="106" t="s">
        <v>159</v>
      </c>
      <c r="AP103" s="108" t="s">
        <v>165</v>
      </c>
      <c r="AQ103" s="105" t="s">
        <v>434</v>
      </c>
      <c r="AR103" s="108" t="s">
        <v>181</v>
      </c>
      <c r="AS103" s="105" t="s">
        <v>435</v>
      </c>
      <c r="AT103" s="106" t="s">
        <v>436</v>
      </c>
      <c r="AU103" s="106" t="s">
        <v>437</v>
      </c>
      <c r="AV103" s="106" t="s">
        <v>438</v>
      </c>
      <c r="AW103" s="120">
        <v>7.8</v>
      </c>
      <c r="AX103" s="120">
        <v>11.4</v>
      </c>
      <c r="AY103" s="108" t="s">
        <v>174</v>
      </c>
      <c r="AZ103" s="105" t="s">
        <v>439</v>
      </c>
      <c r="BA103" s="106" t="s">
        <v>233</v>
      </c>
      <c r="BB103" s="106" t="s">
        <v>440</v>
      </c>
      <c r="BC103" s="108">
        <v>0.51619999999999999</v>
      </c>
      <c r="BD103" s="105">
        <v>7.1999999999999995E-2</v>
      </c>
      <c r="BE103" s="106">
        <v>0.06</v>
      </c>
      <c r="BF103" s="106">
        <v>0.36</v>
      </c>
      <c r="BG103" s="108">
        <v>0.3</v>
      </c>
      <c r="BH103" s="105">
        <v>128.12</v>
      </c>
      <c r="BI103" s="106">
        <v>33.29</v>
      </c>
      <c r="BJ103" s="106">
        <v>0.74</v>
      </c>
      <c r="BK103" s="107"/>
      <c r="BL103" s="114"/>
      <c r="BM103" s="105">
        <v>56.4</v>
      </c>
      <c r="BN103" s="106">
        <v>20.21</v>
      </c>
      <c r="BO103" s="106">
        <v>0.64</v>
      </c>
      <c r="BP103" s="107"/>
      <c r="BQ103" s="114"/>
      <c r="BR103" s="105">
        <v>27.56</v>
      </c>
      <c r="BS103" s="106">
        <v>9.51</v>
      </c>
      <c r="BT103" s="106">
        <v>0.65</v>
      </c>
      <c r="BU103" s="107"/>
      <c r="BV103" s="114"/>
      <c r="BW103" s="105">
        <v>60.88</v>
      </c>
      <c r="BX103" s="106">
        <v>16.43</v>
      </c>
      <c r="BY103" s="106">
        <v>0.73</v>
      </c>
      <c r="BZ103" s="107"/>
      <c r="CA103" s="114"/>
      <c r="CB103" s="105">
        <v>58.54</v>
      </c>
      <c r="CC103" s="106">
        <v>19.670000000000002</v>
      </c>
      <c r="CD103" s="106">
        <v>0.66</v>
      </c>
      <c r="CE103" s="107"/>
      <c r="CF103" s="114"/>
      <c r="CG103" s="105">
        <v>47.44</v>
      </c>
      <c r="CH103" s="106">
        <v>14.36</v>
      </c>
      <c r="CI103" s="106">
        <v>0.7</v>
      </c>
      <c r="CJ103" s="107"/>
      <c r="CK103" s="114"/>
      <c r="CL103" s="105">
        <v>5.77</v>
      </c>
      <c r="CM103" s="106">
        <v>7.81</v>
      </c>
      <c r="CN103" s="106">
        <v>5.62</v>
      </c>
      <c r="CO103" s="108">
        <v>7.92</v>
      </c>
    </row>
    <row r="104" spans="2:93" ht="15" thickTop="1" thickBot="1" x14ac:dyDescent="0.3">
      <c r="B104" s="104" t="s">
        <v>441</v>
      </c>
      <c r="C104" s="198">
        <v>1</v>
      </c>
      <c r="D104" s="187"/>
      <c r="E104" s="106">
        <v>72</v>
      </c>
      <c r="F104" s="107"/>
      <c r="G104" s="106">
        <v>605253</v>
      </c>
      <c r="H104" s="204"/>
      <c r="I104" s="108"/>
      <c r="J104" s="217"/>
      <c r="K104" s="105">
        <v>160</v>
      </c>
      <c r="L104" s="186">
        <f t="shared" si="4"/>
        <v>1.6</v>
      </c>
      <c r="M104" s="106">
        <v>68</v>
      </c>
      <c r="N104" s="213">
        <f t="shared" si="5"/>
        <v>26.562499999999996</v>
      </c>
      <c r="O104" s="106" t="s">
        <v>165</v>
      </c>
      <c r="P104" s="108" t="s">
        <v>165</v>
      </c>
      <c r="Q104" s="105" t="s">
        <v>442</v>
      </c>
      <c r="R104" s="106" t="s">
        <v>161</v>
      </c>
      <c r="S104" s="106" t="s">
        <v>443</v>
      </c>
      <c r="T104" s="106" t="s">
        <v>444</v>
      </c>
      <c r="U104" s="106" t="s">
        <v>445</v>
      </c>
      <c r="V104" s="106" t="s">
        <v>165</v>
      </c>
      <c r="W104" s="108" t="s">
        <v>446</v>
      </c>
      <c r="X104" s="105">
        <v>1.94</v>
      </c>
      <c r="Y104" s="106">
        <v>3.8</v>
      </c>
      <c r="Z104" s="106">
        <v>4.97</v>
      </c>
      <c r="AA104" s="106">
        <v>104.9</v>
      </c>
      <c r="AB104" s="106">
        <v>4.46</v>
      </c>
      <c r="AC104" s="106">
        <v>576.20000000000005</v>
      </c>
      <c r="AD104" s="106">
        <v>132</v>
      </c>
      <c r="AE104" s="106">
        <v>6.4</v>
      </c>
      <c r="AF104" s="106">
        <v>3.75</v>
      </c>
      <c r="AG104" s="106">
        <v>499</v>
      </c>
      <c r="AH104" s="106">
        <v>39</v>
      </c>
      <c r="AI104" s="106">
        <v>27</v>
      </c>
      <c r="AJ104" s="106">
        <v>0.79</v>
      </c>
      <c r="AK104" s="106">
        <v>1.46</v>
      </c>
      <c r="AL104" s="108">
        <v>2.17</v>
      </c>
      <c r="AM104" s="105" t="s">
        <v>165</v>
      </c>
      <c r="AN104" s="106" t="s">
        <v>165</v>
      </c>
      <c r="AO104" s="106" t="s">
        <v>159</v>
      </c>
      <c r="AP104" s="108" t="s">
        <v>165</v>
      </c>
      <c r="AQ104" s="105" t="s">
        <v>180</v>
      </c>
      <c r="AR104" s="108" t="s">
        <v>181</v>
      </c>
      <c r="AS104" s="105" t="s">
        <v>255</v>
      </c>
      <c r="AT104" s="106" t="s">
        <v>447</v>
      </c>
      <c r="AU104" s="106" t="s">
        <v>448</v>
      </c>
      <c r="AV104" s="106" t="s">
        <v>449</v>
      </c>
      <c r="AW104" s="120">
        <v>-36.700000000000003</v>
      </c>
      <c r="AX104" s="120">
        <v>-28.3</v>
      </c>
      <c r="AY104" s="108" t="s">
        <v>450</v>
      </c>
      <c r="AZ104" s="105" t="s">
        <v>201</v>
      </c>
      <c r="BA104" s="106" t="s">
        <v>202</v>
      </c>
      <c r="BB104" s="106" t="s">
        <v>451</v>
      </c>
      <c r="BC104" s="108" t="s">
        <v>165</v>
      </c>
      <c r="BD104" s="105">
        <v>6.6000000000000003E-2</v>
      </c>
      <c r="BE104" s="106">
        <v>6.3E-2</v>
      </c>
      <c r="BF104" s="106">
        <v>0.33</v>
      </c>
      <c r="BG104" s="108">
        <v>0.37</v>
      </c>
      <c r="BH104" s="105">
        <v>52.87</v>
      </c>
      <c r="BI104" s="106">
        <v>18.46</v>
      </c>
      <c r="BJ104" s="106">
        <v>0.65</v>
      </c>
      <c r="BK104" s="107"/>
      <c r="BL104" s="108">
        <v>17.04</v>
      </c>
      <c r="BM104" s="105">
        <v>49.39</v>
      </c>
      <c r="BN104" s="107"/>
      <c r="BO104" s="107"/>
      <c r="BP104" s="107"/>
      <c r="BQ104" s="108">
        <v>20.55</v>
      </c>
      <c r="BR104" s="105">
        <v>50.07</v>
      </c>
      <c r="BS104" s="106">
        <v>17.899999999999999</v>
      </c>
      <c r="BT104" s="106">
        <v>0.64</v>
      </c>
      <c r="BU104" s="107"/>
      <c r="BV104" s="108">
        <v>19.04</v>
      </c>
      <c r="BW104" s="105">
        <v>114.69</v>
      </c>
      <c r="BX104" s="106">
        <v>20.14</v>
      </c>
      <c r="BY104" s="106">
        <v>0.82</v>
      </c>
      <c r="BZ104" s="107"/>
      <c r="CA104" s="108">
        <v>22.63</v>
      </c>
      <c r="CB104" s="105">
        <v>42.1</v>
      </c>
      <c r="CC104" s="106">
        <v>18.22</v>
      </c>
      <c r="CD104" s="106">
        <v>0.56999999999999995</v>
      </c>
      <c r="CE104" s="107"/>
      <c r="CF104" s="108">
        <v>18.93</v>
      </c>
      <c r="CG104" s="105">
        <v>29.31</v>
      </c>
      <c r="CH104" s="106">
        <v>10.9</v>
      </c>
      <c r="CI104" s="106">
        <v>0.63</v>
      </c>
      <c r="CJ104" s="107"/>
      <c r="CK104" s="108">
        <v>12.32</v>
      </c>
      <c r="CL104" s="105">
        <v>9.83</v>
      </c>
      <c r="CM104" s="106">
        <v>11.04</v>
      </c>
      <c r="CN104" s="106">
        <v>11.04</v>
      </c>
      <c r="CO104" s="108">
        <v>7.61</v>
      </c>
    </row>
    <row r="105" spans="2:93" ht="15" thickTop="1" thickBot="1" x14ac:dyDescent="0.3">
      <c r="B105" s="104" t="s">
        <v>452</v>
      </c>
      <c r="C105" s="198">
        <v>0</v>
      </c>
      <c r="D105" s="187"/>
      <c r="E105" s="106">
        <v>84</v>
      </c>
      <c r="F105" s="107"/>
      <c r="G105" s="106">
        <v>606038</v>
      </c>
      <c r="H105" s="204"/>
      <c r="I105" s="108"/>
      <c r="J105" s="217"/>
      <c r="K105" s="105">
        <v>150</v>
      </c>
      <c r="L105" s="186">
        <f t="shared" si="4"/>
        <v>1.5</v>
      </c>
      <c r="M105" s="106">
        <v>43.5</v>
      </c>
      <c r="N105" s="213">
        <f t="shared" si="5"/>
        <v>19.333333333333332</v>
      </c>
      <c r="O105" s="106" t="s">
        <v>165</v>
      </c>
      <c r="P105" s="108" t="s">
        <v>165</v>
      </c>
      <c r="Q105" s="105" t="s">
        <v>160</v>
      </c>
      <c r="R105" s="106" t="s">
        <v>161</v>
      </c>
      <c r="S105" s="106" t="s">
        <v>165</v>
      </c>
      <c r="T105" s="106" t="s">
        <v>453</v>
      </c>
      <c r="U105" s="106" t="s">
        <v>165</v>
      </c>
      <c r="V105" s="106" t="s">
        <v>165</v>
      </c>
      <c r="W105" s="108" t="s">
        <v>454</v>
      </c>
      <c r="X105" s="105">
        <v>0.77</v>
      </c>
      <c r="Y105" s="106">
        <v>3.49</v>
      </c>
      <c r="Z105" s="106">
        <v>3.62</v>
      </c>
      <c r="AA105" s="106">
        <v>82.1</v>
      </c>
      <c r="AB105" s="106">
        <v>4.8499999999999996</v>
      </c>
      <c r="AC105" s="106">
        <v>333.6</v>
      </c>
      <c r="AD105" s="106">
        <v>121</v>
      </c>
      <c r="AE105" s="106">
        <v>5.0999999999999996</v>
      </c>
      <c r="AF105" s="106">
        <v>3.38</v>
      </c>
      <c r="AG105" s="106">
        <v>151</v>
      </c>
      <c r="AH105" s="106">
        <v>12</v>
      </c>
      <c r="AI105" s="106">
        <v>20</v>
      </c>
      <c r="AJ105" s="106">
        <v>1.23</v>
      </c>
      <c r="AK105" s="106">
        <v>1.86</v>
      </c>
      <c r="AL105" s="108" t="s">
        <v>308</v>
      </c>
      <c r="AM105" s="105" t="s">
        <v>165</v>
      </c>
      <c r="AN105" s="106" t="s">
        <v>165</v>
      </c>
      <c r="AO105" s="106" t="s">
        <v>159</v>
      </c>
      <c r="AP105" s="108" t="s">
        <v>165</v>
      </c>
      <c r="AQ105" s="105" t="s">
        <v>455</v>
      </c>
      <c r="AR105" s="108" t="s">
        <v>456</v>
      </c>
      <c r="AS105" s="105" t="s">
        <v>457</v>
      </c>
      <c r="AT105" s="106" t="s">
        <v>458</v>
      </c>
      <c r="AU105" s="106" t="s">
        <v>459</v>
      </c>
      <c r="AV105" s="106" t="s">
        <v>460</v>
      </c>
      <c r="AW105" s="120">
        <v>-1.5</v>
      </c>
      <c r="AX105" s="120">
        <v>-1.4</v>
      </c>
      <c r="AY105" s="108" t="s">
        <v>174</v>
      </c>
      <c r="AZ105" s="105" t="s">
        <v>461</v>
      </c>
      <c r="BA105" s="106" t="s">
        <v>202</v>
      </c>
      <c r="BB105" s="106" t="s">
        <v>462</v>
      </c>
      <c r="BC105" s="108" t="s">
        <v>165</v>
      </c>
      <c r="BD105" s="105">
        <v>6.9000000000000006E-2</v>
      </c>
      <c r="BE105" s="106">
        <v>5.8999999999999997E-2</v>
      </c>
      <c r="BF105" s="106">
        <v>0.26</v>
      </c>
      <c r="BG105" s="108">
        <v>0.26</v>
      </c>
      <c r="BH105" s="105">
        <v>61.26</v>
      </c>
      <c r="BI105" s="106">
        <v>17.899999999999999</v>
      </c>
      <c r="BJ105" s="106">
        <v>0.71</v>
      </c>
      <c r="BK105" s="107"/>
      <c r="BL105" s="108">
        <v>17.149999999999999</v>
      </c>
      <c r="BM105" s="105">
        <v>58.39</v>
      </c>
      <c r="BN105" s="106">
        <v>21.58</v>
      </c>
      <c r="BO105" s="106">
        <v>0.63</v>
      </c>
      <c r="BP105" s="107"/>
      <c r="BQ105" s="108">
        <v>24.41</v>
      </c>
      <c r="BR105" s="105">
        <v>47.51</v>
      </c>
      <c r="BS105" s="106">
        <v>13.46</v>
      </c>
      <c r="BT105" s="106">
        <v>0.71</v>
      </c>
      <c r="BU105" s="107"/>
      <c r="BV105" s="108">
        <v>16.309999999999999</v>
      </c>
      <c r="BW105" s="105">
        <v>55.16</v>
      </c>
      <c r="BX105" s="106">
        <v>17.68</v>
      </c>
      <c r="BY105" s="106">
        <v>0.68</v>
      </c>
      <c r="BZ105" s="107"/>
      <c r="CA105" s="108">
        <v>18.07</v>
      </c>
      <c r="CB105" s="105">
        <v>55.43</v>
      </c>
      <c r="CC105" s="106">
        <v>17.68</v>
      </c>
      <c r="CD105" s="106">
        <v>0.68</v>
      </c>
      <c r="CE105" s="107"/>
      <c r="CF105" s="108">
        <v>17.559999999999999</v>
      </c>
      <c r="CG105" s="105">
        <v>38.01</v>
      </c>
      <c r="CH105" s="106">
        <v>10.82</v>
      </c>
      <c r="CI105" s="106">
        <v>0.71</v>
      </c>
      <c r="CJ105" s="107"/>
      <c r="CK105" s="108">
        <v>14.2</v>
      </c>
      <c r="CL105" s="105">
        <v>3.2</v>
      </c>
      <c r="CM105" s="106">
        <v>8.64</v>
      </c>
      <c r="CN105" s="106">
        <v>6.91</v>
      </c>
      <c r="CO105" s="108">
        <v>9.65</v>
      </c>
    </row>
    <row r="106" spans="2:93" ht="15" thickTop="1" thickBot="1" x14ac:dyDescent="0.3">
      <c r="B106" s="104" t="s">
        <v>463</v>
      </c>
      <c r="C106" s="198">
        <v>1</v>
      </c>
      <c r="D106" s="187"/>
      <c r="E106" s="106">
        <v>44</v>
      </c>
      <c r="F106" s="107"/>
      <c r="G106" s="106">
        <v>606149</v>
      </c>
      <c r="H106" s="204"/>
      <c r="I106" s="108"/>
      <c r="J106" s="217"/>
      <c r="K106" s="105">
        <v>170</v>
      </c>
      <c r="L106" s="186">
        <f t="shared" si="4"/>
        <v>1.7</v>
      </c>
      <c r="M106" s="106">
        <v>73</v>
      </c>
      <c r="N106" s="213">
        <f t="shared" si="5"/>
        <v>25.259515570934258</v>
      </c>
      <c r="O106" s="106" t="s">
        <v>159</v>
      </c>
      <c r="P106" s="108" t="s">
        <v>159</v>
      </c>
      <c r="Q106" s="105" t="s">
        <v>464</v>
      </c>
      <c r="R106" s="106" t="s">
        <v>161</v>
      </c>
      <c r="S106" s="106" t="s">
        <v>165</v>
      </c>
      <c r="T106" s="106" t="s">
        <v>465</v>
      </c>
      <c r="U106" s="106" t="s">
        <v>165</v>
      </c>
      <c r="V106" s="106" t="s">
        <v>165</v>
      </c>
      <c r="W106" s="108" t="s">
        <v>466</v>
      </c>
      <c r="X106" s="105">
        <v>1.63</v>
      </c>
      <c r="Y106" s="106">
        <v>4.95</v>
      </c>
      <c r="Z106" s="106">
        <v>8.6999999999999993</v>
      </c>
      <c r="AA106" s="106">
        <v>60.7</v>
      </c>
      <c r="AB106" s="106">
        <v>5.34</v>
      </c>
      <c r="AC106" s="106">
        <v>344.8</v>
      </c>
      <c r="AD106" s="106">
        <v>152</v>
      </c>
      <c r="AE106" s="106">
        <v>4.5999999999999996</v>
      </c>
      <c r="AF106" s="106">
        <v>5.33</v>
      </c>
      <c r="AG106" s="106">
        <v>267</v>
      </c>
      <c r="AH106" s="106">
        <v>71</v>
      </c>
      <c r="AI106" s="106">
        <v>33</v>
      </c>
      <c r="AJ106" s="106">
        <v>1.21</v>
      </c>
      <c r="AK106" s="106">
        <v>2.9</v>
      </c>
      <c r="AL106" s="108" t="s">
        <v>308</v>
      </c>
      <c r="AM106" s="116"/>
      <c r="AN106" s="107"/>
      <c r="AO106" s="106" t="s">
        <v>159</v>
      </c>
      <c r="AP106" s="114"/>
      <c r="AQ106" s="105" t="s">
        <v>467</v>
      </c>
      <c r="AR106" s="108" t="s">
        <v>181</v>
      </c>
      <c r="AS106" s="105" t="s">
        <v>381</v>
      </c>
      <c r="AT106" s="106" t="s">
        <v>468</v>
      </c>
      <c r="AU106" s="106" t="s">
        <v>469</v>
      </c>
      <c r="AV106" s="106" t="s">
        <v>470</v>
      </c>
      <c r="AW106" s="120">
        <v>6.9</v>
      </c>
      <c r="AX106" s="120">
        <v>4.5999999999999996</v>
      </c>
      <c r="AY106" s="108" t="s">
        <v>174</v>
      </c>
      <c r="AZ106" s="116"/>
      <c r="BA106" s="106" t="s">
        <v>260</v>
      </c>
      <c r="BB106" s="106" t="s">
        <v>471</v>
      </c>
      <c r="BC106" s="108" t="s">
        <v>165</v>
      </c>
      <c r="BD106" s="105">
        <v>0.05</v>
      </c>
      <c r="BE106" s="106">
        <v>6.8000000000000005E-2</v>
      </c>
      <c r="BF106" s="106">
        <v>0.38</v>
      </c>
      <c r="BG106" s="108">
        <v>0.26</v>
      </c>
      <c r="BH106" s="105">
        <v>69.38</v>
      </c>
      <c r="BI106" s="106">
        <v>20.420000000000002</v>
      </c>
      <c r="BJ106" s="106">
        <v>0.71</v>
      </c>
      <c r="BK106" s="107"/>
      <c r="BL106" s="108">
        <v>19.16</v>
      </c>
      <c r="BM106" s="105">
        <v>54.55</v>
      </c>
      <c r="BN106" s="106">
        <v>27.41</v>
      </c>
      <c r="BO106" s="106">
        <v>0.5</v>
      </c>
      <c r="BP106" s="107"/>
      <c r="BQ106" s="108">
        <v>27.23</v>
      </c>
      <c r="BR106" s="105">
        <v>54.55</v>
      </c>
      <c r="BS106" s="106">
        <v>27.13</v>
      </c>
      <c r="BT106" s="106">
        <v>0.5</v>
      </c>
      <c r="BU106" s="107"/>
      <c r="BV106" s="108">
        <v>29.04</v>
      </c>
      <c r="BW106" s="105">
        <v>69.38</v>
      </c>
      <c r="BX106" s="106">
        <v>24.9</v>
      </c>
      <c r="BY106" s="106">
        <v>0.64</v>
      </c>
      <c r="BZ106" s="107"/>
      <c r="CA106" s="108">
        <v>22.47</v>
      </c>
      <c r="CB106" s="105">
        <v>82.24</v>
      </c>
      <c r="CC106" s="106">
        <v>41.12</v>
      </c>
      <c r="CD106" s="106">
        <v>0.5</v>
      </c>
      <c r="CE106" s="107"/>
      <c r="CF106" s="108">
        <v>38.700000000000003</v>
      </c>
      <c r="CG106" s="105">
        <v>50.35</v>
      </c>
      <c r="CH106" s="106">
        <v>20.14</v>
      </c>
      <c r="CI106" s="106">
        <v>0.6</v>
      </c>
      <c r="CJ106" s="107"/>
      <c r="CK106" s="108">
        <v>18.309999999999999</v>
      </c>
      <c r="CL106" s="105">
        <v>7.05</v>
      </c>
      <c r="CM106" s="106">
        <v>8.82</v>
      </c>
      <c r="CN106" s="106">
        <v>8.1199999999999992</v>
      </c>
      <c r="CO106" s="108">
        <v>9.0500000000000007</v>
      </c>
    </row>
    <row r="107" spans="2:93" ht="15" thickTop="1" thickBot="1" x14ac:dyDescent="0.3">
      <c r="B107" s="109" t="s">
        <v>472</v>
      </c>
      <c r="C107" s="199">
        <v>0</v>
      </c>
      <c r="D107" s="188"/>
      <c r="E107" s="111">
        <v>59</v>
      </c>
      <c r="F107" s="112"/>
      <c r="G107" s="111">
        <v>611623</v>
      </c>
      <c r="H107" s="205"/>
      <c r="I107" s="113"/>
      <c r="J107" s="218"/>
      <c r="K107" s="110">
        <v>165</v>
      </c>
      <c r="L107" s="186">
        <f t="shared" si="4"/>
        <v>1.65</v>
      </c>
      <c r="M107" s="111">
        <v>70</v>
      </c>
      <c r="N107" s="213">
        <f t="shared" si="5"/>
        <v>25.711662075298442</v>
      </c>
      <c r="O107" s="111" t="s">
        <v>159</v>
      </c>
      <c r="P107" s="113" t="s">
        <v>159</v>
      </c>
      <c r="Q107" s="110" t="s">
        <v>160</v>
      </c>
      <c r="R107" s="111" t="s">
        <v>161</v>
      </c>
      <c r="S107" s="111" t="s">
        <v>473</v>
      </c>
      <c r="T107" s="111" t="s">
        <v>474</v>
      </c>
      <c r="U107" s="111" t="s">
        <v>165</v>
      </c>
      <c r="V107" s="111" t="s">
        <v>165</v>
      </c>
      <c r="W107" s="113" t="s">
        <v>475</v>
      </c>
      <c r="X107" s="110">
        <v>1.39</v>
      </c>
      <c r="Y107" s="111">
        <v>4.66</v>
      </c>
      <c r="Z107" s="111">
        <v>5.07</v>
      </c>
      <c r="AA107" s="111">
        <v>69.8</v>
      </c>
      <c r="AB107" s="111">
        <v>6.01</v>
      </c>
      <c r="AC107" s="111">
        <v>343.8</v>
      </c>
      <c r="AD107" s="111">
        <v>125</v>
      </c>
      <c r="AE107" s="111">
        <v>5.5</v>
      </c>
      <c r="AF107" s="111">
        <v>4.0599999999999996</v>
      </c>
      <c r="AG107" s="111">
        <v>182</v>
      </c>
      <c r="AH107" s="111">
        <v>15</v>
      </c>
      <c r="AI107" s="111">
        <v>18</v>
      </c>
      <c r="AJ107" s="111">
        <v>1.29</v>
      </c>
      <c r="AK107" s="111">
        <v>2.71</v>
      </c>
      <c r="AL107" s="113" t="s">
        <v>165</v>
      </c>
      <c r="AM107" s="110" t="s">
        <v>165</v>
      </c>
      <c r="AN107" s="111" t="s">
        <v>165</v>
      </c>
      <c r="AO107" s="111" t="s">
        <v>159</v>
      </c>
      <c r="AP107" s="117"/>
      <c r="AQ107" s="110" t="s">
        <v>476</v>
      </c>
      <c r="AR107" s="113" t="s">
        <v>212</v>
      </c>
      <c r="AS107" s="110" t="s">
        <v>477</v>
      </c>
      <c r="AT107" s="111" t="s">
        <v>478</v>
      </c>
      <c r="AU107" s="111" t="s">
        <v>479</v>
      </c>
      <c r="AV107" s="111" t="s">
        <v>480</v>
      </c>
      <c r="AW107" s="121">
        <v>7.2</v>
      </c>
      <c r="AX107" s="121">
        <v>6.3E-2</v>
      </c>
      <c r="AY107" s="113" t="s">
        <v>174</v>
      </c>
      <c r="AZ107" s="110" t="s">
        <v>481</v>
      </c>
      <c r="BA107" s="111" t="s">
        <v>202</v>
      </c>
      <c r="BB107" s="111" t="s">
        <v>482</v>
      </c>
      <c r="BC107" s="113" t="s">
        <v>165</v>
      </c>
      <c r="BD107" s="110">
        <v>5.5E-2</v>
      </c>
      <c r="BE107" s="111">
        <v>5.1999999999999998E-2</v>
      </c>
      <c r="BF107" s="111">
        <v>0.35</v>
      </c>
      <c r="BG107" s="113">
        <v>0.33</v>
      </c>
      <c r="BH107" s="110">
        <v>76.09</v>
      </c>
      <c r="BI107" s="111">
        <v>24.62</v>
      </c>
      <c r="BJ107" s="111">
        <v>0.68</v>
      </c>
      <c r="BK107" s="112"/>
      <c r="BL107" s="113">
        <v>25.01</v>
      </c>
      <c r="BM107" s="110">
        <v>85.18</v>
      </c>
      <c r="BN107" s="111" t="s">
        <v>165</v>
      </c>
      <c r="BO107" s="111" t="s">
        <v>165</v>
      </c>
      <c r="BP107" s="112"/>
      <c r="BQ107" s="113">
        <v>31.85</v>
      </c>
      <c r="BR107" s="110">
        <v>59.67</v>
      </c>
      <c r="BS107" s="111">
        <v>16.91</v>
      </c>
      <c r="BT107" s="111">
        <v>0.72</v>
      </c>
      <c r="BU107" s="111" t="s">
        <v>165</v>
      </c>
      <c r="BV107" s="113">
        <v>13.16</v>
      </c>
      <c r="BW107" s="110">
        <v>47.73</v>
      </c>
      <c r="BX107" s="111">
        <v>19.45</v>
      </c>
      <c r="BY107" s="111">
        <v>0.59</v>
      </c>
      <c r="BZ107" s="111" t="s">
        <v>165</v>
      </c>
      <c r="CA107" s="113">
        <v>19.32</v>
      </c>
      <c r="CB107" s="110">
        <v>67.36</v>
      </c>
      <c r="CC107" s="111">
        <v>28.72</v>
      </c>
      <c r="CD107" s="111">
        <v>0.56999999999999995</v>
      </c>
      <c r="CE107" s="112"/>
      <c r="CF107" s="113">
        <v>29.63</v>
      </c>
      <c r="CG107" s="110">
        <v>42.74</v>
      </c>
      <c r="CH107" s="111">
        <v>15.21</v>
      </c>
      <c r="CI107" s="111">
        <v>0.64</v>
      </c>
      <c r="CJ107" s="112"/>
      <c r="CK107" s="113">
        <v>15.99</v>
      </c>
      <c r="CL107" s="110">
        <v>7.21</v>
      </c>
      <c r="CM107" s="111">
        <v>12.56</v>
      </c>
      <c r="CN107" s="111">
        <v>6.24</v>
      </c>
      <c r="CO107" s="113">
        <v>10.68</v>
      </c>
    </row>
    <row r="108" spans="2:93" ht="15" thickTop="1" thickBot="1" x14ac:dyDescent="0.3">
      <c r="B108" s="99" t="s">
        <v>483</v>
      </c>
      <c r="C108" s="197">
        <v>1</v>
      </c>
      <c r="D108" s="186"/>
      <c r="E108" s="101">
        <v>67</v>
      </c>
      <c r="F108" s="102"/>
      <c r="G108" s="101">
        <v>603256</v>
      </c>
      <c r="H108" s="203"/>
      <c r="I108" s="103"/>
      <c r="J108" s="216"/>
      <c r="K108" s="100">
        <v>163</v>
      </c>
      <c r="L108" s="186">
        <f t="shared" si="4"/>
        <v>1.63</v>
      </c>
      <c r="M108" s="101">
        <v>63</v>
      </c>
      <c r="N108" s="213">
        <f t="shared" si="5"/>
        <v>23.711844630960897</v>
      </c>
      <c r="O108" s="101" t="s">
        <v>159</v>
      </c>
      <c r="P108" s="103" t="s">
        <v>159</v>
      </c>
      <c r="Q108" s="100" t="s">
        <v>484</v>
      </c>
      <c r="R108" s="101" t="s">
        <v>161</v>
      </c>
      <c r="S108" s="101" t="s">
        <v>165</v>
      </c>
      <c r="T108" s="101" t="s">
        <v>485</v>
      </c>
      <c r="U108" s="101" t="s">
        <v>486</v>
      </c>
      <c r="V108" s="101" t="s">
        <v>487</v>
      </c>
      <c r="W108" s="103" t="s">
        <v>488</v>
      </c>
      <c r="X108" s="100">
        <v>0.72</v>
      </c>
      <c r="Y108" s="101">
        <v>2.5099999999999998</v>
      </c>
      <c r="Z108" s="101">
        <v>9.2100000000000009</v>
      </c>
      <c r="AA108" s="101">
        <v>53.7</v>
      </c>
      <c r="AB108" s="101">
        <v>4.3899999999999997</v>
      </c>
      <c r="AC108" s="101">
        <v>205.2</v>
      </c>
      <c r="AD108" s="101">
        <v>144</v>
      </c>
      <c r="AE108" s="101">
        <v>6.7</v>
      </c>
      <c r="AF108" s="101">
        <v>4.2300000000000004</v>
      </c>
      <c r="AG108" s="101">
        <v>188</v>
      </c>
      <c r="AH108" s="101">
        <v>40</v>
      </c>
      <c r="AI108" s="101">
        <v>16</v>
      </c>
      <c r="AJ108" s="101">
        <v>0.93</v>
      </c>
      <c r="AK108" s="101">
        <v>1.36</v>
      </c>
      <c r="AL108" s="103" t="s">
        <v>489</v>
      </c>
      <c r="AM108" s="100" t="s">
        <v>165</v>
      </c>
      <c r="AN108" s="101" t="s">
        <v>165</v>
      </c>
      <c r="AO108" s="101" t="s">
        <v>159</v>
      </c>
      <c r="AP108" s="115"/>
      <c r="AQ108" s="100" t="s">
        <v>490</v>
      </c>
      <c r="AR108" s="103" t="s">
        <v>491</v>
      </c>
      <c r="AS108" s="100" t="s">
        <v>492</v>
      </c>
      <c r="AT108" s="101" t="s">
        <v>493</v>
      </c>
      <c r="AU108" s="101" t="s">
        <v>494</v>
      </c>
      <c r="AV108" s="101" t="s">
        <v>495</v>
      </c>
      <c r="AW108" s="119">
        <v>0.3</v>
      </c>
      <c r="AX108" s="119">
        <v>6.3</v>
      </c>
      <c r="AY108" s="103" t="s">
        <v>174</v>
      </c>
      <c r="AZ108" s="100" t="s">
        <v>385</v>
      </c>
      <c r="BA108" s="101" t="s">
        <v>202</v>
      </c>
      <c r="BB108" s="101" t="s">
        <v>496</v>
      </c>
      <c r="BC108" s="103">
        <v>0.61</v>
      </c>
      <c r="BD108" s="100">
        <v>9.7000000000000003E-2</v>
      </c>
      <c r="BE108" s="101">
        <v>9.7000000000000003E-2</v>
      </c>
      <c r="BF108" s="101">
        <v>0.39</v>
      </c>
      <c r="BG108" s="103">
        <v>0.31</v>
      </c>
      <c r="BH108" s="100" t="s">
        <v>165</v>
      </c>
      <c r="BI108" s="102"/>
      <c r="BJ108" s="102"/>
      <c r="BK108" s="102"/>
      <c r="BL108" s="115"/>
      <c r="BM108" s="100">
        <v>71.61</v>
      </c>
      <c r="BN108" s="101">
        <v>29.93</v>
      </c>
      <c r="BO108" s="101">
        <v>0.57999999999999996</v>
      </c>
      <c r="BP108" s="102"/>
      <c r="BQ108" s="103">
        <v>29.06</v>
      </c>
      <c r="BR108" s="100">
        <v>59.58</v>
      </c>
      <c r="BS108" s="101">
        <v>20.98</v>
      </c>
      <c r="BT108" s="101">
        <v>0.65</v>
      </c>
      <c r="BU108" s="102"/>
      <c r="BV108" s="103">
        <v>18.88</v>
      </c>
      <c r="BW108" s="100">
        <v>54.27</v>
      </c>
      <c r="BX108" s="101">
        <v>13.43</v>
      </c>
      <c r="BY108" s="101">
        <v>0.75</v>
      </c>
      <c r="BZ108" s="102"/>
      <c r="CA108" s="103">
        <v>16.670000000000002</v>
      </c>
      <c r="CB108" s="100" t="s">
        <v>165</v>
      </c>
      <c r="CC108" s="102"/>
      <c r="CD108" s="102"/>
      <c r="CE108" s="102"/>
      <c r="CF108" s="115"/>
      <c r="CG108" s="100">
        <v>62.38</v>
      </c>
      <c r="CH108" s="101">
        <v>18.46</v>
      </c>
      <c r="CI108" s="101">
        <v>0.7</v>
      </c>
      <c r="CJ108" s="102"/>
      <c r="CK108" s="103">
        <v>24.25</v>
      </c>
      <c r="CL108" s="100">
        <v>3.95</v>
      </c>
      <c r="CM108" s="101">
        <v>8.7799999999999994</v>
      </c>
      <c r="CN108" s="101">
        <v>5.23</v>
      </c>
      <c r="CO108" s="103">
        <v>6.9</v>
      </c>
    </row>
    <row r="109" spans="2:93" ht="15" thickTop="1" thickBot="1" x14ac:dyDescent="0.3">
      <c r="B109" s="104" t="s">
        <v>497</v>
      </c>
      <c r="C109" s="198">
        <v>0</v>
      </c>
      <c r="D109" s="187"/>
      <c r="E109" s="106">
        <v>73</v>
      </c>
      <c r="F109" s="107"/>
      <c r="G109" s="106">
        <v>605404</v>
      </c>
      <c r="H109" s="204"/>
      <c r="I109" s="108"/>
      <c r="J109" s="217"/>
      <c r="K109" s="105">
        <v>162</v>
      </c>
      <c r="L109" s="186">
        <f t="shared" si="4"/>
        <v>1.62</v>
      </c>
      <c r="M109" s="106">
        <v>64</v>
      </c>
      <c r="N109" s="213">
        <f t="shared" si="5"/>
        <v>24.386526444139609</v>
      </c>
      <c r="O109" s="106" t="s">
        <v>159</v>
      </c>
      <c r="P109" s="108" t="s">
        <v>159</v>
      </c>
      <c r="Q109" s="105" t="s">
        <v>498</v>
      </c>
      <c r="R109" s="106" t="s">
        <v>161</v>
      </c>
      <c r="S109" s="106" t="s">
        <v>499</v>
      </c>
      <c r="T109" s="106" t="s">
        <v>165</v>
      </c>
      <c r="U109" s="106" t="s">
        <v>165</v>
      </c>
      <c r="V109" s="106" t="s">
        <v>165</v>
      </c>
      <c r="W109" s="108" t="s">
        <v>500</v>
      </c>
      <c r="X109" s="105">
        <v>1.48</v>
      </c>
      <c r="Y109" s="106">
        <v>4.97</v>
      </c>
      <c r="Z109" s="106">
        <v>5.23</v>
      </c>
      <c r="AA109" s="106">
        <v>55.2</v>
      </c>
      <c r="AB109" s="106">
        <v>5</v>
      </c>
      <c r="AC109" s="106">
        <v>224.2</v>
      </c>
      <c r="AD109" s="106">
        <v>122</v>
      </c>
      <c r="AE109" s="106">
        <v>5.7</v>
      </c>
      <c r="AF109" s="106">
        <v>3.79</v>
      </c>
      <c r="AG109" s="106">
        <v>175</v>
      </c>
      <c r="AH109" s="106">
        <v>27</v>
      </c>
      <c r="AI109" s="106">
        <v>23</v>
      </c>
      <c r="AJ109" s="106">
        <v>1.31</v>
      </c>
      <c r="AK109" s="106">
        <v>2.71</v>
      </c>
      <c r="AL109" s="108" t="s">
        <v>165</v>
      </c>
      <c r="AM109" s="105">
        <v>0.8</v>
      </c>
      <c r="AN109" s="106">
        <v>0.8</v>
      </c>
      <c r="AO109" s="106" t="s">
        <v>159</v>
      </c>
      <c r="AP109" s="108" t="s">
        <v>165</v>
      </c>
      <c r="AQ109" s="105" t="s">
        <v>501</v>
      </c>
      <c r="AR109" s="108" t="s">
        <v>212</v>
      </c>
      <c r="AS109" s="105" t="s">
        <v>502</v>
      </c>
      <c r="AT109" s="106" t="s">
        <v>503</v>
      </c>
      <c r="AU109" s="106" t="s">
        <v>504</v>
      </c>
      <c r="AV109" s="106" t="s">
        <v>505</v>
      </c>
      <c r="AW109" s="120">
        <v>5</v>
      </c>
      <c r="AX109" s="120">
        <v>4.8</v>
      </c>
      <c r="AY109" s="108" t="s">
        <v>186</v>
      </c>
      <c r="AZ109" s="105" t="s">
        <v>385</v>
      </c>
      <c r="BA109" s="106" t="s">
        <v>202</v>
      </c>
      <c r="BB109" s="106" t="s">
        <v>506</v>
      </c>
      <c r="BC109" s="108" t="s">
        <v>165</v>
      </c>
      <c r="BD109" s="105">
        <v>5.8000000000000003E-2</v>
      </c>
      <c r="BE109" s="106">
        <v>6.5000000000000002E-2</v>
      </c>
      <c r="BF109" s="106">
        <v>0.34</v>
      </c>
      <c r="BG109" s="108">
        <v>0.25</v>
      </c>
      <c r="BH109" s="116"/>
      <c r="BI109" s="107"/>
      <c r="BJ109" s="107"/>
      <c r="BK109" s="107"/>
      <c r="BL109" s="114"/>
      <c r="BM109" s="116"/>
      <c r="BN109" s="107"/>
      <c r="BO109" s="107"/>
      <c r="BP109" s="107"/>
      <c r="BQ109" s="114"/>
      <c r="BR109" s="116"/>
      <c r="BS109" s="107"/>
      <c r="BT109" s="107"/>
      <c r="BU109" s="107"/>
      <c r="BV109" s="114"/>
      <c r="BW109" s="116"/>
      <c r="BX109" s="107"/>
      <c r="BY109" s="107"/>
      <c r="BZ109" s="107"/>
      <c r="CA109" s="114"/>
      <c r="CB109" s="116"/>
      <c r="CC109" s="107"/>
      <c r="CD109" s="107"/>
      <c r="CE109" s="107"/>
      <c r="CF109" s="114"/>
      <c r="CG109" s="116"/>
      <c r="CH109" s="107"/>
      <c r="CI109" s="107"/>
      <c r="CJ109" s="107"/>
      <c r="CK109" s="114"/>
      <c r="CL109" s="105">
        <v>6.13</v>
      </c>
      <c r="CM109" s="106">
        <v>7.38</v>
      </c>
      <c r="CN109" s="106">
        <v>6.7</v>
      </c>
      <c r="CO109" s="108">
        <v>10.56</v>
      </c>
    </row>
    <row r="110" spans="2:93" ht="15" thickTop="1" thickBot="1" x14ac:dyDescent="0.3">
      <c r="B110" s="104" t="s">
        <v>507</v>
      </c>
      <c r="C110" s="198">
        <v>0</v>
      </c>
      <c r="D110" s="187"/>
      <c r="E110" s="106">
        <v>74</v>
      </c>
      <c r="F110" s="107"/>
      <c r="G110" s="106">
        <v>609043</v>
      </c>
      <c r="H110" s="204"/>
      <c r="I110" s="108"/>
      <c r="J110" s="217"/>
      <c r="K110" s="105">
        <v>160</v>
      </c>
      <c r="L110" s="186">
        <f t="shared" si="4"/>
        <v>1.6</v>
      </c>
      <c r="M110" s="106">
        <v>60</v>
      </c>
      <c r="N110" s="213">
        <f t="shared" si="5"/>
        <v>23.437499999999996</v>
      </c>
      <c r="O110" s="106" t="s">
        <v>159</v>
      </c>
      <c r="P110" s="108" t="s">
        <v>159</v>
      </c>
      <c r="Q110" s="105" t="s">
        <v>508</v>
      </c>
      <c r="R110" s="106" t="s">
        <v>161</v>
      </c>
      <c r="S110" s="106" t="s">
        <v>509</v>
      </c>
      <c r="T110" s="106" t="s">
        <v>510</v>
      </c>
      <c r="U110" s="106" t="s">
        <v>511</v>
      </c>
      <c r="V110" s="106" t="s">
        <v>512</v>
      </c>
      <c r="W110" s="108" t="s">
        <v>513</v>
      </c>
      <c r="X110" s="105">
        <v>1.48</v>
      </c>
      <c r="Y110" s="106">
        <v>6.03</v>
      </c>
      <c r="Z110" s="106">
        <v>6.34</v>
      </c>
      <c r="AA110" s="106">
        <v>56.7</v>
      </c>
      <c r="AB110" s="106">
        <v>7.79</v>
      </c>
      <c r="AC110" s="106">
        <v>297.5</v>
      </c>
      <c r="AD110" s="106">
        <v>141</v>
      </c>
      <c r="AE110" s="106">
        <v>5.5</v>
      </c>
      <c r="AF110" s="106">
        <v>4.7</v>
      </c>
      <c r="AG110" s="106">
        <v>126</v>
      </c>
      <c r="AH110" s="106">
        <v>19</v>
      </c>
      <c r="AI110" s="106">
        <v>20</v>
      </c>
      <c r="AJ110" s="106">
        <v>1.27</v>
      </c>
      <c r="AK110" s="106">
        <v>3.68</v>
      </c>
      <c r="AL110" s="108">
        <v>5.0999999999999996</v>
      </c>
      <c r="AM110" s="105" t="s">
        <v>165</v>
      </c>
      <c r="AN110" s="106" t="s">
        <v>165</v>
      </c>
      <c r="AO110" s="106" t="s">
        <v>159</v>
      </c>
      <c r="AP110" s="108" t="s">
        <v>165</v>
      </c>
      <c r="AQ110" s="105" t="s">
        <v>514</v>
      </c>
      <c r="AR110" s="108" t="s">
        <v>515</v>
      </c>
      <c r="AS110" s="105" t="s">
        <v>516</v>
      </c>
      <c r="AT110" s="106" t="s">
        <v>517</v>
      </c>
      <c r="AU110" s="106" t="s">
        <v>517</v>
      </c>
      <c r="AV110" s="106" t="s">
        <v>518</v>
      </c>
      <c r="AW110" s="120" t="s">
        <v>519</v>
      </c>
      <c r="AX110" s="120">
        <v>1.35E-2</v>
      </c>
      <c r="AY110" s="108" t="s">
        <v>218</v>
      </c>
      <c r="AZ110" s="105" t="s">
        <v>359</v>
      </c>
      <c r="BA110" s="106" t="s">
        <v>202</v>
      </c>
      <c r="BB110" s="106" t="s">
        <v>520</v>
      </c>
      <c r="BC110" s="114"/>
      <c r="BD110" s="105">
        <v>6.2E-2</v>
      </c>
      <c r="BE110" s="106">
        <v>5.8999999999999997E-2</v>
      </c>
      <c r="BF110" s="106">
        <v>0.37</v>
      </c>
      <c r="BG110" s="108">
        <v>0.31</v>
      </c>
      <c r="BH110" s="105">
        <v>64.34</v>
      </c>
      <c r="BI110" s="106">
        <v>16.78</v>
      </c>
      <c r="BJ110" s="106">
        <v>0.74</v>
      </c>
      <c r="BK110" s="107"/>
      <c r="BL110" s="108">
        <v>15.83</v>
      </c>
      <c r="BM110" s="105">
        <v>98.75</v>
      </c>
      <c r="BN110" s="106">
        <v>38.32</v>
      </c>
      <c r="BO110" s="106">
        <v>0.61</v>
      </c>
      <c r="BP110" s="107"/>
      <c r="BQ110" s="108">
        <v>40.47</v>
      </c>
      <c r="BR110" s="105">
        <v>55.95</v>
      </c>
      <c r="BS110" s="106">
        <v>15.39</v>
      </c>
      <c r="BT110" s="106">
        <v>0.72</v>
      </c>
      <c r="BU110" s="107"/>
      <c r="BV110" s="108">
        <v>17.93</v>
      </c>
      <c r="BW110" s="105">
        <v>51.47</v>
      </c>
      <c r="BX110" s="106">
        <v>14.55</v>
      </c>
      <c r="BY110" s="106">
        <v>0.72</v>
      </c>
      <c r="BZ110" s="107"/>
      <c r="CA110" s="108">
        <v>15.32</v>
      </c>
      <c r="CB110" s="105">
        <v>66.86</v>
      </c>
      <c r="CC110" s="106">
        <v>27.13</v>
      </c>
      <c r="CD110" s="106">
        <v>0.59</v>
      </c>
      <c r="CE110" s="107"/>
      <c r="CF110" s="108">
        <v>25.12</v>
      </c>
      <c r="CG110" s="105">
        <v>60.98</v>
      </c>
      <c r="CH110" s="106">
        <v>18.46</v>
      </c>
      <c r="CI110" s="106">
        <v>0.7</v>
      </c>
      <c r="CJ110" s="107"/>
      <c r="CK110" s="108">
        <v>23.24</v>
      </c>
      <c r="CL110" s="105">
        <v>6.99</v>
      </c>
      <c r="CM110" s="106">
        <v>12.57</v>
      </c>
      <c r="CN110" s="106">
        <v>5.9</v>
      </c>
      <c r="CO110" s="108">
        <v>9.09</v>
      </c>
    </row>
    <row r="111" spans="2:93" ht="15" thickTop="1" thickBot="1" x14ac:dyDescent="0.3">
      <c r="B111" s="104" t="s">
        <v>521</v>
      </c>
      <c r="C111" s="198">
        <v>1</v>
      </c>
      <c r="D111" s="187"/>
      <c r="E111" s="106">
        <v>67</v>
      </c>
      <c r="F111" s="107"/>
      <c r="G111" s="106">
        <v>609741</v>
      </c>
      <c r="H111" s="204"/>
      <c r="I111" s="108"/>
      <c r="J111" s="217"/>
      <c r="K111" s="105">
        <v>163</v>
      </c>
      <c r="L111" s="186">
        <f t="shared" si="4"/>
        <v>1.63</v>
      </c>
      <c r="M111" s="106">
        <v>69</v>
      </c>
      <c r="N111" s="213">
        <f t="shared" si="5"/>
        <v>25.970115548195267</v>
      </c>
      <c r="O111" s="106" t="s">
        <v>522</v>
      </c>
      <c r="P111" s="108" t="s">
        <v>523</v>
      </c>
      <c r="Q111" s="105" t="s">
        <v>484</v>
      </c>
      <c r="R111" s="106" t="s">
        <v>161</v>
      </c>
      <c r="S111" s="106" t="s">
        <v>165</v>
      </c>
      <c r="T111" s="106" t="s">
        <v>165</v>
      </c>
      <c r="U111" s="106" t="s">
        <v>524</v>
      </c>
      <c r="V111" s="106" t="s">
        <v>165</v>
      </c>
      <c r="W111" s="108" t="s">
        <v>525</v>
      </c>
      <c r="X111" s="105">
        <v>1.55</v>
      </c>
      <c r="Y111" s="106">
        <v>4.5</v>
      </c>
      <c r="Z111" s="106">
        <v>4.13</v>
      </c>
      <c r="AA111" s="106">
        <v>90.6</v>
      </c>
      <c r="AB111" s="106">
        <v>3.27</v>
      </c>
      <c r="AC111" s="106">
        <v>321.8</v>
      </c>
      <c r="AD111" s="106">
        <v>133</v>
      </c>
      <c r="AE111" s="106">
        <v>4.2</v>
      </c>
      <c r="AF111" s="106">
        <v>4.17</v>
      </c>
      <c r="AG111" s="106">
        <v>199</v>
      </c>
      <c r="AH111" s="106">
        <v>16</v>
      </c>
      <c r="AI111" s="106">
        <v>16</v>
      </c>
      <c r="AJ111" s="106">
        <v>1.29</v>
      </c>
      <c r="AK111" s="106">
        <v>2.83</v>
      </c>
      <c r="AL111" s="108" t="s">
        <v>165</v>
      </c>
      <c r="AM111" s="105" t="s">
        <v>165</v>
      </c>
      <c r="AN111" s="106" t="s">
        <v>165</v>
      </c>
      <c r="AO111" s="106" t="s">
        <v>159</v>
      </c>
      <c r="AP111" s="108" t="s">
        <v>165</v>
      </c>
      <c r="AQ111" s="105" t="s">
        <v>526</v>
      </c>
      <c r="AR111" s="108" t="s">
        <v>212</v>
      </c>
      <c r="AS111" s="105" t="s">
        <v>527</v>
      </c>
      <c r="AT111" s="106" t="s">
        <v>528</v>
      </c>
      <c r="AU111" s="106" t="s">
        <v>529</v>
      </c>
      <c r="AV111" s="106" t="s">
        <v>530</v>
      </c>
      <c r="AW111" s="120">
        <v>3.5</v>
      </c>
      <c r="AX111" s="120">
        <v>6.8</v>
      </c>
      <c r="AY111" s="108" t="s">
        <v>186</v>
      </c>
      <c r="AZ111" s="105" t="s">
        <v>531</v>
      </c>
      <c r="BA111" s="106" t="s">
        <v>233</v>
      </c>
      <c r="BB111" s="106" t="s">
        <v>532</v>
      </c>
      <c r="BC111" s="108">
        <v>0.65100000000000002</v>
      </c>
      <c r="BD111" s="105">
        <v>9.0999999999999998E-2</v>
      </c>
      <c r="BE111" s="106">
        <v>0.115</v>
      </c>
      <c r="BF111" s="106">
        <v>0.28000000000000003</v>
      </c>
      <c r="BG111" s="108">
        <v>0.36</v>
      </c>
      <c r="BH111" s="105">
        <v>136.31</v>
      </c>
      <c r="BI111" s="106">
        <v>28.33</v>
      </c>
      <c r="BJ111" s="106">
        <v>0.79</v>
      </c>
      <c r="BK111" s="107"/>
      <c r="BL111" s="114"/>
      <c r="BM111" s="105">
        <v>112.91</v>
      </c>
      <c r="BN111" s="106">
        <v>54.23</v>
      </c>
      <c r="BO111" s="106">
        <v>0.52</v>
      </c>
      <c r="BP111" s="107"/>
      <c r="BQ111" s="108">
        <v>50.72</v>
      </c>
      <c r="BR111" s="105">
        <v>53.71</v>
      </c>
      <c r="BS111" s="106">
        <v>18.46</v>
      </c>
      <c r="BT111" s="106">
        <v>0.66</v>
      </c>
      <c r="BU111" s="107"/>
      <c r="BV111" s="108">
        <v>18.29</v>
      </c>
      <c r="BW111" s="105">
        <v>73.569999999999993</v>
      </c>
      <c r="BX111" s="106">
        <v>19.579999999999998</v>
      </c>
      <c r="BY111" s="106">
        <v>0.73</v>
      </c>
      <c r="BZ111" s="107"/>
      <c r="CA111" s="108">
        <v>17.5</v>
      </c>
      <c r="CB111" s="105">
        <v>96.79</v>
      </c>
      <c r="CC111" s="107"/>
      <c r="CD111" s="107"/>
      <c r="CE111" s="107"/>
      <c r="CF111" s="108">
        <v>34.51</v>
      </c>
      <c r="CG111" s="105">
        <v>41.4</v>
      </c>
      <c r="CH111" s="106">
        <v>15.39</v>
      </c>
      <c r="CI111" s="106">
        <v>0.63</v>
      </c>
      <c r="CJ111" s="107"/>
      <c r="CK111" s="108">
        <v>16.71</v>
      </c>
      <c r="CL111" s="105">
        <v>6.98</v>
      </c>
      <c r="CM111" s="106">
        <v>6.43</v>
      </c>
      <c r="CN111" s="106">
        <v>5.1100000000000003</v>
      </c>
      <c r="CO111" s="108">
        <v>9</v>
      </c>
    </row>
    <row r="112" spans="2:93" ht="15" thickTop="1" thickBot="1" x14ac:dyDescent="0.3">
      <c r="B112" s="104" t="s">
        <v>533</v>
      </c>
      <c r="C112" s="198">
        <v>0</v>
      </c>
      <c r="D112" s="187"/>
      <c r="E112" s="106">
        <v>72</v>
      </c>
      <c r="F112" s="107"/>
      <c r="G112" s="107"/>
      <c r="H112" s="206"/>
      <c r="I112" s="108"/>
      <c r="J112" s="217"/>
      <c r="K112" s="105">
        <v>158</v>
      </c>
      <c r="L112" s="186">
        <f t="shared" si="4"/>
        <v>1.58</v>
      </c>
      <c r="M112" s="106">
        <v>59</v>
      </c>
      <c r="N112" s="213">
        <f t="shared" si="5"/>
        <v>23.634033007530842</v>
      </c>
      <c r="O112" s="106" t="s">
        <v>159</v>
      </c>
      <c r="P112" s="108" t="s">
        <v>159</v>
      </c>
      <c r="Q112" s="105" t="s">
        <v>534</v>
      </c>
      <c r="R112" s="106" t="s">
        <v>161</v>
      </c>
      <c r="S112" s="106" t="s">
        <v>535</v>
      </c>
      <c r="T112" s="106" t="s">
        <v>536</v>
      </c>
      <c r="U112" s="106" t="s">
        <v>165</v>
      </c>
      <c r="V112" s="106" t="s">
        <v>165</v>
      </c>
      <c r="W112" s="108" t="s">
        <v>537</v>
      </c>
      <c r="X112" s="105">
        <v>1.27</v>
      </c>
      <c r="Y112" s="106">
        <v>3.68</v>
      </c>
      <c r="Z112" s="106">
        <v>5.54</v>
      </c>
      <c r="AA112" s="106">
        <v>60.2</v>
      </c>
      <c r="AB112" s="106">
        <v>2.57</v>
      </c>
      <c r="AC112" s="106">
        <v>265.7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1.24</v>
      </c>
      <c r="AK112" s="106">
        <v>2.27</v>
      </c>
      <c r="AL112" s="108" t="s">
        <v>165</v>
      </c>
      <c r="AM112" s="105" t="s">
        <v>165</v>
      </c>
      <c r="AN112" s="106" t="s">
        <v>165</v>
      </c>
      <c r="AO112" s="106" t="s">
        <v>159</v>
      </c>
      <c r="AP112" s="108" t="s">
        <v>165</v>
      </c>
      <c r="AQ112" s="105" t="s">
        <v>538</v>
      </c>
      <c r="AR112" s="108" t="s">
        <v>212</v>
      </c>
      <c r="AS112" s="105" t="s">
        <v>414</v>
      </c>
      <c r="AT112" s="106" t="s">
        <v>539</v>
      </c>
      <c r="AU112" s="106" t="s">
        <v>540</v>
      </c>
      <c r="AV112" s="106" t="s">
        <v>541</v>
      </c>
      <c r="AW112" s="120">
        <v>3.6</v>
      </c>
      <c r="AX112" s="120">
        <v>2.94</v>
      </c>
      <c r="AY112" s="108" t="s">
        <v>186</v>
      </c>
      <c r="AZ112" s="105" t="s">
        <v>159</v>
      </c>
      <c r="BA112" s="107"/>
      <c r="BB112" s="107"/>
      <c r="BC112" s="114"/>
      <c r="BD112" s="105">
        <v>5.8000000000000003E-2</v>
      </c>
      <c r="BE112" s="106">
        <v>5.2999999999999999E-2</v>
      </c>
      <c r="BF112" s="106">
        <v>0.45</v>
      </c>
      <c r="BG112" s="108">
        <v>0.35</v>
      </c>
      <c r="BH112" s="105">
        <v>53.38</v>
      </c>
      <c r="BI112" s="106">
        <v>10.83</v>
      </c>
      <c r="BJ112" s="106">
        <v>0.8</v>
      </c>
      <c r="BK112" s="107"/>
      <c r="BL112" s="108">
        <v>8.25</v>
      </c>
      <c r="BM112" s="105">
        <v>82.03</v>
      </c>
      <c r="BN112" s="106">
        <v>33.090000000000003</v>
      </c>
      <c r="BO112" s="106">
        <v>0.6</v>
      </c>
      <c r="BP112" s="107"/>
      <c r="BQ112" s="108">
        <v>32.18</v>
      </c>
      <c r="BR112" s="105">
        <v>49.99</v>
      </c>
      <c r="BS112" s="106">
        <v>21.54</v>
      </c>
      <c r="BT112" s="106">
        <v>0.56999999999999995</v>
      </c>
      <c r="BU112" s="107"/>
      <c r="BV112" s="108">
        <v>20.22</v>
      </c>
      <c r="BW112" s="105">
        <v>57.88</v>
      </c>
      <c r="BX112" s="106">
        <v>14.26</v>
      </c>
      <c r="BY112" s="106">
        <v>0.75</v>
      </c>
      <c r="BZ112" s="107"/>
      <c r="CA112" s="108">
        <v>11.89</v>
      </c>
      <c r="CB112" s="105">
        <v>75.62</v>
      </c>
      <c r="CC112" s="106">
        <v>35.880000000000003</v>
      </c>
      <c r="CD112" s="106">
        <v>0.53</v>
      </c>
      <c r="CE112" s="107"/>
      <c r="CF112" s="108">
        <v>35.11</v>
      </c>
      <c r="CG112" s="105">
        <v>59.75</v>
      </c>
      <c r="CH112" s="106">
        <v>20.77</v>
      </c>
      <c r="CI112" s="106">
        <v>0.65</v>
      </c>
      <c r="CJ112" s="107"/>
      <c r="CK112" s="108">
        <v>20.9</v>
      </c>
      <c r="CL112" s="105">
        <v>7.89</v>
      </c>
      <c r="CM112" s="106">
        <v>10.59</v>
      </c>
      <c r="CN112" s="106">
        <v>7.34</v>
      </c>
      <c r="CO112" s="108">
        <v>11.6</v>
      </c>
    </row>
    <row r="113" spans="2:93" ht="15" thickTop="1" thickBot="1" x14ac:dyDescent="0.3">
      <c r="B113" s="104" t="s">
        <v>542</v>
      </c>
      <c r="C113" s="198">
        <v>0</v>
      </c>
      <c r="D113" s="187"/>
      <c r="E113" s="106">
        <v>60</v>
      </c>
      <c r="F113" s="107"/>
      <c r="G113" s="106">
        <v>610271</v>
      </c>
      <c r="H113" s="204"/>
      <c r="I113" s="108"/>
      <c r="J113" s="217"/>
      <c r="K113" s="105">
        <v>160</v>
      </c>
      <c r="L113" s="186">
        <f t="shared" si="4"/>
        <v>1.6</v>
      </c>
      <c r="M113" s="106">
        <v>69</v>
      </c>
      <c r="N113" s="213">
        <f t="shared" si="5"/>
        <v>26.953124999999996</v>
      </c>
      <c r="O113" s="106" t="s">
        <v>159</v>
      </c>
      <c r="P113" s="108" t="s">
        <v>159</v>
      </c>
      <c r="Q113" s="105" t="s">
        <v>543</v>
      </c>
      <c r="R113" s="106" t="s">
        <v>161</v>
      </c>
      <c r="S113" s="106" t="s">
        <v>544</v>
      </c>
      <c r="T113" s="106" t="s">
        <v>544</v>
      </c>
      <c r="U113" s="106" t="s">
        <v>165</v>
      </c>
      <c r="V113" s="106" t="s">
        <v>545</v>
      </c>
      <c r="W113" s="108" t="s">
        <v>546</v>
      </c>
      <c r="X113" s="105">
        <v>1.67</v>
      </c>
      <c r="Y113" s="106">
        <v>3.2</v>
      </c>
      <c r="Z113" s="106">
        <v>5.03</v>
      </c>
      <c r="AA113" s="106">
        <v>62.7</v>
      </c>
      <c r="AB113" s="106">
        <v>4.12</v>
      </c>
      <c r="AC113" s="106">
        <v>438</v>
      </c>
      <c r="AD113" s="106">
        <v>118</v>
      </c>
      <c r="AE113" s="106">
        <v>5.8</v>
      </c>
      <c r="AF113" s="106">
        <v>3.92</v>
      </c>
      <c r="AG113" s="106">
        <v>203</v>
      </c>
      <c r="AH113" s="106">
        <v>36</v>
      </c>
      <c r="AI113" s="106">
        <v>24</v>
      </c>
      <c r="AJ113" s="106">
        <v>0.93</v>
      </c>
      <c r="AK113" s="106">
        <v>1.86</v>
      </c>
      <c r="AL113" s="108" t="s">
        <v>165</v>
      </c>
      <c r="AM113" s="105" t="s">
        <v>165</v>
      </c>
      <c r="AN113" s="106" t="s">
        <v>165</v>
      </c>
      <c r="AO113" s="106" t="s">
        <v>159</v>
      </c>
      <c r="AP113" s="108" t="s">
        <v>165</v>
      </c>
      <c r="AQ113" s="105" t="s">
        <v>547</v>
      </c>
      <c r="AR113" s="108" t="s">
        <v>169</v>
      </c>
      <c r="AS113" s="105" t="s">
        <v>548</v>
      </c>
      <c r="AT113" s="106" t="s">
        <v>549</v>
      </c>
      <c r="AU113" s="106" t="s">
        <v>550</v>
      </c>
      <c r="AV113" s="106" t="s">
        <v>551</v>
      </c>
      <c r="AW113" s="120">
        <v>11.2</v>
      </c>
      <c r="AX113" s="120">
        <v>12.7</v>
      </c>
      <c r="AY113" s="108" t="s">
        <v>552</v>
      </c>
      <c r="AZ113" s="105" t="s">
        <v>159</v>
      </c>
      <c r="BA113" s="107"/>
      <c r="BB113" s="107"/>
      <c r="BC113" s="114"/>
      <c r="BD113" s="105">
        <v>5.8000000000000003E-2</v>
      </c>
      <c r="BE113" s="106">
        <v>5.5E-2</v>
      </c>
      <c r="BF113" s="106">
        <v>0.28000000000000003</v>
      </c>
      <c r="BG113" s="108">
        <v>0.26</v>
      </c>
      <c r="BH113" s="105">
        <v>113.01</v>
      </c>
      <c r="BI113" s="106">
        <v>29.37</v>
      </c>
      <c r="BJ113" s="106">
        <v>0.74</v>
      </c>
      <c r="BK113" s="107"/>
      <c r="BL113" s="108">
        <v>28.37</v>
      </c>
      <c r="BM113" s="105">
        <v>96.09</v>
      </c>
      <c r="BN113" s="106">
        <v>34.83</v>
      </c>
      <c r="BO113" s="106">
        <v>0.64</v>
      </c>
      <c r="BP113" s="107"/>
      <c r="BQ113" s="108">
        <v>36.909999999999997</v>
      </c>
      <c r="BR113" s="105">
        <v>63.78</v>
      </c>
      <c r="BS113" s="106">
        <v>26.85</v>
      </c>
      <c r="BT113" s="106">
        <v>0.57999999999999996</v>
      </c>
      <c r="BU113" s="107"/>
      <c r="BV113" s="108">
        <v>24.6</v>
      </c>
      <c r="BW113" s="105">
        <v>86.02</v>
      </c>
      <c r="BX113" s="106">
        <v>21.82</v>
      </c>
      <c r="BY113" s="106">
        <v>0.74</v>
      </c>
      <c r="BZ113" s="107"/>
      <c r="CA113" s="108">
        <v>21.98</v>
      </c>
      <c r="CB113" s="105">
        <v>67.98</v>
      </c>
      <c r="CC113" s="106">
        <v>29.37</v>
      </c>
      <c r="CD113" s="106">
        <v>0.56999999999999995</v>
      </c>
      <c r="CE113" s="107"/>
      <c r="CF113" s="108">
        <v>28.88</v>
      </c>
      <c r="CG113" s="105">
        <v>55.81</v>
      </c>
      <c r="CH113" s="106">
        <v>18.46</v>
      </c>
      <c r="CI113" s="106">
        <v>0.67</v>
      </c>
      <c r="CJ113" s="107"/>
      <c r="CK113" s="108">
        <v>20.07</v>
      </c>
      <c r="CL113" s="105">
        <v>7.25</v>
      </c>
      <c r="CM113" s="106">
        <v>9.8699999999999992</v>
      </c>
      <c r="CN113" s="106">
        <v>6.44</v>
      </c>
      <c r="CO113" s="108">
        <v>11.34</v>
      </c>
    </row>
    <row r="114" spans="2:93" ht="15" thickTop="1" thickBot="1" x14ac:dyDescent="0.3">
      <c r="B114" s="104" t="s">
        <v>553</v>
      </c>
      <c r="C114" s="198">
        <v>1</v>
      </c>
      <c r="D114" s="187"/>
      <c r="E114" s="106">
        <v>78</v>
      </c>
      <c r="F114" s="107"/>
      <c r="G114" s="106">
        <v>609008</v>
      </c>
      <c r="H114" s="204"/>
      <c r="I114" s="108"/>
      <c r="J114" s="217"/>
      <c r="K114" s="105">
        <v>175</v>
      </c>
      <c r="L114" s="186">
        <f t="shared" si="4"/>
        <v>1.75</v>
      </c>
      <c r="M114" s="106">
        <v>78</v>
      </c>
      <c r="N114" s="213">
        <f t="shared" si="5"/>
        <v>25.469387755102041</v>
      </c>
      <c r="O114" s="106" t="s">
        <v>159</v>
      </c>
      <c r="P114" s="108" t="s">
        <v>159</v>
      </c>
      <c r="Q114" s="105" t="s">
        <v>160</v>
      </c>
      <c r="R114" s="106" t="s">
        <v>161</v>
      </c>
      <c r="S114" s="106" t="s">
        <v>165</v>
      </c>
      <c r="T114" s="106" t="s">
        <v>554</v>
      </c>
      <c r="U114" s="106" t="s">
        <v>555</v>
      </c>
      <c r="V114" s="106" t="s">
        <v>165</v>
      </c>
      <c r="W114" s="108" t="s">
        <v>556</v>
      </c>
      <c r="X114" s="105">
        <v>0.66</v>
      </c>
      <c r="Y114" s="106">
        <v>3.92</v>
      </c>
      <c r="Z114" s="106">
        <v>3.77</v>
      </c>
      <c r="AA114" s="106">
        <v>81</v>
      </c>
      <c r="AB114" s="106">
        <v>3.67</v>
      </c>
      <c r="AC114" s="106">
        <v>345.2</v>
      </c>
      <c r="AD114" s="106">
        <v>125</v>
      </c>
      <c r="AE114" s="106">
        <v>7.4</v>
      </c>
      <c r="AF114" s="106">
        <v>4</v>
      </c>
      <c r="AG114" s="106">
        <v>150</v>
      </c>
      <c r="AH114" s="106">
        <v>16</v>
      </c>
      <c r="AI114" s="106">
        <v>17</v>
      </c>
      <c r="AJ114" s="106">
        <v>1.37</v>
      </c>
      <c r="AK114" s="106">
        <v>2.27</v>
      </c>
      <c r="AL114" s="108" t="s">
        <v>165</v>
      </c>
      <c r="AM114" s="105" t="s">
        <v>165</v>
      </c>
      <c r="AN114" s="106" t="s">
        <v>165</v>
      </c>
      <c r="AO114" s="106" t="s">
        <v>159</v>
      </c>
      <c r="AP114" s="108" t="s">
        <v>165</v>
      </c>
      <c r="AQ114" s="105" t="s">
        <v>557</v>
      </c>
      <c r="AR114" s="108" t="s">
        <v>181</v>
      </c>
      <c r="AS114" s="105" t="s">
        <v>558</v>
      </c>
      <c r="AT114" s="106" t="s">
        <v>437</v>
      </c>
      <c r="AU114" s="106" t="s">
        <v>559</v>
      </c>
      <c r="AV114" s="106" t="s">
        <v>560</v>
      </c>
      <c r="AW114" s="120" t="s">
        <v>561</v>
      </c>
      <c r="AX114" s="120" t="s">
        <v>562</v>
      </c>
      <c r="AY114" s="108" t="s">
        <v>218</v>
      </c>
      <c r="AZ114" s="105" t="s">
        <v>563</v>
      </c>
      <c r="BA114" s="106" t="s">
        <v>202</v>
      </c>
      <c r="BB114" s="106" t="s">
        <v>564</v>
      </c>
      <c r="BC114" s="114"/>
      <c r="BD114" s="105">
        <v>7.0999999999999994E-2</v>
      </c>
      <c r="BE114" s="106">
        <v>7.4999999999999997E-2</v>
      </c>
      <c r="BF114" s="106">
        <v>0.41</v>
      </c>
      <c r="BG114" s="108">
        <v>0.25</v>
      </c>
      <c r="BH114" s="105">
        <v>59.18</v>
      </c>
      <c r="BI114" s="106">
        <v>11.09</v>
      </c>
      <c r="BJ114" s="106">
        <v>0.81</v>
      </c>
      <c r="BK114" s="107"/>
      <c r="BL114" s="108">
        <v>12.08</v>
      </c>
      <c r="BM114" s="105">
        <v>64.37</v>
      </c>
      <c r="BN114" s="106">
        <v>20.3</v>
      </c>
      <c r="BO114" s="106">
        <v>0.68</v>
      </c>
      <c r="BP114" s="107"/>
      <c r="BQ114" s="108">
        <v>23.81</v>
      </c>
      <c r="BR114" s="105">
        <v>51.41</v>
      </c>
      <c r="BS114" s="106">
        <v>16.420000000000002</v>
      </c>
      <c r="BT114" s="106">
        <v>0.68</v>
      </c>
      <c r="BU114" s="107"/>
      <c r="BV114" s="108">
        <v>18.760000000000002</v>
      </c>
      <c r="BW114" s="105">
        <v>71.989999999999995</v>
      </c>
      <c r="BX114" s="106">
        <v>14.98</v>
      </c>
      <c r="BY114" s="106">
        <v>0.79</v>
      </c>
      <c r="BZ114" s="107"/>
      <c r="CA114" s="108">
        <v>17.170000000000002</v>
      </c>
      <c r="CB114" s="105">
        <v>70.540000000000006</v>
      </c>
      <c r="CC114" s="106">
        <v>21.74</v>
      </c>
      <c r="CD114" s="106">
        <v>0.69</v>
      </c>
      <c r="CE114" s="107"/>
      <c r="CF114" s="108">
        <v>24.42</v>
      </c>
      <c r="CG114" s="105">
        <v>43.48</v>
      </c>
      <c r="CH114" s="106">
        <v>11.6</v>
      </c>
      <c r="CI114" s="106">
        <v>0.73</v>
      </c>
      <c r="CJ114" s="107"/>
      <c r="CK114" s="108">
        <v>12.76</v>
      </c>
      <c r="CL114" s="105">
        <v>7.29</v>
      </c>
      <c r="CM114" s="106">
        <v>8.59</v>
      </c>
      <c r="CN114" s="106">
        <v>6.91</v>
      </c>
      <c r="CO114" s="108">
        <v>9.91</v>
      </c>
    </row>
    <row r="115" spans="2:93" ht="15" thickTop="1" thickBot="1" x14ac:dyDescent="0.3">
      <c r="B115" s="104" t="s">
        <v>565</v>
      </c>
      <c r="C115" s="198">
        <v>0</v>
      </c>
      <c r="D115" s="187"/>
      <c r="E115" s="106">
        <v>68</v>
      </c>
      <c r="F115" s="107"/>
      <c r="G115" s="106">
        <v>605705</v>
      </c>
      <c r="H115" s="204"/>
      <c r="I115" s="108"/>
      <c r="J115" s="217"/>
      <c r="K115" s="105">
        <v>162</v>
      </c>
      <c r="L115" s="186">
        <f t="shared" si="4"/>
        <v>1.62</v>
      </c>
      <c r="M115" s="106">
        <v>52</v>
      </c>
      <c r="N115" s="213">
        <f t="shared" si="5"/>
        <v>19.814052735863431</v>
      </c>
      <c r="O115" s="106" t="s">
        <v>159</v>
      </c>
      <c r="P115" s="108" t="s">
        <v>159</v>
      </c>
      <c r="Q115" s="105" t="s">
        <v>160</v>
      </c>
      <c r="R115" s="106" t="s">
        <v>161</v>
      </c>
      <c r="S115" s="106" t="s">
        <v>566</v>
      </c>
      <c r="T115" s="106" t="s">
        <v>566</v>
      </c>
      <c r="U115" s="106" t="s">
        <v>159</v>
      </c>
      <c r="V115" s="106" t="s">
        <v>159</v>
      </c>
      <c r="W115" s="108" t="s">
        <v>567</v>
      </c>
      <c r="X115" s="105">
        <v>1.28</v>
      </c>
      <c r="Y115" s="106">
        <v>4.18</v>
      </c>
      <c r="Z115" s="106">
        <v>5.41</v>
      </c>
      <c r="AA115" s="106">
        <v>63.9</v>
      </c>
      <c r="AB115" s="106">
        <v>4.9000000000000004</v>
      </c>
      <c r="AC115" s="106">
        <v>224.7</v>
      </c>
      <c r="AD115" s="106">
        <v>116</v>
      </c>
      <c r="AE115" s="106">
        <v>11.4</v>
      </c>
      <c r="AF115" s="106">
        <v>3.84</v>
      </c>
      <c r="AG115" s="106">
        <v>489</v>
      </c>
      <c r="AH115" s="106">
        <v>26</v>
      </c>
      <c r="AI115" s="106">
        <v>16</v>
      </c>
      <c r="AJ115" s="106">
        <v>1.6</v>
      </c>
      <c r="AK115" s="106">
        <v>2.04</v>
      </c>
      <c r="AL115" s="108" t="s">
        <v>165</v>
      </c>
      <c r="AM115" s="105" t="s">
        <v>165</v>
      </c>
      <c r="AN115" s="106" t="s">
        <v>165</v>
      </c>
      <c r="AO115" s="106" t="s">
        <v>159</v>
      </c>
      <c r="AP115" s="108" t="s">
        <v>165</v>
      </c>
      <c r="AQ115" s="105" t="s">
        <v>568</v>
      </c>
      <c r="AR115" s="108" t="s">
        <v>181</v>
      </c>
      <c r="AS115" s="105" t="s">
        <v>569</v>
      </c>
      <c r="AT115" s="106" t="s">
        <v>570</v>
      </c>
      <c r="AU115" s="106" t="s">
        <v>460</v>
      </c>
      <c r="AV115" s="106" t="s">
        <v>571</v>
      </c>
      <c r="AW115" s="120">
        <v>-15.6</v>
      </c>
      <c r="AX115" s="120">
        <v>-9.8000000000000007</v>
      </c>
      <c r="AY115" s="108" t="s">
        <v>572</v>
      </c>
      <c r="AZ115" s="105" t="s">
        <v>573</v>
      </c>
      <c r="BA115" s="106" t="s">
        <v>233</v>
      </c>
      <c r="BB115" s="106" t="s">
        <v>574</v>
      </c>
      <c r="BC115" s="108">
        <v>0.82499999999999996</v>
      </c>
      <c r="BD115" s="105">
        <v>5.3999999999999999E-2</v>
      </c>
      <c r="BE115" s="106">
        <v>5.8000000000000003E-2</v>
      </c>
      <c r="BF115" s="106">
        <v>0.25</v>
      </c>
      <c r="BG115" s="108">
        <v>0.27</v>
      </c>
      <c r="BH115" s="116"/>
      <c r="BI115" s="107"/>
      <c r="BJ115" s="107"/>
      <c r="BK115" s="107"/>
      <c r="BL115" s="114"/>
      <c r="BM115" s="116"/>
      <c r="BN115" s="107"/>
      <c r="BO115" s="107"/>
      <c r="BP115" s="107"/>
      <c r="BQ115" s="114"/>
      <c r="BR115" s="116"/>
      <c r="BS115" s="107"/>
      <c r="BT115" s="107"/>
      <c r="BU115" s="107"/>
      <c r="BV115" s="114"/>
      <c r="BW115" s="116"/>
      <c r="BX115" s="107"/>
      <c r="BY115" s="107"/>
      <c r="BZ115" s="107"/>
      <c r="CA115" s="114"/>
      <c r="CB115" s="116"/>
      <c r="CC115" s="107"/>
      <c r="CD115" s="107"/>
      <c r="CE115" s="107"/>
      <c r="CF115" s="114"/>
      <c r="CG115" s="116"/>
      <c r="CH115" s="107"/>
      <c r="CI115" s="107"/>
      <c r="CJ115" s="107"/>
      <c r="CK115" s="114"/>
      <c r="CL115" s="105">
        <v>7.99</v>
      </c>
      <c r="CM115" s="106">
        <v>14.95</v>
      </c>
      <c r="CN115" s="106">
        <v>7</v>
      </c>
      <c r="CO115" s="108">
        <v>13.5</v>
      </c>
    </row>
    <row r="116" spans="2:93" ht="15" thickTop="1" thickBot="1" x14ac:dyDescent="0.3">
      <c r="B116" s="104" t="s">
        <v>575</v>
      </c>
      <c r="C116" s="198">
        <v>1</v>
      </c>
      <c r="D116" s="187"/>
      <c r="E116" s="106">
        <v>65</v>
      </c>
      <c r="F116" s="107"/>
      <c r="G116" s="106">
        <v>604291</v>
      </c>
      <c r="H116" s="204"/>
      <c r="I116" s="108"/>
      <c r="J116" s="217"/>
      <c r="K116" s="105">
        <v>168</v>
      </c>
      <c r="L116" s="186">
        <f t="shared" si="4"/>
        <v>1.68</v>
      </c>
      <c r="M116" s="106">
        <v>80</v>
      </c>
      <c r="N116" s="213">
        <f t="shared" si="5"/>
        <v>28.344671201814062</v>
      </c>
      <c r="O116" s="106" t="s">
        <v>290</v>
      </c>
      <c r="P116" s="108" t="s">
        <v>484</v>
      </c>
      <c r="Q116" s="105" t="s">
        <v>576</v>
      </c>
      <c r="R116" s="106" t="s">
        <v>161</v>
      </c>
      <c r="S116" s="106" t="s">
        <v>577</v>
      </c>
      <c r="T116" s="106" t="s">
        <v>165</v>
      </c>
      <c r="U116" s="106" t="s">
        <v>578</v>
      </c>
      <c r="V116" s="106" t="s">
        <v>159</v>
      </c>
      <c r="W116" s="108" t="s">
        <v>579</v>
      </c>
      <c r="X116" s="105">
        <v>1.88</v>
      </c>
      <c r="Y116" s="106">
        <v>5.27</v>
      </c>
      <c r="Z116" s="106">
        <v>6.96</v>
      </c>
      <c r="AA116" s="106">
        <v>90.1</v>
      </c>
      <c r="AB116" s="106">
        <v>4.5199999999999996</v>
      </c>
      <c r="AC116" s="106">
        <v>318.60000000000002</v>
      </c>
      <c r="AD116" s="106">
        <v>146</v>
      </c>
      <c r="AE116" s="106">
        <v>6.6</v>
      </c>
      <c r="AF116" s="106">
        <v>4.4800000000000004</v>
      </c>
      <c r="AG116" s="106">
        <v>253</v>
      </c>
      <c r="AH116" s="106">
        <v>47</v>
      </c>
      <c r="AI116" s="106">
        <v>29</v>
      </c>
      <c r="AJ116" s="106">
        <v>1.1200000000000001</v>
      </c>
      <c r="AK116" s="106">
        <v>3.04</v>
      </c>
      <c r="AL116" s="108" t="s">
        <v>489</v>
      </c>
      <c r="AM116" s="105" t="s">
        <v>165</v>
      </c>
      <c r="AN116" s="106" t="s">
        <v>165</v>
      </c>
      <c r="AO116" s="106" t="s">
        <v>159</v>
      </c>
      <c r="AP116" s="108" t="s">
        <v>165</v>
      </c>
      <c r="AQ116" s="105" t="s">
        <v>580</v>
      </c>
      <c r="AR116" s="108" t="s">
        <v>227</v>
      </c>
      <c r="AS116" s="105" t="s">
        <v>581</v>
      </c>
      <c r="AT116" s="106" t="s">
        <v>371</v>
      </c>
      <c r="AU116" s="106" t="s">
        <v>582</v>
      </c>
      <c r="AV116" s="106" t="s">
        <v>583</v>
      </c>
      <c r="AW116" s="120">
        <v>5</v>
      </c>
      <c r="AX116" s="120">
        <v>-0.6</v>
      </c>
      <c r="AY116" s="108" t="s">
        <v>174</v>
      </c>
      <c r="AZ116" s="105" t="s">
        <v>201</v>
      </c>
      <c r="BA116" s="106" t="s">
        <v>233</v>
      </c>
      <c r="BB116" s="106" t="s">
        <v>584</v>
      </c>
      <c r="BC116" s="108" t="s">
        <v>165</v>
      </c>
      <c r="BD116" s="105">
        <v>7.8E-2</v>
      </c>
      <c r="BE116" s="106">
        <v>8.2000000000000003E-2</v>
      </c>
      <c r="BF116" s="106">
        <v>0.27</v>
      </c>
      <c r="BG116" s="108">
        <v>0.35</v>
      </c>
      <c r="BH116" s="105">
        <v>87</v>
      </c>
      <c r="BI116" s="106">
        <v>23.78</v>
      </c>
      <c r="BJ116" s="106">
        <v>0.73</v>
      </c>
      <c r="BK116" s="107"/>
      <c r="BL116" s="108">
        <v>24.95</v>
      </c>
      <c r="BM116" s="105">
        <v>48.63</v>
      </c>
      <c r="BN116" s="106">
        <v>20.89</v>
      </c>
      <c r="BO116" s="106">
        <v>0.56999999999999995</v>
      </c>
      <c r="BP116" s="107"/>
      <c r="BQ116" s="108">
        <v>22.93</v>
      </c>
      <c r="BR116" s="105">
        <v>36.880000000000003</v>
      </c>
      <c r="BS116" s="106">
        <v>11.75</v>
      </c>
      <c r="BT116" s="106">
        <v>0.68</v>
      </c>
      <c r="BU116" s="107"/>
      <c r="BV116" s="108">
        <v>12.87</v>
      </c>
      <c r="BW116" s="105">
        <v>70.319999999999993</v>
      </c>
      <c r="BX116" s="106">
        <v>17.13</v>
      </c>
      <c r="BY116" s="106">
        <v>0.75</v>
      </c>
      <c r="BZ116" s="107"/>
      <c r="CA116" s="108">
        <v>15.15</v>
      </c>
      <c r="CB116" s="105">
        <v>43.55</v>
      </c>
      <c r="CC116" s="106">
        <v>18.920000000000002</v>
      </c>
      <c r="CD116" s="106">
        <v>0.56999999999999995</v>
      </c>
      <c r="CE116" s="107"/>
      <c r="CF116" s="108">
        <v>17.7</v>
      </c>
      <c r="CG116" s="105">
        <v>41.05</v>
      </c>
      <c r="CH116" s="106">
        <v>15.35</v>
      </c>
      <c r="CI116" s="106">
        <v>0.63</v>
      </c>
      <c r="CJ116" s="107"/>
      <c r="CK116" s="108">
        <v>14.96</v>
      </c>
      <c r="CL116" s="105">
        <v>5.78</v>
      </c>
      <c r="CM116" s="106">
        <v>6.68</v>
      </c>
      <c r="CN116" s="106">
        <v>5.24</v>
      </c>
      <c r="CO116" s="108">
        <v>7.89</v>
      </c>
    </row>
    <row r="117" spans="2:93" ht="14.5" thickTop="1" x14ac:dyDescent="0.25">
      <c r="B117" s="104" t="s">
        <v>585</v>
      </c>
      <c r="C117" s="198">
        <v>0</v>
      </c>
      <c r="D117" s="187"/>
      <c r="E117" s="106">
        <v>64</v>
      </c>
      <c r="F117" s="107"/>
      <c r="G117" s="106">
        <v>605251</v>
      </c>
      <c r="H117" s="204"/>
      <c r="I117" s="108"/>
      <c r="J117" s="217"/>
      <c r="K117" s="105">
        <v>164</v>
      </c>
      <c r="L117" s="186">
        <f t="shared" si="4"/>
        <v>1.64</v>
      </c>
      <c r="M117" s="106">
        <v>71</v>
      </c>
      <c r="N117" s="213">
        <f t="shared" si="5"/>
        <v>26.397977394408095</v>
      </c>
      <c r="O117" s="106" t="s">
        <v>159</v>
      </c>
      <c r="P117" s="108" t="s">
        <v>159</v>
      </c>
      <c r="Q117" s="105" t="s">
        <v>586</v>
      </c>
      <c r="R117" s="106" t="s">
        <v>161</v>
      </c>
      <c r="S117" s="106" t="s">
        <v>165</v>
      </c>
      <c r="T117" s="106" t="s">
        <v>587</v>
      </c>
      <c r="U117" s="106" t="s">
        <v>588</v>
      </c>
      <c r="V117" s="106" t="s">
        <v>589</v>
      </c>
      <c r="W117" s="108" t="s">
        <v>590</v>
      </c>
      <c r="X117" s="105">
        <v>0.93</v>
      </c>
      <c r="Y117" s="106">
        <v>4.41</v>
      </c>
      <c r="Z117" s="106">
        <v>5.01</v>
      </c>
      <c r="AA117" s="106">
        <v>70.099999999999994</v>
      </c>
      <c r="AB117" s="106">
        <v>4.0599999999999996</v>
      </c>
      <c r="AC117" s="106">
        <v>280.89999999999998</v>
      </c>
      <c r="AD117" s="106">
        <v>129</v>
      </c>
      <c r="AE117" s="106">
        <v>6.2</v>
      </c>
      <c r="AF117" s="106">
        <v>4.24</v>
      </c>
      <c r="AG117" s="106">
        <v>162</v>
      </c>
      <c r="AH117" s="106">
        <v>13</v>
      </c>
      <c r="AI117" s="106">
        <v>12</v>
      </c>
      <c r="AJ117" s="106">
        <v>1.89</v>
      </c>
      <c r="AK117" s="106">
        <v>1.94</v>
      </c>
      <c r="AL117" s="108" t="s">
        <v>165</v>
      </c>
      <c r="AM117" s="105">
        <v>0.9</v>
      </c>
      <c r="AN117" s="106">
        <v>0.11</v>
      </c>
      <c r="AO117" s="106" t="s">
        <v>159</v>
      </c>
      <c r="AP117" s="114"/>
      <c r="AQ117" s="105" t="s">
        <v>591</v>
      </c>
      <c r="AR117" s="108" t="s">
        <v>181</v>
      </c>
      <c r="AS117" s="105" t="s">
        <v>592</v>
      </c>
      <c r="AT117" s="106" t="s">
        <v>593</v>
      </c>
      <c r="AU117" s="106" t="s">
        <v>594</v>
      </c>
      <c r="AV117" s="106" t="s">
        <v>595</v>
      </c>
      <c r="AW117" s="120">
        <v>-5.5</v>
      </c>
      <c r="AX117" s="120">
        <v>-0.6</v>
      </c>
      <c r="AY117" s="108" t="s">
        <v>200</v>
      </c>
      <c r="AZ117" s="105" t="s">
        <v>201</v>
      </c>
      <c r="BA117" s="106" t="s">
        <v>202</v>
      </c>
      <c r="BB117" s="106" t="s">
        <v>596</v>
      </c>
      <c r="BC117" s="108" t="s">
        <v>165</v>
      </c>
      <c r="BD117" s="105">
        <v>5.0999999999999997E-2</v>
      </c>
      <c r="BE117" s="106">
        <v>5.7000000000000002E-2</v>
      </c>
      <c r="BF117" s="106">
        <v>0.25</v>
      </c>
      <c r="BG117" s="108">
        <v>0.28999999999999998</v>
      </c>
      <c r="BH117" s="105">
        <v>71.33</v>
      </c>
      <c r="BI117" s="106">
        <v>17.059999999999999</v>
      </c>
      <c r="BJ117" s="106">
        <v>0.76</v>
      </c>
      <c r="BK117" s="107"/>
      <c r="BL117" s="108">
        <v>22.51</v>
      </c>
      <c r="BM117" s="105">
        <v>111.34</v>
      </c>
      <c r="BN117" s="106">
        <v>33.85</v>
      </c>
      <c r="BO117" s="106">
        <v>0.69</v>
      </c>
      <c r="BP117" s="107"/>
      <c r="BQ117" s="108">
        <v>42.37</v>
      </c>
      <c r="BR117" s="105">
        <v>40.28</v>
      </c>
      <c r="BS117" s="106">
        <v>13.71</v>
      </c>
      <c r="BT117" s="106">
        <v>0.66</v>
      </c>
      <c r="BU117" s="107"/>
      <c r="BV117" s="108">
        <v>17</v>
      </c>
      <c r="BW117" s="105">
        <v>65.739999999999995</v>
      </c>
      <c r="BX117" s="106">
        <v>17.05</v>
      </c>
      <c r="BY117" s="106">
        <v>0.74</v>
      </c>
      <c r="BZ117" s="107"/>
      <c r="CA117" s="108">
        <v>20.67</v>
      </c>
      <c r="CB117" s="105">
        <v>73.5</v>
      </c>
      <c r="CC117" s="106">
        <v>26.44</v>
      </c>
      <c r="CD117" s="106">
        <v>0.64</v>
      </c>
      <c r="CE117" s="107"/>
      <c r="CF117" s="108">
        <v>33.36</v>
      </c>
      <c r="CG117" s="105">
        <v>48.62</v>
      </c>
      <c r="CH117" s="106">
        <v>16.13</v>
      </c>
      <c r="CI117" s="106">
        <v>0.67</v>
      </c>
      <c r="CJ117" s="107"/>
      <c r="CK117" s="108">
        <v>14.5</v>
      </c>
      <c r="CL117" s="105">
        <v>4.67</v>
      </c>
      <c r="CM117" s="106">
        <v>7.14</v>
      </c>
      <c r="CN117" s="106">
        <v>6.07</v>
      </c>
      <c r="CO117" s="108">
        <v>9.1</v>
      </c>
    </row>
  </sheetData>
  <mergeCells count="1">
    <mergeCell ref="A83:A95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58例正常重复性及正常对照组</vt:lpstr>
      <vt:lpstr>76例高血压组</vt:lpstr>
      <vt:lpstr>住院病人49例</vt:lpstr>
      <vt:lpstr>体检</vt:lpstr>
      <vt:lpstr>住院2017.8-2018.5</vt:lpstr>
      <vt:lpstr>CKD动脉硬化</vt:lpstr>
      <vt:lpstr>Sheet1</vt:lpstr>
      <vt:lpstr>体检最新</vt:lpstr>
      <vt:lpstr>对照组</vt:lpstr>
      <vt:lpstr>实验组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wjliu</dc:creator>
  <cp:lastModifiedBy>wjliu</cp:lastModifiedBy>
  <dcterms:created xsi:type="dcterms:W3CDTF">2019-04-25T14:36:43Z</dcterms:created>
  <dcterms:modified xsi:type="dcterms:W3CDTF">2020-08-20T12:37:42Z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