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gang365-my.sharepoint.com/personal/uj2000_o365_sogang_ac_kr/Documents/바탕 화면/서강/7학기/빅데이터컴퓨팅_장나은교수님/과제/웹크롤링 팀플/"/>
    </mc:Choice>
  </mc:AlternateContent>
  <xr:revisionPtr revIDLastSave="34" documentId="13_ncr:1_{5B7486AA-2CDD-40C6-9AA0-30A36DD4F6D2}" xr6:coauthVersionLast="47" xr6:coauthVersionMax="47" xr10:uidLastSave="{40332C05-BFA1-426F-9AF4-7C2608708BA2}"/>
  <bookViews>
    <workbookView xWindow="340" yWindow="1450" windowWidth="15060" windowHeight="9090" xr2:uid="{A3ED3247-32AF-47B7-A46B-967E8057A53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G11" i="1"/>
  <c r="F11" i="1"/>
  <c r="E11" i="1"/>
  <c r="D11" i="1"/>
  <c r="C11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<sst xmlns="http://schemas.openxmlformats.org/spreadsheetml/2006/main" count="20" uniqueCount="20">
  <si>
    <t>브랜드</t>
    <phoneticPr fontId="1" type="noConversion"/>
  </si>
  <si>
    <t>아누아</t>
    <phoneticPr fontId="1" type="noConversion"/>
  </si>
  <si>
    <t>토리든</t>
    <phoneticPr fontId="1" type="noConversion"/>
  </si>
  <si>
    <t>닥터지</t>
    <phoneticPr fontId="1" type="noConversion"/>
  </si>
  <si>
    <t>라로슈포제</t>
    <phoneticPr fontId="1" type="noConversion"/>
  </si>
  <si>
    <t>라운드랩</t>
    <phoneticPr fontId="1" type="noConversion"/>
  </si>
  <si>
    <t>아벤느</t>
    <phoneticPr fontId="1" type="noConversion"/>
  </si>
  <si>
    <t>더랩바이블랑두</t>
    <phoneticPr fontId="1" type="noConversion"/>
  </si>
  <si>
    <t>디오디너리</t>
    <phoneticPr fontId="1" type="noConversion"/>
  </si>
  <si>
    <t>셀리맥스</t>
    <phoneticPr fontId="1" type="noConversion"/>
  </si>
  <si>
    <t>브링그린</t>
    <phoneticPr fontId="1" type="noConversion"/>
  </si>
  <si>
    <t>에스트라</t>
    <phoneticPr fontId="1" type="noConversion"/>
  </si>
  <si>
    <t>평균가격</t>
    <phoneticPr fontId="1" type="noConversion"/>
  </si>
  <si>
    <t>평균리뷰개수</t>
    <phoneticPr fontId="1" type="noConversion"/>
  </si>
  <si>
    <t>평균별점</t>
    <phoneticPr fontId="1" type="noConversion"/>
  </si>
  <si>
    <t>평균진정</t>
    <phoneticPr fontId="1" type="noConversion"/>
  </si>
  <si>
    <t>평균좋아요/조회수</t>
    <phoneticPr fontId="1" type="noConversion"/>
  </si>
  <si>
    <t>매출액</t>
    <phoneticPr fontId="1" type="noConversion"/>
  </si>
  <si>
    <t xml:space="preserve">검색량 </t>
    <phoneticPr fontId="1" type="noConversion"/>
  </si>
  <si>
    <t>유튜브 컨텐츠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</si>
</sst>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732;&#47532;&#48652;&#50689;&#47021;&#53356;100&#50948;&#54868;&#51109;&#54408;&#51221;&#48372;+&#50976;&#53916;&#48652;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상관관계 분석"/>
    </sheetNames>
    <sheetDataSet>
      <sheetData sheetId="0">
        <row r="4">
          <cell r="E4" t="str">
            <v>22,800</v>
          </cell>
          <cell r="G4">
            <v>5641</v>
          </cell>
          <cell r="H4">
            <v>4.7</v>
          </cell>
          <cell r="O4">
            <v>85</v>
          </cell>
          <cell r="R4">
            <v>2493</v>
          </cell>
          <cell r="S4">
            <v>53</v>
          </cell>
        </row>
        <row r="5">
          <cell r="E5" t="str">
            <v>23,940</v>
          </cell>
          <cell r="G5">
            <v>3404</v>
          </cell>
          <cell r="H5">
            <v>4.8</v>
          </cell>
          <cell r="O5">
            <v>30</v>
          </cell>
          <cell r="R5">
            <v>12087</v>
          </cell>
          <cell r="S5">
            <v>129</v>
          </cell>
        </row>
        <row r="7">
          <cell r="E7" t="str">
            <v>22,680</v>
          </cell>
          <cell r="G7">
            <v>15921</v>
          </cell>
          <cell r="H7">
            <v>4.7</v>
          </cell>
          <cell r="O7">
            <v>51</v>
          </cell>
          <cell r="R7">
            <v>4034</v>
          </cell>
          <cell r="S7">
            <v>38</v>
          </cell>
        </row>
        <row r="10">
          <cell r="E10" t="str">
            <v>29,200</v>
          </cell>
          <cell r="G10">
            <v>323</v>
          </cell>
          <cell r="H10">
            <v>4.8</v>
          </cell>
          <cell r="O10">
            <v>72</v>
          </cell>
          <cell r="R10">
            <v>2493</v>
          </cell>
          <cell r="S10">
            <v>53</v>
          </cell>
        </row>
        <row r="11">
          <cell r="E11" t="str">
            <v>24,480</v>
          </cell>
          <cell r="G11">
            <v>10107</v>
          </cell>
          <cell r="H11">
            <v>4.7</v>
          </cell>
          <cell r="O11">
            <v>57</v>
          </cell>
          <cell r="R11">
            <v>2119</v>
          </cell>
          <cell r="S11">
            <v>152</v>
          </cell>
        </row>
        <row r="12">
          <cell r="E12" t="str">
            <v>29,800</v>
          </cell>
          <cell r="H12">
            <v>4.5999999999999996</v>
          </cell>
          <cell r="O12">
            <v>32</v>
          </cell>
          <cell r="R12">
            <v>5762</v>
          </cell>
          <cell r="S12">
            <v>66</v>
          </cell>
        </row>
        <row r="14">
          <cell r="E14" t="str">
            <v>25,900</v>
          </cell>
          <cell r="H14">
            <v>4.7</v>
          </cell>
          <cell r="O14">
            <v>59</v>
          </cell>
          <cell r="R14">
            <v>1109</v>
          </cell>
          <cell r="S14">
            <v>15</v>
          </cell>
        </row>
        <row r="15">
          <cell r="E15" t="str">
            <v>19,950</v>
          </cell>
          <cell r="G15">
            <v>5711</v>
          </cell>
          <cell r="H15">
            <v>4.7</v>
          </cell>
          <cell r="O15">
            <v>22</v>
          </cell>
        </row>
        <row r="18">
          <cell r="E18" t="str">
            <v>31,540</v>
          </cell>
          <cell r="G18">
            <v>1419</v>
          </cell>
          <cell r="H18">
            <v>4.7</v>
          </cell>
          <cell r="O18">
            <v>61</v>
          </cell>
          <cell r="R18">
            <v>1384</v>
          </cell>
          <cell r="S18">
            <v>15</v>
          </cell>
        </row>
        <row r="21">
          <cell r="E21" t="str">
            <v>37,440</v>
          </cell>
          <cell r="G21">
            <v>2488</v>
          </cell>
          <cell r="H21">
            <v>4.7</v>
          </cell>
          <cell r="O21">
            <v>33</v>
          </cell>
        </row>
        <row r="22">
          <cell r="E22" t="str">
            <v>23,900</v>
          </cell>
          <cell r="G22">
            <v>1811</v>
          </cell>
          <cell r="H22">
            <v>4.8</v>
          </cell>
          <cell r="O22">
            <v>42</v>
          </cell>
          <cell r="R22">
            <v>1109</v>
          </cell>
          <cell r="S22">
            <v>15</v>
          </cell>
        </row>
        <row r="23">
          <cell r="E23" t="str">
            <v>14,000</v>
          </cell>
          <cell r="G23">
            <v>1414</v>
          </cell>
          <cell r="H23">
            <v>4.5999999999999996</v>
          </cell>
          <cell r="O23">
            <v>38</v>
          </cell>
          <cell r="R23">
            <v>3670</v>
          </cell>
          <cell r="S23">
            <v>207</v>
          </cell>
        </row>
        <row r="24">
          <cell r="E24" t="str">
            <v>19,860</v>
          </cell>
          <cell r="G24">
            <v>8613</v>
          </cell>
          <cell r="H24">
            <v>4.8</v>
          </cell>
          <cell r="O24">
            <v>57</v>
          </cell>
          <cell r="R24">
            <v>3011</v>
          </cell>
          <cell r="S24">
            <v>50</v>
          </cell>
        </row>
        <row r="25">
          <cell r="E25" t="str">
            <v>36,000</v>
          </cell>
          <cell r="G25">
            <v>43</v>
          </cell>
          <cell r="H25">
            <v>4.5999999999999996</v>
          </cell>
          <cell r="O25">
            <v>55</v>
          </cell>
        </row>
        <row r="27">
          <cell r="E27" t="str">
            <v>19,950</v>
          </cell>
          <cell r="G27">
            <v>4354</v>
          </cell>
          <cell r="H27">
            <v>4.7</v>
          </cell>
          <cell r="O27">
            <v>60</v>
          </cell>
        </row>
        <row r="30">
          <cell r="E30" t="str">
            <v>17,600</v>
          </cell>
          <cell r="G30">
            <v>11653</v>
          </cell>
          <cell r="H30">
            <v>4.7</v>
          </cell>
          <cell r="O30">
            <v>87</v>
          </cell>
          <cell r="R30">
            <v>286831</v>
          </cell>
          <cell r="S30">
            <v>3276</v>
          </cell>
        </row>
        <row r="31">
          <cell r="E31" t="str">
            <v>24,000</v>
          </cell>
          <cell r="G31">
            <v>2568</v>
          </cell>
          <cell r="H31">
            <v>4.7</v>
          </cell>
          <cell r="O31">
            <v>33</v>
          </cell>
        </row>
        <row r="32">
          <cell r="E32" t="str">
            <v>20,520</v>
          </cell>
          <cell r="G32">
            <v>2941</v>
          </cell>
          <cell r="H32">
            <v>4.7</v>
          </cell>
          <cell r="O32">
            <v>70</v>
          </cell>
        </row>
        <row r="35">
          <cell r="E35" t="str">
            <v>34,200</v>
          </cell>
          <cell r="G35">
            <v>218</v>
          </cell>
          <cell r="H35">
            <v>4.9000000000000004</v>
          </cell>
          <cell r="O35">
            <v>85</v>
          </cell>
        </row>
        <row r="37">
          <cell r="E37" t="str">
            <v>17,600</v>
          </cell>
          <cell r="G37">
            <v>4907</v>
          </cell>
          <cell r="H37">
            <v>4.7</v>
          </cell>
          <cell r="O37">
            <v>74</v>
          </cell>
          <cell r="R37">
            <v>96218</v>
          </cell>
          <cell r="S37">
            <v>1720</v>
          </cell>
        </row>
        <row r="42">
          <cell r="E42" t="str">
            <v>28,000</v>
          </cell>
          <cell r="G42">
            <v>17129</v>
          </cell>
          <cell r="H42">
            <v>4.8</v>
          </cell>
          <cell r="O42">
            <v>15</v>
          </cell>
        </row>
        <row r="50">
          <cell r="E50" t="str">
            <v>23,040</v>
          </cell>
          <cell r="G50">
            <v>477</v>
          </cell>
          <cell r="H50">
            <v>4.7</v>
          </cell>
          <cell r="O50">
            <v>20</v>
          </cell>
        </row>
        <row r="52">
          <cell r="E52" t="str">
            <v>11,900</v>
          </cell>
          <cell r="G52">
            <v>375</v>
          </cell>
          <cell r="H52">
            <v>4.5999999999999996</v>
          </cell>
          <cell r="O52">
            <v>47</v>
          </cell>
        </row>
        <row r="53">
          <cell r="E53" t="str">
            <v>25,600</v>
          </cell>
          <cell r="H53">
            <v>4.8</v>
          </cell>
          <cell r="O53">
            <v>43</v>
          </cell>
        </row>
        <row r="58">
          <cell r="E58" t="str">
            <v>20,620</v>
          </cell>
          <cell r="G58">
            <v>62</v>
          </cell>
          <cell r="H58">
            <v>4.8</v>
          </cell>
          <cell r="O58">
            <v>69</v>
          </cell>
        </row>
        <row r="61">
          <cell r="E61" t="str">
            <v>19,800</v>
          </cell>
          <cell r="G61">
            <v>1264</v>
          </cell>
          <cell r="H61">
            <v>4.7</v>
          </cell>
          <cell r="O61">
            <v>34</v>
          </cell>
        </row>
        <row r="65">
          <cell r="E65" t="str">
            <v>11,310</v>
          </cell>
          <cell r="G65">
            <v>1378</v>
          </cell>
          <cell r="H65">
            <v>4.7</v>
          </cell>
          <cell r="O65">
            <v>33</v>
          </cell>
          <cell r="R65">
            <v>12103</v>
          </cell>
          <cell r="S65">
            <v>129</v>
          </cell>
        </row>
        <row r="76">
          <cell r="E76" t="str">
            <v>28,000</v>
          </cell>
          <cell r="G76">
            <v>2330</v>
          </cell>
          <cell r="H76">
            <v>4.8</v>
          </cell>
          <cell r="O76">
            <v>24</v>
          </cell>
        </row>
        <row r="84">
          <cell r="E84" t="str">
            <v>25,700</v>
          </cell>
          <cell r="G84">
            <v>2178</v>
          </cell>
          <cell r="H84">
            <v>4.7</v>
          </cell>
          <cell r="O84">
            <v>73</v>
          </cell>
          <cell r="R84">
            <v>1388</v>
          </cell>
          <cell r="S84">
            <v>15</v>
          </cell>
        </row>
        <row r="87">
          <cell r="E87" t="str">
            <v>21,000</v>
          </cell>
          <cell r="G87">
            <v>225</v>
          </cell>
          <cell r="H87">
            <v>4.4000000000000004</v>
          </cell>
          <cell r="O87">
            <v>55</v>
          </cell>
        </row>
        <row r="88">
          <cell r="E88" t="str">
            <v>25,200</v>
          </cell>
          <cell r="H88">
            <v>4.7</v>
          </cell>
          <cell r="O88">
            <v>26</v>
          </cell>
        </row>
        <row r="89">
          <cell r="E89" t="str">
            <v>26,000</v>
          </cell>
        </row>
        <row r="95">
          <cell r="E95" t="str">
            <v>13,970</v>
          </cell>
          <cell r="G95">
            <v>376</v>
          </cell>
          <cell r="H95">
            <v>4.8</v>
          </cell>
          <cell r="O95">
            <v>50</v>
          </cell>
          <cell r="R95">
            <v>7421</v>
          </cell>
          <cell r="S95">
            <v>53</v>
          </cell>
        </row>
        <row r="96">
          <cell r="E96" t="str">
            <v>17,910</v>
          </cell>
          <cell r="G96">
            <v>275</v>
          </cell>
          <cell r="H96">
            <v>4.7</v>
          </cell>
          <cell r="O96">
            <v>81</v>
          </cell>
          <cell r="R96">
            <v>104706</v>
          </cell>
          <cell r="S96">
            <v>1888</v>
          </cell>
        </row>
        <row r="101">
          <cell r="E101" t="str">
            <v>26,400</v>
          </cell>
          <cell r="G101">
            <v>2315</v>
          </cell>
          <cell r="H101">
            <v>4.7</v>
          </cell>
          <cell r="O101">
            <v>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8350-53C8-4AAF-9534-2493B56C7DDB}">
  <dimension ref="B1:J12"/>
  <sheetViews>
    <sheetView tabSelected="1" zoomScale="55" zoomScaleNormal="55" workbookViewId="0">
      <selection activeCell="E6" sqref="E6:F6"/>
    </sheetView>
  </sheetViews>
  <sheetFormatPr defaultRowHeight="17" x14ac:dyDescent="0.45"/>
  <cols>
    <col min="3" max="3" width="11.9140625" customWidth="1"/>
    <col min="4" max="4" width="11.08203125" customWidth="1"/>
    <col min="5" max="5" width="10.58203125" customWidth="1"/>
    <col min="7" max="7" width="16.25" customWidth="1"/>
    <col min="8" max="8" width="15" customWidth="1"/>
    <col min="11" max="11" width="16.6640625" customWidth="1"/>
  </cols>
  <sheetData>
    <row r="1" spans="2:10" x14ac:dyDescent="0.45">
      <c r="B1" s="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19</v>
      </c>
      <c r="I1" t="s">
        <v>17</v>
      </c>
      <c r="J1" t="s">
        <v>18</v>
      </c>
    </row>
    <row r="2" spans="2:10" x14ac:dyDescent="0.45">
      <c r="B2" t="s">
        <v>1</v>
      </c>
      <c r="C2" t="e">
        <f>AVERAGE([1]Sheet1!E4,[1]Sheet1!E10,[1]Sheet1!E87)</f>
        <v>#DIV/0!</v>
      </c>
      <c r="D2">
        <f>AVERAGE([1]Sheet1!G4,[1]Sheet1!G10,[1]Sheet1!G87)</f>
        <v>2063</v>
      </c>
      <c r="E2">
        <f>AVERAGE([1]Sheet1!H4,[1]Sheet1!H10,[1]Sheet1!H87)</f>
        <v>4.6333333333333337</v>
      </c>
      <c r="F2">
        <f>AVERAGE([1]Sheet1!O4,[1]Sheet1!O10,[1]Sheet1!O87)</f>
        <v>70.666666666666671</v>
      </c>
      <c r="G2">
        <f>AVERAGE([1]Sheet1!S4/[1]Sheet1!R4,[1]Sheet1!S10/[1]Sheet1!R10)</f>
        <v>2.1259526674689128E-2</v>
      </c>
      <c r="H2">
        <v>1</v>
      </c>
      <c r="I2" s="3">
        <v>11718</v>
      </c>
      <c r="J2" s="4">
        <v>17830</v>
      </c>
    </row>
    <row r="3" spans="2:10" x14ac:dyDescent="0.45">
      <c r="B3" t="s">
        <v>2</v>
      </c>
      <c r="C3" t="e">
        <f>AVERAGE([1]Sheet1!E5,[1]Sheet1!E65,[1]Sheet1!E95)</f>
        <v>#DIV/0!</v>
      </c>
      <c r="D3">
        <f>AVERAGE([1]Sheet1!G5,[1]Sheet1!G65,[1]Sheet1!G95)</f>
        <v>1719.3333333333333</v>
      </c>
      <c r="E3">
        <f>AVERAGE([1]Sheet1!H5,[1]Sheet1!H65,[1]Sheet1!H95)</f>
        <v>4.7666666666666666</v>
      </c>
      <c r="F3">
        <f>AVERAGE([1]Sheet1!O5,[1]Sheet1!O65,[1]Sheet1!O95)</f>
        <v>37.666666666666664</v>
      </c>
      <c r="G3">
        <f>AVERAGE([1]Sheet1!S5/[1]Sheet1!R5,[1]Sheet1!S65/[1]Sheet1!R65,[1]Sheet1!S95/[1]Sheet1!R95)</f>
        <v>9.4910108403502298E-3</v>
      </c>
      <c r="H3">
        <v>7</v>
      </c>
      <c r="I3" s="3">
        <v>13655</v>
      </c>
      <c r="J3" s="4">
        <v>11730</v>
      </c>
    </row>
    <row r="4" spans="2:10" x14ac:dyDescent="0.45">
      <c r="B4" t="s">
        <v>3</v>
      </c>
      <c r="C4" t="e">
        <f>AVERAGE([1]Sheet1!E7,[1]Sheet1!E27,[1]Sheet1!E58)</f>
        <v>#DIV/0!</v>
      </c>
      <c r="D4">
        <f>AVERAGE([1]Sheet1!G7,[1]Sheet1!G27,[1]Sheet1!G58)</f>
        <v>6779</v>
      </c>
      <c r="E4">
        <f>AVERAGE([1]Sheet1!H7,[1]Sheet1!H27,[1]Sheet1!H58)</f>
        <v>4.7333333333333334</v>
      </c>
      <c r="F4">
        <f>AVERAGE([1]Sheet1!O7,[1]Sheet1!O27,[1]Sheet1!O58)</f>
        <v>60</v>
      </c>
      <c r="G4">
        <f>AVERAGE([1]Sheet1!S7/[1]Sheet1!R7)</f>
        <v>9.4199305899851267E-3</v>
      </c>
      <c r="H4">
        <v>4</v>
      </c>
      <c r="I4" s="3">
        <v>84015</v>
      </c>
      <c r="J4" s="4">
        <v>55900</v>
      </c>
    </row>
    <row r="5" spans="2:10" x14ac:dyDescent="0.45">
      <c r="B5" t="s">
        <v>4</v>
      </c>
      <c r="C5" t="e">
        <f>AVERAGE([1]Sheet1!E11,[1]Sheet1!E21,[1]Sheet1!E25,[1]Sheet1!E50)</f>
        <v>#DIV/0!</v>
      </c>
      <c r="D5">
        <f>AVERAGE([1]Sheet1!G11,[1]Sheet1!G21,[1]Sheet1!G25,[1]Sheet1!G50)</f>
        <v>3278.75</v>
      </c>
      <c r="E5">
        <f>AVERAGE([1]Sheet1!H11,[1]Sheet1!H21,[1]Sheet1!H25,[1]Sheet1!H50)</f>
        <v>4.6749999999999998</v>
      </c>
      <c r="F5">
        <f>AVERAGE([1]Sheet1!O11,[1]Sheet1!O21,[1]Sheet1!O25,[1]Sheet1!O50)</f>
        <v>41.25</v>
      </c>
      <c r="G5">
        <f>AVERAGE([1]Sheet1!S11/[1]Sheet1!R11)</f>
        <v>7.1731949032562525E-2</v>
      </c>
      <c r="H5">
        <v>1</v>
      </c>
      <c r="I5" s="3">
        <v>46673</v>
      </c>
      <c r="J5" s="4">
        <v>52880</v>
      </c>
    </row>
    <row r="6" spans="2:10" x14ac:dyDescent="0.45">
      <c r="B6" t="s">
        <v>5</v>
      </c>
      <c r="C6" t="e">
        <f>AVERAGE([1]Sheet1!E12,[1]Sheet1!E14,[1]Sheet1!E53,[1]Sheet1!E88,[1]Sheet1!E89)</f>
        <v>#DIV/0!</v>
      </c>
      <c r="D6">
        <v>2860.6</v>
      </c>
      <c r="E6">
        <f>AVERAGE([1]Sheet1!H14,[1]Sheet1!H12,[1]Sheet1!H53,[1]Sheet1!H88)</f>
        <v>4.7</v>
      </c>
      <c r="F6">
        <f>AVERAGE([1]Sheet1!O12,[1]Sheet1!O14,[1]Sheet1!O53,[1]Sheet1!O88)</f>
        <v>40</v>
      </c>
      <c r="G6">
        <f>AVERAGE([1]Sheet1!S12/[1]Sheet1!R12,[1]Sheet1!S14/[1]Sheet1!R14)</f>
        <v>1.2490027477058893E-2</v>
      </c>
      <c r="H6">
        <v>2</v>
      </c>
      <c r="I6" s="3">
        <v>110000</v>
      </c>
      <c r="J6" s="4">
        <v>15240</v>
      </c>
    </row>
    <row r="7" spans="2:10" x14ac:dyDescent="0.45">
      <c r="B7" t="s">
        <v>6</v>
      </c>
      <c r="C7" t="e">
        <f>AVERAGE([1]Sheet1!E15,[1]Sheet1!E18,[1]Sheet1!E24,[1]Sheet1!E32,[1]Sheet1!E84,[1]Sheet1!E101)</f>
        <v>#DIV/0!</v>
      </c>
      <c r="D7">
        <f>AVERAGE([1]Sheet1!G15,[1]Sheet1!G18,[1]Sheet1!G24,[1]Sheet1!G32,[1]Sheet1!G84,[1]Sheet1!G101)</f>
        <v>3862.8333333333335</v>
      </c>
      <c r="E7">
        <f>AVERAGE([1]Sheet1!H15,[1]Sheet1!H18,[1]Sheet1!H24,[1]Sheet1!H32,[1]Sheet1!H101,[1]Sheet1!H84)</f>
        <v>4.7166666666666659</v>
      </c>
      <c r="F7">
        <f>AVERAGE([1]Sheet1!O15,[1]Sheet1!O18,[1]Sheet1!O24,[1]Sheet1!O32,[1]Sheet1!O84,[1]Sheet1!O101)</f>
        <v>49.833333333333336</v>
      </c>
      <c r="G7">
        <f>AVERAGE([1]Sheet1!S18/[1]Sheet1!R18,[1]Sheet1!S24/[1]Sheet1!R24,[1]Sheet1!S84/[1]Sheet1!R84)</f>
        <v>1.2750281842185516E-2</v>
      </c>
      <c r="H7">
        <v>3</v>
      </c>
      <c r="I7" s="3">
        <v>48188</v>
      </c>
      <c r="J7" s="4">
        <v>12440</v>
      </c>
    </row>
    <row r="8" spans="2:10" x14ac:dyDescent="0.45">
      <c r="B8" t="s">
        <v>7</v>
      </c>
      <c r="C8" t="e">
        <f>AVERAGE([1]Sheet1!E22,[1]Sheet1!E61,[1]Sheet1!E96)</f>
        <v>#DIV/0!</v>
      </c>
      <c r="D8">
        <f>AVERAGE([1]Sheet1!G22,[1]Sheet1!G61,[1]Sheet1!G96)</f>
        <v>1116.6666666666667</v>
      </c>
      <c r="E8">
        <f>AVERAGE([1]Sheet1!H22,[1]Sheet1!H61,[1]Sheet1!H96)</f>
        <v>4.7333333333333334</v>
      </c>
      <c r="F8">
        <f>AVERAGE([1]Sheet1!O22,[1]Sheet1!O61,[1]Sheet1!O96)</f>
        <v>52.333333333333336</v>
      </c>
      <c r="G8">
        <f>AVERAGE([1]Sheet1!S22/[1]Sheet1!R22,[1]Sheet1!S96/[1]Sheet1!R96)</f>
        <v>1.5778569620942332E-2</v>
      </c>
      <c r="H8">
        <v>4</v>
      </c>
      <c r="I8" s="3">
        <v>8254</v>
      </c>
      <c r="J8" s="4">
        <v>17850</v>
      </c>
    </row>
    <row r="9" spans="2:10" x14ac:dyDescent="0.45">
      <c r="B9" t="s">
        <v>8</v>
      </c>
      <c r="C9" t="e">
        <f>AVERAGE([1]Sheet1!E23,[1]Sheet1!E52)</f>
        <v>#DIV/0!</v>
      </c>
      <c r="D9">
        <f>AVERAGE([1]Sheet1!G23,[1]Sheet1!G52)</f>
        <v>894.5</v>
      </c>
      <c r="E9">
        <f>AVERAGE([1]Sheet1!H23,[1]Sheet1!H52)</f>
        <v>4.5999999999999996</v>
      </c>
      <c r="F9">
        <f>AVERAGE([1]Sheet1!O52,[1]Sheet1!O23)</f>
        <v>42.5</v>
      </c>
      <c r="G9">
        <f>AVERAGE([1]Sheet1!S23/[1]Sheet1!R23)</f>
        <v>5.6403269754768393E-2</v>
      </c>
      <c r="H9">
        <v>2</v>
      </c>
      <c r="I9" s="3">
        <v>1236</v>
      </c>
      <c r="J9" s="4">
        <v>16290</v>
      </c>
    </row>
    <row r="10" spans="2:10" x14ac:dyDescent="0.45">
      <c r="B10" t="s">
        <v>9</v>
      </c>
      <c r="C10" s="2">
        <v>17900</v>
      </c>
      <c r="D10">
        <v>1019</v>
      </c>
      <c r="E10">
        <v>4.8</v>
      </c>
      <c r="F10">
        <v>43</v>
      </c>
      <c r="G10">
        <v>0</v>
      </c>
      <c r="H10">
        <v>0</v>
      </c>
      <c r="I10" s="3">
        <v>23404</v>
      </c>
      <c r="J10" s="4">
        <v>15530</v>
      </c>
    </row>
    <row r="11" spans="2:10" x14ac:dyDescent="0.45">
      <c r="B11" t="s">
        <v>10</v>
      </c>
      <c r="C11" t="e">
        <f>AVERAGE([1]Sheet1!E30,[1]Sheet1!E37)</f>
        <v>#DIV/0!</v>
      </c>
      <c r="D11">
        <f>AVERAGE([1]Sheet1!G30,[1]Sheet1!G37)</f>
        <v>8280</v>
      </c>
      <c r="E11">
        <f>AVERAGE([1]Sheet1!H37,[1]Sheet1!H30)</f>
        <v>4.7</v>
      </c>
      <c r="F11">
        <f>AVERAGE([1]Sheet1!O30,[1]Sheet1!O37)</f>
        <v>80.5</v>
      </c>
      <c r="G11">
        <f>AVERAGE([1]Sheet1!S30/[1]Sheet1!R30,[1]Sheet1!S37/[1]Sheet1!R37)</f>
        <v>1.4648716349989713E-2</v>
      </c>
      <c r="H11">
        <v>11</v>
      </c>
      <c r="I11" s="3">
        <v>2287</v>
      </c>
      <c r="J11" s="4">
        <v>13430</v>
      </c>
    </row>
    <row r="12" spans="2:10" x14ac:dyDescent="0.45">
      <c r="B12" t="s">
        <v>11</v>
      </c>
      <c r="C12" t="e">
        <f>AVERAGE([1]Sheet1!E35,[1]Sheet1!E31,[1]Sheet1!E42,[1]Sheet1!E76)</f>
        <v>#DIV/0!</v>
      </c>
      <c r="D12">
        <f>AVERAGE([1]Sheet1!G31,[1]Sheet1!G35,[1]Sheet1!G42,[1]Sheet1!G76)</f>
        <v>5561.25</v>
      </c>
      <c r="E12">
        <f>AVERAGE([1]Sheet1!H31,[1]Sheet1!H35,[1]Sheet1!H76,[1]Sheet1!H42)</f>
        <v>4.8000000000000007</v>
      </c>
      <c r="F12">
        <f>AVERAGE([1]Sheet1!O31,[1]Sheet1!O35,[1]Sheet1!O42,[1]Sheet1!O76)</f>
        <v>39.25</v>
      </c>
      <c r="G12">
        <v>0</v>
      </c>
      <c r="H12">
        <v>0</v>
      </c>
      <c r="I12" s="3">
        <v>140000</v>
      </c>
      <c r="J12" s="4">
        <v>34310</v>
      </c>
    </row>
  </sheetData>
  <phoneticPr fontId="1" type="noConversion"/>
  <conditionalFormatting sqref="C2">
    <cfRule type="expression" priority="1">
      <formula>IF($D$2:$D$101=$W$902, avg($E$2:$E$101))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</dc:creator>
  <cp:lastModifiedBy>노 유정</cp:lastModifiedBy>
  <dcterms:created xsi:type="dcterms:W3CDTF">2022-03-29T11:43:46Z</dcterms:created>
  <dcterms:modified xsi:type="dcterms:W3CDTF">2022-03-30T07:41:11Z</dcterms:modified>
</cp:coreProperties>
</file>