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計概TA\1011\"/>
    </mc:Choice>
  </mc:AlternateContent>
  <xr:revisionPtr revIDLastSave="0" documentId="8_{F04A49E2-AC00-45C5-A444-F10062FF9D78}" xr6:coauthVersionLast="47" xr6:coauthVersionMax="47" xr10:uidLastSave="{00000000-0000-0000-0000-000000000000}"/>
  <bookViews>
    <workbookView xWindow="-108" yWindow="-108" windowWidth="23256" windowHeight="12456" xr2:uid="{60C2E2F6-AD98-4042-9BF5-DA3DB7B4AD4C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C17" i="1"/>
  <c r="D17" i="1"/>
  <c r="J15" i="1"/>
  <c r="J12" i="1"/>
  <c r="J13" i="1"/>
  <c r="J9" i="1"/>
  <c r="J2" i="1"/>
  <c r="J14" i="1"/>
  <c r="J10" i="1"/>
  <c r="J8" i="1"/>
  <c r="J6" i="1"/>
  <c r="J3" i="1"/>
  <c r="J7" i="1"/>
  <c r="J11" i="1"/>
  <c r="J4" i="1"/>
  <c r="J5" i="1"/>
  <c r="H15" i="1"/>
  <c r="H12" i="1"/>
  <c r="H13" i="1"/>
  <c r="H9" i="1"/>
  <c r="H2" i="1"/>
  <c r="H14" i="1"/>
  <c r="H10" i="1"/>
  <c r="H8" i="1"/>
  <c r="H6" i="1"/>
  <c r="H3" i="1"/>
  <c r="H7" i="1"/>
  <c r="H11" i="1"/>
  <c r="H17" i="1" l="1"/>
  <c r="L5" i="1"/>
  <c r="K5" i="1"/>
  <c r="L4" i="1"/>
  <c r="K4" i="1"/>
  <c r="L11" i="1"/>
  <c r="K11" i="1"/>
  <c r="L7" i="1"/>
  <c r="K7" i="1"/>
  <c r="L3" i="1"/>
  <c r="K3" i="1"/>
  <c r="L6" i="1"/>
  <c r="K6" i="1"/>
  <c r="L8" i="1"/>
  <c r="K8" i="1"/>
  <c r="L10" i="1"/>
  <c r="K10" i="1"/>
  <c r="L14" i="1"/>
  <c r="K14" i="1"/>
  <c r="J17" i="1"/>
  <c r="L2" i="1"/>
  <c r="K2" i="1"/>
  <c r="L9" i="1"/>
  <c r="K9" i="1"/>
  <c r="L13" i="1"/>
  <c r="K13" i="1"/>
  <c r="L12" i="1"/>
  <c r="K12" i="1"/>
  <c r="L15" i="1"/>
  <c r="K15" i="1"/>
  <c r="M18" i="1" l="1"/>
  <c r="M17" i="1"/>
</calcChain>
</file>

<file path=xl/sharedStrings.xml><?xml version="1.0" encoding="utf-8"?>
<sst xmlns="http://schemas.openxmlformats.org/spreadsheetml/2006/main" count="34" uniqueCount="34">
  <si>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</si>
  <si>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</si>
  <si>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</si>
  <si>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</si>
  <si>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</si>
  <si>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</si>
  <si>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</si>
  <si>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Q1: Exam_Average</t>
    <phoneticPr fontId="2" type="noConversion"/>
  </si>
  <si>
    <t>Midterm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</si>
  <si>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</si>
  <si>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</si>
  <si>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</si>
  <si>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t>王小明</t>
  </si>
  <si>
    <t>陳小奇</t>
  </si>
  <si>
    <t>陳慢慢</t>
  </si>
  <si>
    <t>何大美</t>
  </si>
  <si>
    <t>羅小花</t>
  </si>
  <si>
    <t>李大仁</t>
  </si>
  <si>
    <t>李小君</t>
  </si>
  <si>
    <t>李大月</t>
  </si>
  <si>
    <t>李大輝</t>
  </si>
  <si>
    <t>黃阿坤</t>
  </si>
  <si>
    <t>宋小倫</t>
  </si>
  <si>
    <t>林大義</t>
  </si>
  <si>
    <t>白阿國</t>
  </si>
  <si>
    <t>許亮亮</t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</si>
  <si>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</si>
  <si>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</si>
  <si>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</si>
  <si>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</si>
  <si>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</si>
  <si>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</si>
  <si>
    <t>fail</t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</si>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</sst>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王小明</c:v>
                </c:pt>
                <c:pt idx="1">
                  <c:v>陳小奇</c:v>
                </c:pt>
                <c:pt idx="2">
                  <c:v>陳慢慢</c:v>
                </c:pt>
                <c:pt idx="3">
                  <c:v>何大美</c:v>
                </c:pt>
                <c:pt idx="4">
                  <c:v>羅小花</c:v>
                </c:pt>
                <c:pt idx="5">
                  <c:v>李大仁</c:v>
                </c:pt>
                <c:pt idx="6">
                  <c:v>李小君</c:v>
                </c:pt>
                <c:pt idx="7">
                  <c:v>李大月</c:v>
                </c:pt>
                <c:pt idx="8">
                  <c:v>李大輝</c:v>
                </c:pt>
                <c:pt idx="9">
                  <c:v>黃阿坤</c:v>
                </c:pt>
                <c:pt idx="10">
                  <c:v>宋小倫</c:v>
                </c:pt>
                <c:pt idx="11">
                  <c:v>林大義</c:v>
                </c:pt>
                <c:pt idx="12">
                  <c:v>白阿國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77.600000000000009</c:v>
                </c:pt>
                <c:pt idx="1">
                  <c:v>84.7</c:v>
                </c:pt>
                <c:pt idx="2">
                  <c:v>90</c:v>
                </c:pt>
                <c:pt idx="3">
                  <c:v>91.7</c:v>
                </c:pt>
                <c:pt idx="4">
                  <c:v>80.800000000000011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80.599999999999994</c:v>
                </c:pt>
                <c:pt idx="8">
                  <c:v>74.2</c:v>
                </c:pt>
                <c:pt idx="9">
                  <c:v>81.2</c:v>
                </c:pt>
                <c:pt idx="10">
                  <c:v>66.900000000000006</c:v>
                </c:pt>
                <c:pt idx="11">
                  <c:v>59</c:v>
                </c:pt>
                <c:pt idx="12">
                  <c:v>75.2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3-4297-9BCA-1B904DB7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480"/>
        <c:axId val="10795528"/>
      </c:barChart>
      <c:catAx>
        <c:axId val="107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528"/>
        <c:crosses val="autoZero"/>
        <c:auto val="1"/>
        <c:lblAlgn val="ctr"/>
        <c:lblOffset val="100"/>
        <c:noMultiLvlLbl val="0"/>
      </c:catAx>
      <c:valAx>
        <c:axId val="1079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11-48C4-BDE2-4BF19D69D3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11-48C4-BDE2-4BF19D69D3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F-4ACB-B8FA-821F9B89D0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24</xdr:row>
      <xdr:rowOff>133350</xdr:rowOff>
    </xdr:from>
    <xdr:to>
      <xdr:col>11</xdr:col>
      <xdr:colOff>66675</xdr:colOff>
      <xdr:row>38</xdr:row>
      <xdr:rowOff>76200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101E35D-5A1E-DFE9-F6AD-D40586A3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142875</xdr:rowOff>
    </xdr:from>
    <xdr:to>
      <xdr:col>16</xdr:col>
      <xdr:colOff>95250</xdr:colOff>
      <xdr:row>30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16F6C0B-A7CA-EE0A-A968-2F374D4726F0}"/>
            </a:ext>
            <a:ext uri="{147F2762-F138-4A5C-976F-8EAC2B608ADB}">
              <a16:predDERef xmlns:a16="http://schemas.microsoft.com/office/drawing/2014/main" pred="{F101E35D-5A1E-DFE9-F6AD-D40586A3D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workbookViewId="0">
      <selection activeCell="F22" sqref="F22"/>
    </sheetView>
  </sheetViews>
  <sheetFormatPr defaultRowHeight="16.149999999999999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spans="1:12" ht="16.5">
      <c r="A2" s="1">
        <v>1</v>
      </c>
      <c r="B2" s="1" t="s">
        <v>12</v>
      </c>
      <c r="C2" s="1">
        <v>65</v>
      </c>
      <c r="D2" s="1">
        <v>54</v>
      </c>
      <c r="E2" s="1">
        <v>88</v>
      </c>
      <c r="F2" s="1">
        <v>92</v>
      </c>
      <c r="G2" s="1">
        <v>67</v>
      </c>
      <c r="H2" s="1">
        <f>AVERAGE(C2:G2)</f>
        <v>73.2</v>
      </c>
      <c r="I2" s="1">
        <v>82</v>
      </c>
      <c r="J2">
        <f>C2*0.1+D2*0.1+E2*0.1+F2*0.1+G2*0.1+I2*0.5</f>
        <v>77.600000000000009</v>
      </c>
      <c r="K2" s="5" t="str">
        <f>IF(J2&gt;=90,"A",IF(J2&gt;=80,"B",IF(J2&gt;=70,"C",IF(J2&gt;=60,"D","F"))))</f>
        <v>C</v>
      </c>
      <c r="L2" t="str">
        <f>IF(J2&gt;59,"pass","fail")</f>
        <v>pass</v>
      </c>
    </row>
    <row r="3" spans="1:12" ht="16.5">
      <c r="A3" s="1">
        <v>2</v>
      </c>
      <c r="B3" s="1" t="s">
        <v>13</v>
      </c>
      <c r="C3" s="1">
        <v>78</v>
      </c>
      <c r="D3" s="1">
        <v>89</v>
      </c>
      <c r="E3" s="1">
        <v>90</v>
      </c>
      <c r="F3" s="1">
        <v>77</v>
      </c>
      <c r="G3" s="1">
        <v>73</v>
      </c>
      <c r="H3" s="1">
        <f>AVERAGE(C3:G3)</f>
        <v>81.400000000000006</v>
      </c>
      <c r="I3" s="1">
        <v>88</v>
      </c>
      <c r="J3">
        <f>C3*0.1+D3*0.1+E3*0.1+F3*0.1+G3*0.1+I3*0.5</f>
        <v>84.7</v>
      </c>
      <c r="K3" s="5" t="str">
        <f>IF(J3&gt;=90,"A",IF(J3&gt;=80,"B",IF(J3&gt;=70,"C",IF(J3&gt;=60,"D","F"))))</f>
        <v>B</v>
      </c>
      <c r="L3" t="str">
        <f>IF(J3&gt;59,"pass","fail")</f>
        <v>pass</v>
      </c>
    </row>
    <row r="4" spans="1:12" ht="16.5">
      <c r="A4" s="1">
        <v>3</v>
      </c>
      <c r="B4" s="1" t="s">
        <v>14</v>
      </c>
      <c r="C4" s="1">
        <v>88</v>
      </c>
      <c r="D4" s="1">
        <v>96</v>
      </c>
      <c r="E4" s="1">
        <v>79</v>
      </c>
      <c r="F4" s="1">
        <v>82</v>
      </c>
      <c r="G4" s="1">
        <v>85</v>
      </c>
      <c r="H4" s="1">
        <f>AVERAGE(C4:G4)</f>
        <v>86</v>
      </c>
      <c r="I4" s="1">
        <v>94</v>
      </c>
      <c r="J4">
        <f>C4*0.1+D4*0.1+E4*0.1+F4*0.1+G4*0.1+I4*0.5</f>
        <v>90</v>
      </c>
      <c r="K4" s="5" t="str">
        <f>IF(J4&gt;=90,"A",IF(J4&gt;=80,"B",IF(J4&gt;=70,"C",IF(J4&gt;=60,"D","F"))))</f>
        <v>A</v>
      </c>
      <c r="L4" t="str">
        <f>IF(J4&gt;59,"pass","fail")</f>
        <v>pass</v>
      </c>
    </row>
    <row r="5" spans="1:12" ht="16.5">
      <c r="A5" s="1">
        <v>4</v>
      </c>
      <c r="B5" s="1" t="s">
        <v>15</v>
      </c>
      <c r="C5" s="1">
        <v>98</v>
      </c>
      <c r="D5" s="1">
        <v>90</v>
      </c>
      <c r="E5" s="1">
        <v>95</v>
      </c>
      <c r="F5" s="1">
        <v>94</v>
      </c>
      <c r="G5" s="1">
        <v>95</v>
      </c>
      <c r="H5" s="1">
        <f>AVERAGE(C5:G5)</f>
        <v>94.4</v>
      </c>
      <c r="I5" s="1">
        <v>89</v>
      </c>
      <c r="J5">
        <f>C5*0.1+D5*0.1+E5*0.1+F5*0.1+G5*0.1+I5*0.5</f>
        <v>91.7</v>
      </c>
      <c r="K5" s="5" t="str">
        <f>IF(J5&gt;=90,"A",IF(J5&gt;=80,"B",IF(J5&gt;=70,"C",IF(J5&gt;=60,"D","F"))))</f>
        <v>A</v>
      </c>
      <c r="L5" t="str">
        <f>IF(J5&gt;59,"pass","fail")</f>
        <v>pass</v>
      </c>
    </row>
    <row r="6" spans="1:12" ht="16.5">
      <c r="A6" s="1">
        <v>5</v>
      </c>
      <c r="B6" s="1" t="s">
        <v>16</v>
      </c>
      <c r="C6" s="1">
        <v>87</v>
      </c>
      <c r="D6" s="1">
        <v>76</v>
      </c>
      <c r="E6" s="1">
        <v>78</v>
      </c>
      <c r="F6" s="1">
        <v>82</v>
      </c>
      <c r="G6" s="1">
        <v>80</v>
      </c>
      <c r="H6" s="1">
        <f>AVERAGE(C6:G6)</f>
        <v>80.599999999999994</v>
      </c>
      <c r="I6" s="1">
        <v>81</v>
      </c>
      <c r="J6">
        <f>C6*0.1+D6*0.1+E6*0.1+F6*0.1+G6*0.1+I6*0.5</f>
        <v>80.800000000000011</v>
      </c>
      <c r="K6" s="5" t="str">
        <f>IF(J6&gt;=90,"A",IF(J6&gt;=80,"B",IF(J6&gt;=70,"C",IF(J6&gt;=60,"D","F"))))</f>
        <v>B</v>
      </c>
      <c r="L6" t="str">
        <f>IF(J6&gt;59,"pass","fail")</f>
        <v>pass</v>
      </c>
    </row>
    <row r="7" spans="1:12" ht="16.5">
      <c r="A7" s="1">
        <v>6</v>
      </c>
      <c r="B7" s="1" t="s">
        <v>17</v>
      </c>
      <c r="C7" s="1">
        <v>67</v>
      </c>
      <c r="D7" s="1">
        <v>79</v>
      </c>
      <c r="E7" s="1">
        <v>82</v>
      </c>
      <c r="F7" s="1">
        <v>85</v>
      </c>
      <c r="G7" s="1">
        <v>95</v>
      </c>
      <c r="H7" s="1">
        <f>AVERAGE(C7:G7)</f>
        <v>81.599999999999994</v>
      </c>
      <c r="I7" s="1">
        <v>80</v>
      </c>
      <c r="J7">
        <f>C7*0.1+D7*0.1+E7*0.1+F7*0.1+G7*0.1+I7*0.5</f>
        <v>80.800000000000011</v>
      </c>
      <c r="K7" s="5" t="str">
        <f>IF(J7&gt;=90,"A",IF(J7&gt;=80,"B",IF(J7&gt;=70,"C",IF(J7&gt;=60,"D","F"))))</f>
        <v>B</v>
      </c>
      <c r="L7" t="str">
        <f>IF(J7&gt;59,"pass","fail")</f>
        <v>pass</v>
      </c>
    </row>
    <row r="8" spans="1:12">
      <c r="A8" s="1">
        <v>7</v>
      </c>
      <c r="B8" s="1" t="s">
        <v>18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C8*0.1+D8*0.1+E8*0.1+F8*0.1+G8*0.1+I8*0.5</f>
        <v>77.900000000000006</v>
      </c>
      <c r="K8" s="5" t="str">
        <f>IF(J8&gt;=90,"A",IF(J8&gt;=80,"B",IF(J8&gt;=70,"C",IF(J8&gt;=60,"D","F"))))</f>
        <v>C</v>
      </c>
      <c r="L8" t="str">
        <f>IF(J8&gt;59,"pass","fail")</f>
        <v>pass</v>
      </c>
    </row>
    <row r="9" spans="1:12" ht="16.5">
      <c r="A9" s="1">
        <v>8</v>
      </c>
      <c r="B9" s="1" t="s">
        <v>19</v>
      </c>
      <c r="C9" s="1">
        <v>72</v>
      </c>
      <c r="D9" s="1">
        <v>83</v>
      </c>
      <c r="E9" s="1">
        <v>62</v>
      </c>
      <c r="F9" s="2">
        <v>67</v>
      </c>
      <c r="G9" s="1">
        <v>82</v>
      </c>
      <c r="H9" s="1">
        <f>AVERAGE(C9:G9)</f>
        <v>73.2</v>
      </c>
      <c r="I9" s="1">
        <v>88</v>
      </c>
      <c r="J9">
        <f>C9*0.1+D9*0.1+E9*0.1+F9*0.1+G9*0.1+I9*0.5</f>
        <v>80.599999999999994</v>
      </c>
      <c r="K9" s="5" t="str">
        <f>IF(J9&gt;=90,"A",IF(J9&gt;=80,"B",IF(J9&gt;=70,"C",IF(J9&gt;=60,"D","F"))))</f>
        <v>B</v>
      </c>
      <c r="L9" t="str">
        <f>IF(J9&gt;59,"pass","fail")</f>
        <v>pass</v>
      </c>
    </row>
    <row r="10" spans="1:12" ht="16.5">
      <c r="A10" s="1">
        <v>9</v>
      </c>
      <c r="B10" s="1" t="s">
        <v>20</v>
      </c>
      <c r="C10" s="1">
        <v>86</v>
      </c>
      <c r="D10" s="1">
        <v>92</v>
      </c>
      <c r="E10" s="1">
        <v>79</v>
      </c>
      <c r="F10" s="1">
        <v>73</v>
      </c>
      <c r="G10" s="1">
        <v>47</v>
      </c>
      <c r="H10" s="1">
        <f>AVERAGE(C10:G10)</f>
        <v>75.400000000000006</v>
      </c>
      <c r="I10" s="1">
        <v>73</v>
      </c>
      <c r="J10">
        <f>C10*0.1+D10*0.1+E10*0.1+F10*0.1+G10*0.1+I10*0.5</f>
        <v>74.2</v>
      </c>
      <c r="K10" s="5" t="str">
        <f>IF(J10&gt;=90,"A",IF(J10&gt;=80,"B",IF(J10&gt;=70,"C",IF(J10&gt;=60,"D","F"))))</f>
        <v>C</v>
      </c>
      <c r="L10" t="str">
        <f>IF(J10&gt;59,"pass","fail")</f>
        <v>pass</v>
      </c>
    </row>
    <row r="11" spans="1:12" ht="16.5">
      <c r="A11" s="1">
        <v>10</v>
      </c>
      <c r="B11" s="1" t="s">
        <v>21</v>
      </c>
      <c r="C11" s="1">
        <v>90</v>
      </c>
      <c r="D11" s="1">
        <v>64</v>
      </c>
      <c r="E11" s="1">
        <v>91</v>
      </c>
      <c r="F11" s="1">
        <v>82</v>
      </c>
      <c r="G11" s="1">
        <v>85</v>
      </c>
      <c r="H11" s="1">
        <f>AVERAGE(C11:G11)</f>
        <v>82.4</v>
      </c>
      <c r="I11" s="1">
        <v>80</v>
      </c>
      <c r="J11">
        <f>C11*0.1+D11*0.1+E11*0.1+F11*0.1+G11*0.1+I11*0.5</f>
        <v>81.2</v>
      </c>
      <c r="K11" s="5" t="str">
        <f>IF(J11&gt;=90,"A",IF(J11&gt;=80,"B",IF(J11&gt;=70,"C",IF(J11&gt;=60,"D","F"))))</f>
        <v>B</v>
      </c>
      <c r="L11" t="str">
        <f>IF(J11&gt;59,"pass","fail")</f>
        <v>pass</v>
      </c>
    </row>
    <row r="12" spans="1:12" ht="16.5">
      <c r="A12" s="1">
        <v>11</v>
      </c>
      <c r="B12" s="1" t="s">
        <v>22</v>
      </c>
      <c r="C12" s="1">
        <v>81</v>
      </c>
      <c r="D12" s="1">
        <v>55</v>
      </c>
      <c r="E12" s="1">
        <v>62</v>
      </c>
      <c r="F12" s="1">
        <v>47</v>
      </c>
      <c r="G12" s="1">
        <v>79</v>
      </c>
      <c r="H12" s="1">
        <f>AVERAGE(C12:G12)</f>
        <v>64.8</v>
      </c>
      <c r="I12" s="1">
        <v>69</v>
      </c>
      <c r="J12">
        <f>C12*0.1+D12*0.1+E12*0.1+F12*0.1+G12*0.1+I12*0.5</f>
        <v>66.900000000000006</v>
      </c>
      <c r="K12" s="5" t="str">
        <f>IF(J12&gt;=90,"A",IF(J12&gt;=80,"B",IF(J12&gt;=70,"C",IF(J12&gt;=60,"D","F"))))</f>
        <v>D</v>
      </c>
      <c r="L12" t="str">
        <f>IF(J12&gt;59,"pass","fail")</f>
        <v>pass</v>
      </c>
    </row>
    <row r="13" spans="1:12">
      <c r="A13" s="1">
        <v>12</v>
      </c>
      <c r="B13" s="1" t="s">
        <v>23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C13*0.1+D13*0.1+E13*0.1+F13*0.1+G13*0.1+I13*0.5</f>
        <v>59</v>
      </c>
      <c r="K13" s="5" t="str">
        <f>IF(J13&gt;=90,"A",IF(J13&gt;=80,"B",IF(J13&gt;=70,"C",IF(J13&gt;=60,"D","F"))))</f>
        <v>F</v>
      </c>
      <c r="L13" t="str">
        <f>IF(J13&gt;59,"pass","fail")</f>
        <v>fail</v>
      </c>
    </row>
    <row r="14" spans="1:12" ht="16.5">
      <c r="A14" s="1">
        <v>13</v>
      </c>
      <c r="B14" s="1" t="s">
        <v>24</v>
      </c>
      <c r="C14" s="1">
        <v>67</v>
      </c>
      <c r="D14" s="1">
        <v>88</v>
      </c>
      <c r="E14" s="1">
        <v>71</v>
      </c>
      <c r="F14" s="1">
        <v>44</v>
      </c>
      <c r="G14" s="1">
        <v>97</v>
      </c>
      <c r="H14" s="1">
        <f>AVERAGE(C14:G14)</f>
        <v>73.400000000000006</v>
      </c>
      <c r="I14" s="1">
        <v>77</v>
      </c>
      <c r="J14">
        <f>C14*0.1+D14*0.1+E14*0.1+F14*0.1+G14*0.1+I14*0.5</f>
        <v>75.2</v>
      </c>
      <c r="K14" s="5" t="str">
        <f>IF(J14&gt;=90,"A",IF(J14&gt;=80,"B",IF(J14&gt;=70,"C",IF(J14&gt;=60,"D","F"))))</f>
        <v>C</v>
      </c>
      <c r="L14" t="str">
        <f>IF(J14&gt;59,"pass","fail")</f>
        <v>pass</v>
      </c>
    </row>
    <row r="15" spans="1:12">
      <c r="A15" s="1">
        <v>14</v>
      </c>
      <c r="B15" s="1" t="s">
        <v>25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C15*0.1+D15*0.1+E15*0.1+F15*0.1+G15*0.1+I15*0.5</f>
        <v>55.6</v>
      </c>
      <c r="K15" s="5" t="str">
        <f>IF(J15&gt;=90,"A",IF(J15&gt;=80,"B",IF(J15&gt;=70,"C",IF(J15&gt;=60,"D","F"))))</f>
        <v>F</v>
      </c>
      <c r="L15" t="str">
        <f>IF(J15&gt;59,"pass","fail")</f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29</v>
      </c>
      <c r="L16" s="4" t="s">
        <v>30</v>
      </c>
    </row>
    <row r="17" spans="3:13">
      <c r="C17">
        <f>MAX(C2:C15)</f>
        <v>98</v>
      </c>
      <c r="D17">
        <f>LARGE(D2:D15,2)</f>
        <v>92</v>
      </c>
      <c r="H17">
        <f>COUNTIF(H2:H15,"&lt;80")</f>
        <v>8</v>
      </c>
      <c r="J17">
        <f>AVERAGE(J2:J15)</f>
        <v>76.871428571428581</v>
      </c>
      <c r="L17" t="s">
        <v>31</v>
      </c>
      <c r="M17">
        <f>COUNTIF(L2:L15,"=pass")</f>
        <v>12</v>
      </c>
    </row>
    <row r="18" spans="3:13">
      <c r="L18" t="s">
        <v>32</v>
      </c>
      <c r="M18">
        <f>COUNTIF(L2:L15,"=fail")</f>
        <v>2</v>
      </c>
    </row>
    <row r="24" spans="3:13">
      <c r="J24" s="4" t="s">
        <v>33</v>
      </c>
    </row>
  </sheetData>
  <sortState xmlns:xlrd2="http://schemas.microsoft.com/office/spreadsheetml/2017/richdata2" ref="A2:M18">
    <sortCondition ref="A2:A18"/>
  </sortState>
  <phoneticPr fontId="2" type="noConversion"/>
  <conditionalFormatting sqref="L2:L15">
    <cfRule type="cellIs" dxfId="1" priority="2" operator="equal">
      <formula>"pass"</formula>
    </cfRule>
  </conditionalFormatting>
  <conditionalFormatting sqref="L2:L15">
    <cfRule type="cellIs" dxfId="0" priority="1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芷嫺 簡</dc:creator>
  <cp:keywords/>
  <dc:description/>
  <cp:lastModifiedBy/>
  <cp:revision/>
  <dcterms:created xsi:type="dcterms:W3CDTF">2023-10-19T05:27:10Z</dcterms:created>
  <dcterms:modified xsi:type="dcterms:W3CDTF">2024-10-18T05:10:23Z</dcterms:modified>
  <cp:category/>
  <cp:contentStatus/>
</cp:coreProperties>
</file>