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1"/>
  </bookViews>
  <sheets>
    <sheet name="test fruits example" sheetId="1" r:id="rId1"/>
    <sheet name="test promotion examp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3" l="1"/>
  <c r="B64" i="3"/>
  <c r="E79" i="3" s="1"/>
  <c r="E83" i="3"/>
  <c r="G109" i="3"/>
  <c r="F109" i="3"/>
  <c r="E109" i="3"/>
  <c r="E112" i="3"/>
  <c r="E116" i="3"/>
  <c r="E120" i="3"/>
  <c r="E124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10" i="3"/>
  <c r="A123" i="3"/>
  <c r="B123" i="3"/>
  <c r="C123" i="3"/>
  <c r="A124" i="3"/>
  <c r="B124" i="3"/>
  <c r="C124" i="3"/>
  <c r="A125" i="3"/>
  <c r="B125" i="3"/>
  <c r="C125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C110" i="3"/>
  <c r="B110" i="3"/>
  <c r="A110" i="3"/>
  <c r="B109" i="3"/>
  <c r="A109" i="3"/>
  <c r="F93" i="3"/>
  <c r="F95" i="3"/>
  <c r="E114" i="3" s="1"/>
  <c r="F97" i="3"/>
  <c r="F99" i="3"/>
  <c r="E118" i="3" s="1"/>
  <c r="F101" i="3"/>
  <c r="F103" i="3"/>
  <c r="E122" i="3" s="1"/>
  <c r="F105" i="3"/>
  <c r="F91" i="3"/>
  <c r="E110" i="3" s="1"/>
  <c r="E90" i="3"/>
  <c r="D90" i="3"/>
  <c r="C90" i="3"/>
  <c r="B90" i="3"/>
  <c r="B88" i="3"/>
  <c r="B87" i="3"/>
  <c r="C84" i="3"/>
  <c r="B84" i="3"/>
  <c r="A84" i="3"/>
  <c r="C83" i="3"/>
  <c r="B83" i="3"/>
  <c r="A83" i="3"/>
  <c r="C82" i="3"/>
  <c r="B82" i="3"/>
  <c r="C80" i="3"/>
  <c r="F94" i="3" s="1"/>
  <c r="E113" i="3" s="1"/>
  <c r="A80" i="3"/>
  <c r="C79" i="3"/>
  <c r="F92" i="3" s="1"/>
  <c r="E111" i="3" s="1"/>
  <c r="A79" i="3"/>
  <c r="C78" i="3"/>
  <c r="B78" i="3"/>
  <c r="C76" i="3"/>
  <c r="B76" i="3"/>
  <c r="A76" i="3"/>
  <c r="C75" i="3"/>
  <c r="B75" i="3"/>
  <c r="A75" i="3"/>
  <c r="C74" i="3"/>
  <c r="B74" i="3"/>
  <c r="C72" i="3"/>
  <c r="B72" i="3"/>
  <c r="C71" i="3"/>
  <c r="B71" i="3"/>
  <c r="C70" i="3"/>
  <c r="B70" i="3"/>
  <c r="A72" i="3"/>
  <c r="A71" i="3"/>
  <c r="C68" i="3"/>
  <c r="B67" i="3"/>
  <c r="B68" i="3"/>
  <c r="C67" i="3"/>
  <c r="C60" i="3"/>
  <c r="B56" i="3"/>
  <c r="C55" i="3"/>
  <c r="C64" i="3"/>
  <c r="B63" i="3"/>
  <c r="B60" i="3"/>
  <c r="C59" i="3"/>
  <c r="B59" i="3"/>
  <c r="C56" i="3"/>
  <c r="B55" i="3"/>
  <c r="D38" i="3"/>
  <c r="D39" i="3"/>
  <c r="D40" i="3"/>
  <c r="D41" i="3"/>
  <c r="D42" i="3"/>
  <c r="D43" i="3"/>
  <c r="D44" i="3"/>
  <c r="D45" i="3"/>
  <c r="D46" i="3"/>
  <c r="D37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E32" i="3"/>
  <c r="F32" i="3"/>
  <c r="G32" i="3"/>
  <c r="H32" i="3"/>
  <c r="E33" i="3"/>
  <c r="F33" i="3"/>
  <c r="G33" i="3"/>
  <c r="H33" i="3"/>
  <c r="F24" i="3"/>
  <c r="G24" i="3"/>
  <c r="H24" i="3"/>
  <c r="E24" i="3"/>
  <c r="C51" i="3"/>
  <c r="C50" i="3"/>
  <c r="C49" i="3"/>
  <c r="C48" i="3"/>
  <c r="C52" i="3"/>
  <c r="A38" i="3"/>
  <c r="A39" i="3"/>
  <c r="A40" i="3"/>
  <c r="A41" i="3"/>
  <c r="A42" i="3"/>
  <c r="A43" i="3"/>
  <c r="A44" i="3"/>
  <c r="A45" i="3"/>
  <c r="A46" i="3"/>
  <c r="A37" i="3"/>
  <c r="A36" i="3"/>
  <c r="D25" i="3"/>
  <c r="D26" i="3"/>
  <c r="D27" i="3"/>
  <c r="D28" i="3"/>
  <c r="D29" i="3"/>
  <c r="D30" i="3"/>
  <c r="D31" i="3"/>
  <c r="D32" i="3"/>
  <c r="D33" i="3"/>
  <c r="D24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A25" i="3"/>
  <c r="A26" i="3"/>
  <c r="A27" i="3"/>
  <c r="A28" i="3"/>
  <c r="A29" i="3"/>
  <c r="A30" i="3"/>
  <c r="A31" i="3"/>
  <c r="A32" i="3"/>
  <c r="A33" i="3"/>
  <c r="A24" i="3"/>
  <c r="B23" i="3"/>
  <c r="A23" i="3"/>
  <c r="D102" i="1"/>
  <c r="D113" i="1" s="1"/>
  <c r="E111" i="1"/>
  <c r="F111" i="1"/>
  <c r="D112" i="1"/>
  <c r="F112" i="1"/>
  <c r="F113" i="1"/>
  <c r="F114" i="1"/>
  <c r="F115" i="1"/>
  <c r="D116" i="1"/>
  <c r="E116" i="1"/>
  <c r="F116" i="1"/>
  <c r="F117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A111" i="1"/>
  <c r="A112" i="1"/>
  <c r="A113" i="1"/>
  <c r="A114" i="1"/>
  <c r="A115" i="1"/>
  <c r="A116" i="1"/>
  <c r="A117" i="1"/>
  <c r="A110" i="1"/>
  <c r="A109" i="1"/>
  <c r="F100" i="1"/>
  <c r="F101" i="1"/>
  <c r="F102" i="1"/>
  <c r="F103" i="1"/>
  <c r="F104" i="1"/>
  <c r="F105" i="1"/>
  <c r="F106" i="1"/>
  <c r="F99" i="1"/>
  <c r="F110" i="1" s="1"/>
  <c r="E100" i="1"/>
  <c r="E101" i="1"/>
  <c r="E112" i="1" s="1"/>
  <c r="E102" i="1"/>
  <c r="E113" i="1" s="1"/>
  <c r="E103" i="1"/>
  <c r="E114" i="1" s="1"/>
  <c r="E104" i="1"/>
  <c r="E115" i="1" s="1"/>
  <c r="E105" i="1"/>
  <c r="G105" i="1" s="1"/>
  <c r="H105" i="1" s="1"/>
  <c r="G116" i="1" s="1"/>
  <c r="E106" i="1"/>
  <c r="E117" i="1" s="1"/>
  <c r="E99" i="1"/>
  <c r="E110" i="1" s="1"/>
  <c r="D100" i="1"/>
  <c r="D111" i="1" s="1"/>
  <c r="D101" i="1"/>
  <c r="G101" i="1" s="1"/>
  <c r="H101" i="1" s="1"/>
  <c r="G112" i="1" s="1"/>
  <c r="D103" i="1"/>
  <c r="D114" i="1" s="1"/>
  <c r="D104" i="1"/>
  <c r="G104" i="1" s="1"/>
  <c r="H104" i="1" s="1"/>
  <c r="G115" i="1" s="1"/>
  <c r="D105" i="1"/>
  <c r="D106" i="1"/>
  <c r="D117" i="1" s="1"/>
  <c r="D99" i="1"/>
  <c r="D110" i="1" s="1"/>
  <c r="D96" i="1"/>
  <c r="C96" i="1"/>
  <c r="B96" i="1"/>
  <c r="D95" i="1"/>
  <c r="C95" i="1"/>
  <c r="B95" i="1"/>
  <c r="B81" i="1" a="1"/>
  <c r="B81" i="1" s="1"/>
  <c r="B92" i="1" s="1"/>
  <c r="B80" i="1" a="1"/>
  <c r="B80" i="1" s="1"/>
  <c r="D80" i="1"/>
  <c r="B77" i="1" a="1"/>
  <c r="B77" i="1" s="1"/>
  <c r="B88" i="1" s="1"/>
  <c r="B76" i="1" a="1"/>
  <c r="C76" i="1" s="1"/>
  <c r="B76" i="1"/>
  <c r="B73" i="1" a="1"/>
  <c r="B73" i="1" s="1"/>
  <c r="B72" i="1" a="1"/>
  <c r="C72" i="1" s="1"/>
  <c r="A62" i="1"/>
  <c r="A63" i="1"/>
  <c r="A64" i="1"/>
  <c r="A65" i="1"/>
  <c r="A66" i="1"/>
  <c r="A67" i="1"/>
  <c r="A68" i="1"/>
  <c r="A69" i="1"/>
  <c r="A61" i="1"/>
  <c r="B60" i="1"/>
  <c r="A51" i="1"/>
  <c r="B31" i="1"/>
  <c r="C45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C32" i="1"/>
  <c r="B32" i="1"/>
  <c r="A32" i="1"/>
  <c r="L27" i="1"/>
  <c r="L28" i="1" s="1"/>
  <c r="L24" i="1"/>
  <c r="L25" i="1" s="1"/>
  <c r="L22" i="1"/>
  <c r="L23" i="1" s="1"/>
  <c r="K18" i="1"/>
  <c r="J18" i="1"/>
  <c r="I18" i="1"/>
  <c r="H27" i="1"/>
  <c r="G27" i="1"/>
  <c r="F27" i="1"/>
  <c r="H26" i="1"/>
  <c r="G26" i="1"/>
  <c r="F26" i="1"/>
  <c r="H25" i="1"/>
  <c r="G25" i="1"/>
  <c r="F25" i="1"/>
  <c r="H24" i="1"/>
  <c r="H23" i="1"/>
  <c r="G24" i="1"/>
  <c r="G23" i="1"/>
  <c r="F23" i="1"/>
  <c r="F24" i="1"/>
  <c r="H22" i="1"/>
  <c r="H21" i="1"/>
  <c r="H20" i="1"/>
  <c r="H19" i="1"/>
  <c r="G22" i="1"/>
  <c r="G21" i="1"/>
  <c r="G20" i="1"/>
  <c r="G19" i="1"/>
  <c r="F22" i="1"/>
  <c r="F21" i="1"/>
  <c r="F20" i="1"/>
  <c r="F19" i="1"/>
  <c r="A19" i="1"/>
  <c r="A21" i="1" s="1"/>
  <c r="B14" i="1"/>
  <c r="B15" i="1" s="1"/>
  <c r="A15" i="1"/>
  <c r="A25" i="1" s="1"/>
  <c r="A26" i="1" s="1"/>
  <c r="A27" i="1" s="1"/>
  <c r="A57" i="1" s="1"/>
  <c r="A14" i="1"/>
  <c r="A23" i="1" s="1"/>
  <c r="A24" i="1" s="1"/>
  <c r="H5" i="1"/>
  <c r="G5" i="1"/>
  <c r="F5" i="1"/>
  <c r="E5" i="1"/>
  <c r="D5" i="1"/>
  <c r="C5" i="1"/>
  <c r="B5" i="1"/>
  <c r="F106" i="3" l="1"/>
  <c r="E125" i="3" s="1"/>
  <c r="F102" i="3"/>
  <c r="E121" i="3" s="1"/>
  <c r="F98" i="3"/>
  <c r="E117" i="3" s="1"/>
  <c r="F104" i="3"/>
  <c r="E123" i="3" s="1"/>
  <c r="F100" i="3"/>
  <c r="E119" i="3" s="1"/>
  <c r="F96" i="3"/>
  <c r="E115" i="3" s="1"/>
  <c r="B80" i="3"/>
  <c r="B79" i="3"/>
  <c r="G99" i="1"/>
  <c r="H99" i="1" s="1"/>
  <c r="G110" i="1" s="1"/>
  <c r="G103" i="1"/>
  <c r="H103" i="1" s="1"/>
  <c r="G114" i="1" s="1"/>
  <c r="B109" i="1"/>
  <c r="D115" i="1"/>
  <c r="G106" i="1"/>
  <c r="H106" i="1" s="1"/>
  <c r="G117" i="1" s="1"/>
  <c r="G102" i="1"/>
  <c r="H102" i="1" s="1"/>
  <c r="G113" i="1" s="1"/>
  <c r="G100" i="1"/>
  <c r="H100" i="1" s="1"/>
  <c r="G111" i="1" s="1"/>
  <c r="A56" i="1"/>
  <c r="B89" i="1"/>
  <c r="A55" i="1"/>
  <c r="B75" i="1" a="1"/>
  <c r="B79" i="1" a="1"/>
  <c r="B79" i="1" s="1"/>
  <c r="B91" i="1" s="1"/>
  <c r="B93" i="1"/>
  <c r="A49" i="1"/>
  <c r="A54" i="1"/>
  <c r="B71" i="1" a="1"/>
  <c r="B71" i="1" s="1"/>
  <c r="B83" i="1" s="1"/>
  <c r="A53" i="1"/>
  <c r="B72" i="1"/>
  <c r="B84" i="1" s="1"/>
  <c r="D81" i="1"/>
  <c r="C81" i="1"/>
  <c r="C80" i="1"/>
  <c r="C92" i="1" s="1"/>
  <c r="D77" i="1"/>
  <c r="D89" i="1" s="1"/>
  <c r="C77" i="1"/>
  <c r="D76" i="1"/>
  <c r="D73" i="1"/>
  <c r="C73" i="1"/>
  <c r="C85" i="1" s="1"/>
  <c r="D72" i="1"/>
  <c r="D84" i="1" s="1"/>
  <c r="J27" i="1"/>
  <c r="J28" i="1" s="1"/>
  <c r="J22" i="1"/>
  <c r="J23" i="1" s="1"/>
  <c r="K22" i="1"/>
  <c r="K23" i="1" s="1"/>
  <c r="I24" i="1"/>
  <c r="I25" i="1" s="1"/>
  <c r="K24" i="1"/>
  <c r="K25" i="1" s="1"/>
  <c r="I27" i="1"/>
  <c r="I28" i="1" s="1"/>
  <c r="K27" i="1"/>
  <c r="K28" i="1" s="1"/>
  <c r="J24" i="1"/>
  <c r="J25" i="1" s="1"/>
  <c r="I22" i="1"/>
  <c r="I23" i="1" s="1"/>
  <c r="A20" i="1"/>
  <c r="A50" i="1" s="1"/>
  <c r="G95" i="3" l="1"/>
  <c r="G99" i="3"/>
  <c r="G103" i="3"/>
  <c r="G91" i="3"/>
  <c r="G92" i="3"/>
  <c r="G96" i="3"/>
  <c r="G100" i="3"/>
  <c r="G104" i="3"/>
  <c r="G93" i="3"/>
  <c r="G105" i="3"/>
  <c r="G94" i="3"/>
  <c r="G98" i="3"/>
  <c r="G102" i="3"/>
  <c r="G106" i="3"/>
  <c r="G97" i="3"/>
  <c r="G101" i="3"/>
  <c r="C88" i="1"/>
  <c r="C89" i="1"/>
  <c r="C93" i="1"/>
  <c r="C71" i="1"/>
  <c r="C83" i="1" s="1"/>
  <c r="D85" i="1"/>
  <c r="C79" i="1"/>
  <c r="C91" i="1" s="1"/>
  <c r="D93" i="1"/>
  <c r="D92" i="1"/>
  <c r="C75" i="1"/>
  <c r="C87" i="1" s="1"/>
  <c r="D75" i="1"/>
  <c r="D87" i="1" s="1"/>
  <c r="B75" i="1"/>
  <c r="B87" i="1" s="1"/>
  <c r="B85" i="1"/>
  <c r="D71" i="1"/>
  <c r="D83" i="1" s="1"/>
  <c r="D88" i="1"/>
  <c r="D79" i="1"/>
  <c r="D91" i="1" s="1"/>
  <c r="C84" i="1"/>
  <c r="A22" i="1"/>
  <c r="A52" i="1" s="1"/>
  <c r="F123" i="3" l="1"/>
  <c r="H104" i="3"/>
  <c r="G123" i="3" s="1"/>
  <c r="H97" i="3"/>
  <c r="G116" i="3" s="1"/>
  <c r="F116" i="3"/>
  <c r="H94" i="3"/>
  <c r="G113" i="3" s="1"/>
  <c r="F113" i="3"/>
  <c r="F119" i="3"/>
  <c r="H100" i="3"/>
  <c r="G119" i="3" s="1"/>
  <c r="H103" i="3"/>
  <c r="G122" i="3" s="1"/>
  <c r="F122" i="3"/>
  <c r="F120" i="3"/>
  <c r="H101" i="3"/>
  <c r="G120" i="3" s="1"/>
  <c r="H91" i="3"/>
  <c r="G110" i="3" s="1"/>
  <c r="F110" i="3"/>
  <c r="H106" i="3"/>
  <c r="G125" i="3" s="1"/>
  <c r="F125" i="3"/>
  <c r="F124" i="3"/>
  <c r="H105" i="3"/>
  <c r="G124" i="3" s="1"/>
  <c r="F115" i="3"/>
  <c r="H96" i="3"/>
  <c r="G115" i="3" s="1"/>
  <c r="H99" i="3"/>
  <c r="G118" i="3" s="1"/>
  <c r="F118" i="3"/>
  <c r="H98" i="3"/>
  <c r="G117" i="3" s="1"/>
  <c r="F117" i="3"/>
  <c r="H102" i="3"/>
  <c r="G121" i="3" s="1"/>
  <c r="F121" i="3"/>
  <c r="F112" i="3"/>
  <c r="H93" i="3"/>
  <c r="G112" i="3" s="1"/>
  <c r="F111" i="3"/>
  <c r="H92" i="3"/>
  <c r="G111" i="3" s="1"/>
  <c r="H95" i="3"/>
  <c r="G114" i="3" s="1"/>
  <c r="F114" i="3"/>
  <c r="A31" i="1"/>
  <c r="A48" i="1" s="1"/>
  <c r="A60" i="1" s="1"/>
</calcChain>
</file>

<file path=xl/sharedStrings.xml><?xml version="1.0" encoding="utf-8"?>
<sst xmlns="http://schemas.openxmlformats.org/spreadsheetml/2006/main" count="131" uniqueCount="67">
  <si>
    <t>Type</t>
  </si>
  <si>
    <t>Long</t>
  </si>
  <si>
    <t>Not Long</t>
  </si>
  <si>
    <t>Sweet</t>
  </si>
  <si>
    <t>Not Sweet</t>
  </si>
  <si>
    <t>Yellow</t>
  </si>
  <si>
    <t>Not Yellow</t>
  </si>
  <si>
    <t>Total</t>
  </si>
  <si>
    <t>Banana</t>
  </si>
  <si>
    <t>Orange</t>
  </si>
  <si>
    <t>Other</t>
  </si>
  <si>
    <t>#0</t>
  </si>
  <si>
    <t>typedef</t>
  </si>
  <si>
    <t>Boolean</t>
  </si>
  <si>
    <t>Fruit</t>
  </si>
  <si>
    <t>Data</t>
  </si>
  <si>
    <t>Weight</t>
  </si>
  <si>
    <t>Ans</t>
  </si>
  <si>
    <t>Instances</t>
  </si>
  <si>
    <t>Is Long</t>
  </si>
  <si>
    <t>Is Sweet</t>
  </si>
  <si>
    <t>Is Yellow</t>
  </si>
  <si>
    <t>column-def</t>
  </si>
  <si>
    <t>#1</t>
  </si>
  <si>
    <t>Fruits</t>
  </si>
  <si>
    <t>#2</t>
  </si>
  <si>
    <t>Weights</t>
  </si>
  <si>
    <t>p(Long | Fruit)</t>
  </si>
  <si>
    <t>p(Sweet | Fruit)</t>
  </si>
  <si>
    <t>p(Yellow | Fruit)</t>
  </si>
  <si>
    <t>p(Fruit)</t>
  </si>
  <si>
    <t>p(Banana)</t>
  </si>
  <si>
    <t>p(Orange)</t>
  </si>
  <si>
    <t>p(Other)</t>
  </si>
  <si>
    <t>max</t>
  </si>
  <si>
    <t>#100</t>
  </si>
  <si>
    <t>All Results</t>
  </si>
  <si>
    <t>Magazine</t>
  </si>
  <si>
    <t>Watch</t>
  </si>
  <si>
    <t>Credit Card</t>
  </si>
  <si>
    <t>M</t>
  </si>
  <si>
    <t>F</t>
  </si>
  <si>
    <t>Customer ID</t>
  </si>
  <si>
    <t>Magazine Promotion</t>
  </si>
  <si>
    <t>Credit Card Insurance</t>
  </si>
  <si>
    <t>Life Insurance Promotion</t>
  </si>
  <si>
    <t>Watch Promotion</t>
  </si>
  <si>
    <t>Gender</t>
  </si>
  <si>
    <t>Outcome</t>
  </si>
  <si>
    <t>^ Magazine</t>
  </si>
  <si>
    <t>^ Watch</t>
  </si>
  <si>
    <t>^ Credit card</t>
  </si>
  <si>
    <t>And Magazine</t>
  </si>
  <si>
    <t>^ Outcome</t>
  </si>
  <si>
    <t>And Watch</t>
  </si>
  <si>
    <t>And Gender</t>
  </si>
  <si>
    <t>And Credit card</t>
  </si>
  <si>
    <t>Gender = F</t>
  </si>
  <si>
    <t>Gender = M</t>
  </si>
  <si>
    <t>lnP(Magazine)</t>
  </si>
  <si>
    <t>lnP(Watch)</t>
  </si>
  <si>
    <t>lnP(Credit Card)</t>
  </si>
  <si>
    <t>lnP(Gender)</t>
  </si>
  <si>
    <t>lnP(Insurance)</t>
  </si>
  <si>
    <t>Case</t>
  </si>
  <si>
    <t>lnP(^ Insurance)</t>
  </si>
  <si>
    <t>Promote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</si>
</sst>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opLeftCell="A109" workbookViewId="0">
      <selection activeCell="D43" sqref="D43"/>
    </sheetView>
  </sheetViews>
  <sheetFormatPr defaultRowHeight="14.4" x14ac:dyDescent="0.3"/>
  <cols>
    <col min="1" max="16384" width="8.796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400</v>
      </c>
      <c r="C2" s="1">
        <v>100</v>
      </c>
      <c r="D2" s="1">
        <v>350</v>
      </c>
      <c r="E2" s="1">
        <v>150</v>
      </c>
      <c r="F2" s="1">
        <v>450</v>
      </c>
      <c r="G2" s="1">
        <v>50</v>
      </c>
      <c r="H2" s="1">
        <v>500</v>
      </c>
    </row>
    <row r="3" spans="1:8" x14ac:dyDescent="0.3">
      <c r="A3" s="1" t="s">
        <v>9</v>
      </c>
      <c r="B3" s="1">
        <v>0</v>
      </c>
      <c r="C3" s="1">
        <v>300</v>
      </c>
      <c r="D3" s="1">
        <v>150</v>
      </c>
      <c r="E3" s="1">
        <v>150</v>
      </c>
      <c r="F3" s="1">
        <v>300</v>
      </c>
      <c r="G3" s="1">
        <v>0</v>
      </c>
      <c r="H3" s="1">
        <v>300</v>
      </c>
    </row>
    <row r="4" spans="1:8" x14ac:dyDescent="0.3">
      <c r="A4" s="1" t="s">
        <v>10</v>
      </c>
      <c r="B4" s="1">
        <v>100</v>
      </c>
      <c r="C4" s="1">
        <v>100</v>
      </c>
      <c r="D4" s="1">
        <v>150</v>
      </c>
      <c r="E4" s="1">
        <v>50</v>
      </c>
      <c r="F4" s="1">
        <v>50</v>
      </c>
      <c r="G4" s="1">
        <v>150</v>
      </c>
      <c r="H4" s="1">
        <v>200</v>
      </c>
    </row>
    <row r="5" spans="1:8" x14ac:dyDescent="0.3">
      <c r="A5" s="1" t="s">
        <v>7</v>
      </c>
      <c r="B5" s="1">
        <f>SUM(B2:B4)</f>
        <v>500</v>
      </c>
      <c r="C5" s="1">
        <f>SUM(C2:C4)</f>
        <v>500</v>
      </c>
      <c r="D5" s="1">
        <f>SUM(D2:D4)</f>
        <v>650</v>
      </c>
      <c r="E5" s="1">
        <f>SUM(E2:E4)</f>
        <v>350</v>
      </c>
      <c r="F5" s="1">
        <f>SUM(F2:F4)</f>
        <v>800</v>
      </c>
      <c r="G5" s="1">
        <f>SUM(G2:G4)</f>
        <v>200</v>
      </c>
      <c r="H5" s="1">
        <f>SUM(H2:H4)</f>
        <v>1000</v>
      </c>
    </row>
    <row r="8" spans="1:8" x14ac:dyDescent="0.3">
      <c r="A8" s="1" t="s">
        <v>12</v>
      </c>
      <c r="B8" s="1" t="s">
        <v>13</v>
      </c>
    </row>
    <row r="9" spans="1:8" x14ac:dyDescent="0.3">
      <c r="A9" s="1" t="b">
        <v>0</v>
      </c>
      <c r="B9" s="1">
        <v>0</v>
      </c>
    </row>
    <row r="10" spans="1:8" x14ac:dyDescent="0.3">
      <c r="A10" s="1" t="b">
        <v>1</v>
      </c>
      <c r="B10" s="1">
        <v>1</v>
      </c>
    </row>
    <row r="12" spans="1:8" x14ac:dyDescent="0.3">
      <c r="A12" s="1" t="s">
        <v>12</v>
      </c>
      <c r="B12" s="1" t="s">
        <v>14</v>
      </c>
    </row>
    <row r="13" spans="1:8" x14ac:dyDescent="0.3">
      <c r="A13" s="1" t="s">
        <v>8</v>
      </c>
      <c r="B13" s="1">
        <v>0</v>
      </c>
    </row>
    <row r="14" spans="1:8" x14ac:dyDescent="0.3">
      <c r="A14" s="1" t="str">
        <f>A3</f>
        <v>Orange</v>
      </c>
      <c r="B14" s="1">
        <f>B13+1</f>
        <v>1</v>
      </c>
    </row>
    <row r="15" spans="1:8" x14ac:dyDescent="0.3">
      <c r="A15" s="1" t="str">
        <f>A4</f>
        <v>Other</v>
      </c>
      <c r="B15" s="1">
        <f>B14+1</f>
        <v>2</v>
      </c>
    </row>
    <row r="17" spans="1:12" x14ac:dyDescent="0.3">
      <c r="A17" s="1" t="s">
        <v>18</v>
      </c>
    </row>
    <row r="18" spans="1:12" x14ac:dyDescent="0.3">
      <c r="A18" s="1" t="s">
        <v>0</v>
      </c>
      <c r="B18" s="1" t="s">
        <v>1</v>
      </c>
      <c r="C18" s="1" t="s">
        <v>3</v>
      </c>
      <c r="D18" s="1" t="s">
        <v>5</v>
      </c>
      <c r="E18" s="1" t="s">
        <v>16</v>
      </c>
      <c r="F18" s="1" t="s">
        <v>19</v>
      </c>
      <c r="G18" s="1" t="s">
        <v>20</v>
      </c>
      <c r="H18" s="1" t="s">
        <v>21</v>
      </c>
      <c r="I18" s="1" t="str">
        <f>B1</f>
        <v>Long</v>
      </c>
      <c r="J18" s="1" t="str">
        <f>D1</f>
        <v>Sweet</v>
      </c>
      <c r="K18" s="1" t="str">
        <f>F1</f>
        <v>Yellow</v>
      </c>
      <c r="L18" s="1" t="s">
        <v>7</v>
      </c>
    </row>
    <row r="19" spans="1:12" x14ac:dyDescent="0.3">
      <c r="A19" s="1" t="str">
        <f>A13</f>
        <v>Banana</v>
      </c>
      <c r="B19" s="1" t="b">
        <v>1</v>
      </c>
      <c r="C19" s="1" t="b">
        <v>1</v>
      </c>
      <c r="D19" s="1" t="b">
        <v>1</v>
      </c>
      <c r="E19" s="1">
        <v>350</v>
      </c>
      <c r="F19" s="1">
        <f>IF(B19,1,0)</f>
        <v>1</v>
      </c>
      <c r="G19" s="1">
        <f>IF(C19,1,0)</f>
        <v>1</v>
      </c>
      <c r="H19" s="1">
        <f>IF(D19,1,0)</f>
        <v>1</v>
      </c>
    </row>
    <row r="20" spans="1:12" x14ac:dyDescent="0.3">
      <c r="A20" s="1" t="str">
        <f>A19</f>
        <v>Banana</v>
      </c>
      <c r="B20" s="1" t="b">
        <v>0</v>
      </c>
      <c r="C20" s="1" t="b">
        <v>0</v>
      </c>
      <c r="D20" s="1" t="b">
        <v>0</v>
      </c>
      <c r="E20" s="1">
        <v>50</v>
      </c>
      <c r="F20" s="1">
        <f>IF(B20,1,0)</f>
        <v>0</v>
      </c>
      <c r="G20" s="1">
        <f>IF(C20,1,0)</f>
        <v>0</v>
      </c>
      <c r="H20" s="1">
        <f>IF(D20,1,0)</f>
        <v>0</v>
      </c>
    </row>
    <row r="21" spans="1:12" x14ac:dyDescent="0.3">
      <c r="A21" s="1" t="str">
        <f>A19</f>
        <v>Banana</v>
      </c>
      <c r="B21" s="1" t="b">
        <v>0</v>
      </c>
      <c r="C21" s="1" t="b">
        <v>0</v>
      </c>
      <c r="D21" s="1" t="b">
        <v>1</v>
      </c>
      <c r="E21" s="1">
        <v>50</v>
      </c>
      <c r="F21" s="1">
        <f>IF(B21,1,0)</f>
        <v>0</v>
      </c>
      <c r="G21" s="1">
        <f>IF(C21,1,0)</f>
        <v>0</v>
      </c>
      <c r="H21" s="1">
        <f>IF(D21,1,0)</f>
        <v>1</v>
      </c>
      <c r="I21" s="1" t="s">
        <v>7</v>
      </c>
    </row>
    <row r="22" spans="1:12" x14ac:dyDescent="0.3">
      <c r="A22" s="1" t="str">
        <f>A20</f>
        <v>Banana</v>
      </c>
      <c r="B22" s="1" t="b">
        <v>1</v>
      </c>
      <c r="C22" s="1" t="b">
        <v>0</v>
      </c>
      <c r="D22" s="1" t="b">
        <v>1</v>
      </c>
      <c r="E22" s="1">
        <v>50</v>
      </c>
      <c r="F22" s="1">
        <f>IF(B22,1,0)</f>
        <v>1</v>
      </c>
      <c r="G22" s="1">
        <f>IF(C22,1,0)</f>
        <v>0</v>
      </c>
      <c r="H22" s="1">
        <f>IF(D22,1,0)</f>
        <v>1</v>
      </c>
      <c r="I22" s="1">
        <f>SUMPRODUCT(E19:E22,F19:F22)</f>
        <v>400</v>
      </c>
      <c r="J22" s="1">
        <f>SUMPRODUCT(E19:E22,G19:G22)</f>
        <v>350</v>
      </c>
      <c r="K22" s="1">
        <f>SUMPRODUCT(E19:E22,H19:H22)</f>
        <v>450</v>
      </c>
      <c r="L22" s="1">
        <f>SUM(E19:E22)</f>
        <v>500</v>
      </c>
    </row>
    <row r="23" spans="1:12" x14ac:dyDescent="0.3">
      <c r="A23" s="1" t="str">
        <f>A14</f>
        <v>Orange</v>
      </c>
      <c r="B23" s="1" t="b">
        <v>0</v>
      </c>
      <c r="C23" s="1" t="b">
        <v>1</v>
      </c>
      <c r="D23" s="1" t="b">
        <v>1</v>
      </c>
      <c r="E23" s="1">
        <v>150</v>
      </c>
      <c r="F23" s="1">
        <f>IF(B23,1,0)</f>
        <v>0</v>
      </c>
      <c r="G23" s="1">
        <f>IF(C23,1,0)</f>
        <v>1</v>
      </c>
      <c r="H23" s="1">
        <f>IF(D23,1,0)</f>
        <v>1</v>
      </c>
      <c r="I23" s="1" t="b">
        <f>I22=B2</f>
        <v>1</v>
      </c>
      <c r="J23" s="1" t="b">
        <f>J22=D2</f>
        <v>1</v>
      </c>
      <c r="K23" s="1" t="b">
        <f>K22=F2</f>
        <v>1</v>
      </c>
      <c r="L23" s="1" t="b">
        <f>L22=H2</f>
        <v>1</v>
      </c>
    </row>
    <row r="24" spans="1:12" x14ac:dyDescent="0.3">
      <c r="A24" s="1" t="str">
        <f>A23</f>
        <v>Orange</v>
      </c>
      <c r="B24" s="1" t="b">
        <v>0</v>
      </c>
      <c r="C24" s="1" t="b">
        <v>0</v>
      </c>
      <c r="D24" s="1" t="b">
        <v>1</v>
      </c>
      <c r="E24" s="1">
        <v>150</v>
      </c>
      <c r="F24" s="1">
        <f>IF(B24,1,0)</f>
        <v>0</v>
      </c>
      <c r="G24" s="1">
        <f>IF(C24,1,0)</f>
        <v>0</v>
      </c>
      <c r="H24" s="1">
        <f>IF(D24,1,0)</f>
        <v>1</v>
      </c>
      <c r="I24" s="1">
        <f>SUMPRODUCT(E23:E24,F23:F24)</f>
        <v>0</v>
      </c>
      <c r="J24" s="1">
        <f>SUMPRODUCT(E23:E24,G23:G24)</f>
        <v>150</v>
      </c>
      <c r="K24" s="1">
        <f>SUMPRODUCT(E23:E24,H23:H24)</f>
        <v>300</v>
      </c>
      <c r="L24" s="1">
        <f>SUM(E23:E24)</f>
        <v>300</v>
      </c>
    </row>
    <row r="25" spans="1:12" x14ac:dyDescent="0.3">
      <c r="A25" s="1" t="str">
        <f>A15</f>
        <v>Other</v>
      </c>
      <c r="B25" s="1" t="b">
        <v>1</v>
      </c>
      <c r="C25" s="1" t="b">
        <v>1</v>
      </c>
      <c r="D25" s="1" t="b">
        <v>0</v>
      </c>
      <c r="E25" s="1">
        <v>100</v>
      </c>
      <c r="F25" s="1">
        <f>IF(B25,1,0)</f>
        <v>1</v>
      </c>
      <c r="G25" s="1">
        <f>IF(C25,1,0)</f>
        <v>1</v>
      </c>
      <c r="H25" s="1">
        <f>IF(D25,1,0)</f>
        <v>0</v>
      </c>
      <c r="I25" s="1" t="b">
        <f>I24=B3</f>
        <v>1</v>
      </c>
      <c r="J25" s="1" t="b">
        <f>J24=D3</f>
        <v>1</v>
      </c>
      <c r="K25" s="1" t="b">
        <f>K24=F3</f>
        <v>1</v>
      </c>
      <c r="L25" s="1" t="b">
        <f>L24=H3</f>
        <v>1</v>
      </c>
    </row>
    <row r="26" spans="1:12" x14ac:dyDescent="0.3">
      <c r="A26" s="1" t="str">
        <f>A25</f>
        <v>Other</v>
      </c>
      <c r="B26" s="1" t="b">
        <v>0</v>
      </c>
      <c r="C26" s="1" t="b">
        <v>1</v>
      </c>
      <c r="D26" s="1" t="b">
        <v>0</v>
      </c>
      <c r="E26" s="1">
        <v>50</v>
      </c>
      <c r="F26" s="1">
        <f>IF(B26,1,0)</f>
        <v>0</v>
      </c>
      <c r="G26" s="1">
        <f>IF(C26,1,0)</f>
        <v>1</v>
      </c>
      <c r="H26" s="1">
        <f>IF(D26,1,0)</f>
        <v>0</v>
      </c>
    </row>
    <row r="27" spans="1:12" x14ac:dyDescent="0.3">
      <c r="A27" s="1" t="str">
        <f>A26</f>
        <v>Other</v>
      </c>
      <c r="B27" s="1" t="b">
        <v>0</v>
      </c>
      <c r="C27" s="1" t="b">
        <v>0</v>
      </c>
      <c r="D27" s="1" t="b">
        <v>1</v>
      </c>
      <c r="E27" s="1">
        <v>50</v>
      </c>
      <c r="F27" s="1">
        <f>IF(B27,1,0)</f>
        <v>0</v>
      </c>
      <c r="G27" s="1">
        <f>IF(C27,1,0)</f>
        <v>0</v>
      </c>
      <c r="H27" s="1">
        <f>IF(D27,1,0)</f>
        <v>1</v>
      </c>
      <c r="I27" s="1">
        <f>SUMPRODUCT(E25:E27,F25:F27)</f>
        <v>100</v>
      </c>
      <c r="J27" s="1">
        <f>SUMPRODUCT(E25:E27,G25:G27)</f>
        <v>150</v>
      </c>
      <c r="K27" s="1">
        <f>SUMPRODUCT(E25:E27,H25:H27)</f>
        <v>50</v>
      </c>
      <c r="L27" s="1">
        <f>SUM(E25:E27)</f>
        <v>200</v>
      </c>
    </row>
    <row r="28" spans="1:12" x14ac:dyDescent="0.3">
      <c r="I28" s="1" t="b">
        <f>I27=B4</f>
        <v>1</v>
      </c>
      <c r="J28" s="1" t="b">
        <f>J27=D4</f>
        <v>1</v>
      </c>
      <c r="K28" s="1" t="b">
        <f>K27=F4</f>
        <v>1</v>
      </c>
      <c r="L28" s="1" t="b">
        <f>L27=H4</f>
        <v>1</v>
      </c>
    </row>
    <row r="30" spans="1:12" x14ac:dyDescent="0.3">
      <c r="A30" s="1" t="s">
        <v>11</v>
      </c>
      <c r="B30" s="1" t="s">
        <v>15</v>
      </c>
    </row>
    <row r="31" spans="1:12" x14ac:dyDescent="0.3">
      <c r="A31" s="1">
        <f>COUNTA(A19:A27)</f>
        <v>9</v>
      </c>
      <c r="B31" s="1">
        <f>COUNTA(B18:D18)</f>
        <v>3</v>
      </c>
    </row>
    <row r="32" spans="1:12" x14ac:dyDescent="0.3">
      <c r="A32" s="1">
        <f>IF(B19,1,0)</f>
        <v>1</v>
      </c>
      <c r="B32" s="1">
        <f>IF(C19,1,0)</f>
        <v>1</v>
      </c>
      <c r="C32" s="1">
        <f>IF(D19,1,0)</f>
        <v>1</v>
      </c>
    </row>
    <row r="33" spans="1:3" x14ac:dyDescent="0.3">
      <c r="A33" s="1">
        <f t="shared" ref="A33:C33" si="0">IF(B20,1,0)</f>
        <v>0</v>
      </c>
      <c r="B33" s="1">
        <f t="shared" si="0"/>
        <v>0</v>
      </c>
      <c r="C33" s="1">
        <f t="shared" si="0"/>
        <v>0</v>
      </c>
    </row>
    <row r="34" spans="1:3" x14ac:dyDescent="0.3">
      <c r="A34" s="1">
        <f t="shared" ref="A34:C34" si="1">IF(B21,1,0)</f>
        <v>0</v>
      </c>
      <c r="B34" s="1">
        <f t="shared" si="1"/>
        <v>0</v>
      </c>
      <c r="C34" s="1">
        <f t="shared" si="1"/>
        <v>1</v>
      </c>
    </row>
    <row r="35" spans="1:3" x14ac:dyDescent="0.3">
      <c r="A35" s="1">
        <f t="shared" ref="A35:C35" si="2">IF(B22,1,0)</f>
        <v>1</v>
      </c>
      <c r="B35" s="1">
        <f t="shared" si="2"/>
        <v>0</v>
      </c>
      <c r="C35" s="1">
        <f t="shared" si="2"/>
        <v>1</v>
      </c>
    </row>
    <row r="36" spans="1:3" x14ac:dyDescent="0.3">
      <c r="A36" s="1">
        <f t="shared" ref="A36:C36" si="3">IF(B23,1,0)</f>
        <v>0</v>
      </c>
      <c r="B36" s="1">
        <f t="shared" si="3"/>
        <v>1</v>
      </c>
      <c r="C36" s="1">
        <f t="shared" si="3"/>
        <v>1</v>
      </c>
    </row>
    <row r="37" spans="1:3" x14ac:dyDescent="0.3">
      <c r="A37" s="1">
        <f t="shared" ref="A37:C37" si="4">IF(B24,1,0)</f>
        <v>0</v>
      </c>
      <c r="B37" s="1">
        <f t="shared" si="4"/>
        <v>0</v>
      </c>
      <c r="C37" s="1">
        <f t="shared" si="4"/>
        <v>1</v>
      </c>
    </row>
    <row r="38" spans="1:3" x14ac:dyDescent="0.3">
      <c r="A38" s="1">
        <f t="shared" ref="A38:C38" si="5">IF(B25,1,0)</f>
        <v>1</v>
      </c>
      <c r="B38" s="1">
        <f t="shared" si="5"/>
        <v>1</v>
      </c>
      <c r="C38" s="1">
        <f t="shared" si="5"/>
        <v>0</v>
      </c>
    </row>
    <row r="39" spans="1:3" x14ac:dyDescent="0.3">
      <c r="A39" s="1">
        <f t="shared" ref="A39:C39" si="6">IF(B26,1,0)</f>
        <v>0</v>
      </c>
      <c r="B39" s="1">
        <f t="shared" si="6"/>
        <v>1</v>
      </c>
      <c r="C39" s="1">
        <f t="shared" si="6"/>
        <v>0</v>
      </c>
    </row>
    <row r="40" spans="1:3" x14ac:dyDescent="0.3">
      <c r="A40" s="1">
        <f t="shared" ref="A40:C40" si="7">IF(B27,1,0)</f>
        <v>0</v>
      </c>
      <c r="B40" s="1">
        <f t="shared" si="7"/>
        <v>0</v>
      </c>
      <c r="C40" s="1">
        <f t="shared" si="7"/>
        <v>1</v>
      </c>
    </row>
    <row r="42" spans="1:3" x14ac:dyDescent="0.3">
      <c r="A42" s="1" t="s">
        <v>22</v>
      </c>
      <c r="B42" s="1">
        <v>-1</v>
      </c>
      <c r="C42" s="1" t="s">
        <v>14</v>
      </c>
    </row>
    <row r="43" spans="1:3" x14ac:dyDescent="0.3">
      <c r="A43" s="1" t="s">
        <v>22</v>
      </c>
      <c r="B43" s="1">
        <v>0</v>
      </c>
      <c r="C43" s="1" t="s">
        <v>13</v>
      </c>
    </row>
    <row r="44" spans="1:3" x14ac:dyDescent="0.3">
      <c r="A44" s="1" t="s">
        <v>22</v>
      </c>
      <c r="B44" s="1">
        <v>1</v>
      </c>
      <c r="C44" s="1" t="s">
        <v>13</v>
      </c>
    </row>
    <row r="45" spans="1:3" x14ac:dyDescent="0.3">
      <c r="A45" s="1" t="s">
        <v>22</v>
      </c>
      <c r="B45" s="1">
        <v>2</v>
      </c>
      <c r="C45" s="1" t="str">
        <f>C44</f>
        <v>Boolean</v>
      </c>
    </row>
    <row r="47" spans="1:3" x14ac:dyDescent="0.3">
      <c r="A47" s="1" t="s">
        <v>23</v>
      </c>
      <c r="B47" s="1" t="s">
        <v>24</v>
      </c>
    </row>
    <row r="48" spans="1:3" x14ac:dyDescent="0.3">
      <c r="A48" s="1">
        <f>A31</f>
        <v>9</v>
      </c>
      <c r="B48" s="1">
        <v>1</v>
      </c>
    </row>
    <row r="49" spans="1:2" x14ac:dyDescent="0.3">
      <c r="A49" s="1">
        <f>MATCH(A19,A$13:A$15)-1</f>
        <v>0</v>
      </c>
    </row>
    <row r="50" spans="1:2" x14ac:dyDescent="0.3">
      <c r="A50" s="1">
        <f>MATCH(A20,A$13:A$15)-1</f>
        <v>0</v>
      </c>
    </row>
    <row r="51" spans="1:2" x14ac:dyDescent="0.3">
      <c r="A51" s="1">
        <f>MATCH(A21,A$13:A$15)-1</f>
        <v>0</v>
      </c>
    </row>
    <row r="52" spans="1:2" x14ac:dyDescent="0.3">
      <c r="A52" s="1">
        <f>MATCH(A22,A$13:A$15)-1</f>
        <v>0</v>
      </c>
    </row>
    <row r="53" spans="1:2" x14ac:dyDescent="0.3">
      <c r="A53" s="1">
        <f>MATCH(A23,A$13:A$15)-1</f>
        <v>1</v>
      </c>
    </row>
    <row r="54" spans="1:2" x14ac:dyDescent="0.3">
      <c r="A54" s="1">
        <f>MATCH(A24,A$13:A$15)-1</f>
        <v>1</v>
      </c>
    </row>
    <row r="55" spans="1:2" x14ac:dyDescent="0.3">
      <c r="A55" s="1">
        <f>MATCH(A25,A$13:A$15)-1</f>
        <v>2</v>
      </c>
    </row>
    <row r="56" spans="1:2" x14ac:dyDescent="0.3">
      <c r="A56" s="1">
        <f>MATCH(A26,A$13:A$15)-1</f>
        <v>2</v>
      </c>
    </row>
    <row r="57" spans="1:2" x14ac:dyDescent="0.3">
      <c r="A57" s="1">
        <f>MATCH(A27,A$13:A$15)-1</f>
        <v>2</v>
      </c>
    </row>
    <row r="59" spans="1:2" x14ac:dyDescent="0.3">
      <c r="A59" s="1" t="s">
        <v>25</v>
      </c>
      <c r="B59" s="1" t="s">
        <v>26</v>
      </c>
    </row>
    <row r="60" spans="1:2" x14ac:dyDescent="0.3">
      <c r="A60" s="1">
        <f>A48</f>
        <v>9</v>
      </c>
      <c r="B60" s="1">
        <f>B48</f>
        <v>1</v>
      </c>
    </row>
    <row r="61" spans="1:2" x14ac:dyDescent="0.3">
      <c r="A61" s="1">
        <f>E19</f>
        <v>350</v>
      </c>
    </row>
    <row r="62" spans="1:2" x14ac:dyDescent="0.3">
      <c r="A62" s="1">
        <f>E20</f>
        <v>50</v>
      </c>
    </row>
    <row r="63" spans="1:2" x14ac:dyDescent="0.3">
      <c r="A63" s="1">
        <f>E21</f>
        <v>50</v>
      </c>
    </row>
    <row r="64" spans="1:2" x14ac:dyDescent="0.3">
      <c r="A64" s="1">
        <f>E22</f>
        <v>50</v>
      </c>
    </row>
    <row r="65" spans="1:4" x14ac:dyDescent="0.3">
      <c r="A65" s="1">
        <f>E23</f>
        <v>150</v>
      </c>
    </row>
    <row r="66" spans="1:4" x14ac:dyDescent="0.3">
      <c r="A66" s="1">
        <f>E24</f>
        <v>150</v>
      </c>
    </row>
    <row r="67" spans="1:4" x14ac:dyDescent="0.3">
      <c r="A67" s="1">
        <f>E25</f>
        <v>100</v>
      </c>
    </row>
    <row r="68" spans="1:4" x14ac:dyDescent="0.3">
      <c r="A68" s="1">
        <f>E26</f>
        <v>50</v>
      </c>
    </row>
    <row r="69" spans="1:4" x14ac:dyDescent="0.3">
      <c r="A69" s="1">
        <f>E27</f>
        <v>50</v>
      </c>
    </row>
    <row r="71" spans="1:4" x14ac:dyDescent="0.3">
      <c r="A71" s="1" t="s">
        <v>1</v>
      </c>
      <c r="B71" s="1" t="str">
        <f t="array" ref="B71:D71">TRANSPOSE(A13:A15)</f>
        <v>Banana</v>
      </c>
      <c r="C71" s="1" t="str">
        <v>Orange</v>
      </c>
      <c r="D71" s="1" t="str">
        <v>Other</v>
      </c>
    </row>
    <row r="72" spans="1:4" x14ac:dyDescent="0.3">
      <c r="A72" s="1" t="b">
        <v>0</v>
      </c>
      <c r="B72" s="1">
        <f t="array" ref="B72:D72">TRANSPOSE(C2:C4)</f>
        <v>100</v>
      </c>
      <c r="C72" s="1">
        <v>300</v>
      </c>
      <c r="D72" s="1">
        <v>100</v>
      </c>
    </row>
    <row r="73" spans="1:4" x14ac:dyDescent="0.3">
      <c r="A73" s="1" t="b">
        <v>1</v>
      </c>
      <c r="B73" s="1">
        <f t="array" ref="B73:D73">TRANSPOSE(B2:B4)</f>
        <v>400</v>
      </c>
      <c r="C73" s="1">
        <v>0</v>
      </c>
      <c r="D73" s="1">
        <v>100</v>
      </c>
    </row>
    <row r="75" spans="1:4" x14ac:dyDescent="0.3">
      <c r="A75" s="1" t="s">
        <v>3</v>
      </c>
      <c r="B75" s="1" t="str">
        <f t="array" ref="B75:D75">TRANSPOSE(A13:A15)</f>
        <v>Banana</v>
      </c>
      <c r="C75" s="1" t="str">
        <v>Orange</v>
      </c>
      <c r="D75" s="1" t="str">
        <v>Other</v>
      </c>
    </row>
    <row r="76" spans="1:4" x14ac:dyDescent="0.3">
      <c r="A76" s="1" t="b">
        <v>0</v>
      </c>
      <c r="B76" s="1">
        <f t="array" ref="B76:D76">TRANSPOSE(E2:E4)</f>
        <v>150</v>
      </c>
      <c r="C76" s="1">
        <v>150</v>
      </c>
      <c r="D76" s="1">
        <v>50</v>
      </c>
    </row>
    <row r="77" spans="1:4" x14ac:dyDescent="0.3">
      <c r="A77" s="1" t="b">
        <v>1</v>
      </c>
      <c r="B77" s="1">
        <f t="array" ref="B77:D77">TRANSPOSE(D2:D4)</f>
        <v>350</v>
      </c>
      <c r="C77" s="1">
        <v>150</v>
      </c>
      <c r="D77" s="1">
        <v>150</v>
      </c>
    </row>
    <row r="79" spans="1:4" x14ac:dyDescent="0.3">
      <c r="A79" s="1" t="s">
        <v>5</v>
      </c>
      <c r="B79" s="1" t="str">
        <f t="array" ref="B79:D79">TRANSPOSE(A13:A15)</f>
        <v>Banana</v>
      </c>
      <c r="C79" s="1" t="str">
        <v>Orange</v>
      </c>
      <c r="D79" s="1" t="str">
        <v>Other</v>
      </c>
    </row>
    <row r="80" spans="1:4" x14ac:dyDescent="0.3">
      <c r="A80" s="1" t="b">
        <v>0</v>
      </c>
      <c r="B80" s="1">
        <f t="array" ref="B80:D80">TRANSPOSE(G2:G4)</f>
        <v>50</v>
      </c>
      <c r="C80" s="1">
        <v>0</v>
      </c>
      <c r="D80" s="1">
        <v>150</v>
      </c>
    </row>
    <row r="81" spans="1:4" x14ac:dyDescent="0.3">
      <c r="A81" s="1" t="b">
        <v>1</v>
      </c>
      <c r="B81" s="1">
        <f t="array" ref="B81:D81">TRANSPOSE(F2:F4)</f>
        <v>450</v>
      </c>
      <c r="C81" s="1">
        <v>300</v>
      </c>
      <c r="D81" s="1">
        <v>50</v>
      </c>
    </row>
    <row r="83" spans="1:4" x14ac:dyDescent="0.3">
      <c r="A83" s="1" t="s">
        <v>27</v>
      </c>
      <c r="B83" s="1" t="str">
        <f>B71</f>
        <v>Banana</v>
      </c>
      <c r="C83" s="1" t="str">
        <f>C71</f>
        <v>Orange</v>
      </c>
      <c r="D83" s="1" t="str">
        <f>D71</f>
        <v>Other</v>
      </c>
    </row>
    <row r="84" spans="1:4" x14ac:dyDescent="0.3">
      <c r="A84" s="1" t="b">
        <v>0</v>
      </c>
      <c r="B84" s="1">
        <f>B72/SUM(B72:B73)</f>
        <v>0.2</v>
      </c>
      <c r="C84" s="1">
        <f>C72/SUM(C72:C73)</f>
        <v>1</v>
      </c>
      <c r="D84" s="1">
        <f>D72/SUM(D72:D73)</f>
        <v>0.5</v>
      </c>
    </row>
    <row r="85" spans="1:4" x14ac:dyDescent="0.3">
      <c r="A85" s="1" t="b">
        <v>1</v>
      </c>
      <c r="B85" s="1">
        <f>B73/SUM(B72:B73)</f>
        <v>0.8</v>
      </c>
      <c r="C85" s="1">
        <f>C73/SUM(C72:C73)</f>
        <v>0</v>
      </c>
      <c r="D85" s="1">
        <f>D73/SUM(D72:D73)</f>
        <v>0.5</v>
      </c>
    </row>
    <row r="87" spans="1:4" x14ac:dyDescent="0.3">
      <c r="A87" s="1" t="s">
        <v>28</v>
      </c>
      <c r="B87" s="1" t="str">
        <f>B75</f>
        <v>Banana</v>
      </c>
      <c r="C87" s="1" t="str">
        <f>C75</f>
        <v>Orange</v>
      </c>
      <c r="D87" s="1" t="str">
        <f>D75</f>
        <v>Other</v>
      </c>
    </row>
    <row r="88" spans="1:4" x14ac:dyDescent="0.3">
      <c r="A88" s="1" t="b">
        <v>0</v>
      </c>
      <c r="B88" s="1">
        <f>B76/SUM(B76:B77)</f>
        <v>0.3</v>
      </c>
      <c r="C88" s="1">
        <f>C76/SUM(C76:C77)</f>
        <v>0.5</v>
      </c>
      <c r="D88" s="1">
        <f>D76/SUM(D76:D77)</f>
        <v>0.25</v>
      </c>
    </row>
    <row r="89" spans="1:4" x14ac:dyDescent="0.3">
      <c r="A89" s="1" t="b">
        <v>1</v>
      </c>
      <c r="B89" s="1">
        <f>B77/SUM(B76:B77)</f>
        <v>0.7</v>
      </c>
      <c r="C89" s="1">
        <f>C77/SUM(C76:C77)</f>
        <v>0.5</v>
      </c>
      <c r="D89" s="1">
        <f>D77/SUM(D76:D77)</f>
        <v>0.75</v>
      </c>
    </row>
    <row r="91" spans="1:4" x14ac:dyDescent="0.3">
      <c r="A91" s="1" t="s">
        <v>29</v>
      </c>
      <c r="B91" s="1" t="str">
        <f>B79</f>
        <v>Banana</v>
      </c>
      <c r="C91" s="1" t="str">
        <f>C79</f>
        <v>Orange</v>
      </c>
      <c r="D91" s="1" t="str">
        <f>D79</f>
        <v>Other</v>
      </c>
    </row>
    <row r="92" spans="1:4" x14ac:dyDescent="0.3">
      <c r="A92" s="1" t="b">
        <v>0</v>
      </c>
      <c r="B92" s="1">
        <f>B80/SUM(B80:B81)</f>
        <v>0.1</v>
      </c>
      <c r="C92" s="1">
        <f>C80/SUM(C80:C81)</f>
        <v>0</v>
      </c>
      <c r="D92" s="1">
        <f>D80/SUM(D80:D81)</f>
        <v>0.75</v>
      </c>
    </row>
    <row r="93" spans="1:4" x14ac:dyDescent="0.3">
      <c r="A93" s="1" t="b">
        <v>1</v>
      </c>
      <c r="B93" s="1">
        <f>B81/SUM(B80:B81)</f>
        <v>0.9</v>
      </c>
      <c r="C93" s="1">
        <f>C81/SUM(C80:C81)</f>
        <v>1</v>
      </c>
      <c r="D93" s="1">
        <f>D81/SUM(D80:D81)</f>
        <v>0.25</v>
      </c>
    </row>
    <row r="95" spans="1:4" x14ac:dyDescent="0.3">
      <c r="B95" s="1" t="str">
        <f>B91</f>
        <v>Banana</v>
      </c>
      <c r="C95" s="1" t="str">
        <f>C91</f>
        <v>Orange</v>
      </c>
      <c r="D95" s="1" t="str">
        <f>D91</f>
        <v>Other</v>
      </c>
    </row>
    <row r="96" spans="1:4" x14ac:dyDescent="0.3">
      <c r="A96" s="1" t="s">
        <v>30</v>
      </c>
      <c r="B96" s="1">
        <f>H2/H5</f>
        <v>0.5</v>
      </c>
      <c r="C96" s="1">
        <f>H3/H5</f>
        <v>0.3</v>
      </c>
      <c r="D96" s="1">
        <f>H4/H5</f>
        <v>0.2</v>
      </c>
    </row>
    <row r="98" spans="1:8" x14ac:dyDescent="0.3">
      <c r="A98" s="1" t="s">
        <v>1</v>
      </c>
      <c r="B98" s="1" t="s">
        <v>3</v>
      </c>
      <c r="C98" s="1" t="s">
        <v>5</v>
      </c>
      <c r="D98" s="1" t="s">
        <v>31</v>
      </c>
      <c r="E98" s="1" t="s">
        <v>32</v>
      </c>
      <c r="F98" s="1" t="s">
        <v>33</v>
      </c>
      <c r="G98" s="1" t="s">
        <v>34</v>
      </c>
      <c r="H98" s="1" t="s">
        <v>17</v>
      </c>
    </row>
    <row r="99" spans="1:8" x14ac:dyDescent="0.3">
      <c r="A99" s="1" t="b">
        <v>0</v>
      </c>
      <c r="B99" s="1" t="b">
        <v>0</v>
      </c>
      <c r="C99" s="1" t="b">
        <v>0</v>
      </c>
      <c r="D99" s="1">
        <f>INDEX(B$84:B$85, MATCH(A99,$A$84:$A$85,0))*INDEX(B$88:B$89, MATCH(B99,$A$88:$A$89,0))*INDEX(B$92:B$93, MATCH(C99,$A$92:$A$93,0))*B$96</f>
        <v>3.0000000000000001E-3</v>
      </c>
      <c r="E99" s="1">
        <f>INDEX(C$84:C$85, MATCH(A99,$A$84:$A$85,0))*INDEX(C$88:C$89, MATCH(B99,$A$88:$A$89,0))*INDEX(C$92:C$93, MATCH(C99,$A$92:$A$93,0))*C$96</f>
        <v>0</v>
      </c>
      <c r="F99" s="1">
        <f>INDEX(D$84:D$85, MATCH(A99,$A$84:$A$85,0))*INDEX(D$88:D$89, MATCH(B99,$A$88:$A$89,0))*INDEX(D$92:D$93, MATCH(C99,$A$92:$A$93,0))*D$96</f>
        <v>1.8750000000000003E-2</v>
      </c>
      <c r="G99" s="1">
        <f>MAX(D99:F99)</f>
        <v>1.8750000000000003E-2</v>
      </c>
      <c r="H99" s="1" t="str">
        <f>INDEX(B$95:D$95,MATCH(G99,D99:F99, 0))</f>
        <v>Other</v>
      </c>
    </row>
    <row r="100" spans="1:8" x14ac:dyDescent="0.3">
      <c r="A100" s="1" t="b">
        <v>0</v>
      </c>
      <c r="B100" s="1" t="b">
        <v>0</v>
      </c>
      <c r="C100" s="1" t="b">
        <v>1</v>
      </c>
      <c r="D100" s="1">
        <f>INDEX(B$84:B$85, MATCH(A100,$A$84:$A$85,0))*INDEX(B$88:B$89, MATCH(B100,$A$88:$A$89,0))*INDEX(B$92:B$93, MATCH(C100,$A$92:$A$93,0))*B$96</f>
        <v>2.7E-2</v>
      </c>
      <c r="E100" s="1">
        <f>INDEX(C$84:C$85, MATCH(A100,$A$84:$A$85,0))*INDEX(C$88:C$89, MATCH(B100,$A$88:$A$89,0))*INDEX(C$92:C$93, MATCH(C100,$A$92:$A$93,0))*C$96</f>
        <v>0.15</v>
      </c>
      <c r="F100" s="1">
        <f t="shared" ref="F100:F106" si="8">INDEX(D$84:D$85, MATCH(A100,$A$84:$A$85,0))*INDEX(D$88:D$89, MATCH(B100,$A$88:$A$89,0))*INDEX(D$92:D$93, MATCH(C100,$A$92:$A$93,0))*D$96</f>
        <v>6.2500000000000003E-3</v>
      </c>
      <c r="G100" s="1">
        <f t="shared" ref="G100:G106" si="9">MAX(D100:F100)</f>
        <v>0.15</v>
      </c>
      <c r="H100" s="1" t="str">
        <f t="shared" ref="H100:H106" si="10">INDEX(B$95:D$95,MATCH(G100,D100:F100, 0))</f>
        <v>Orange</v>
      </c>
    </row>
    <row r="101" spans="1:8" x14ac:dyDescent="0.3">
      <c r="A101" s="1" t="b">
        <v>0</v>
      </c>
      <c r="B101" s="1" t="b">
        <v>1</v>
      </c>
      <c r="C101" s="1" t="b">
        <v>0</v>
      </c>
      <c r="D101" s="1">
        <f>INDEX(B$84:B$85, MATCH(A101,$A$84:$A$85,0))*INDEX(B$88:B$89, MATCH(B101,$A$88:$A$89,0))*INDEX(B$92:B$93, MATCH(C101,$A$92:$A$93,0))*B$96</f>
        <v>6.9999999999999993E-3</v>
      </c>
      <c r="E101" s="1">
        <f>INDEX(C$84:C$85, MATCH(A101,$A$84:$A$85,0))*INDEX(C$88:C$89, MATCH(B101,$A$88:$A$89,0))*INDEX(C$92:C$93, MATCH(C101,$A$92:$A$93,0))*C$96</f>
        <v>0</v>
      </c>
      <c r="F101" s="1">
        <f t="shared" si="8"/>
        <v>5.6250000000000001E-2</v>
      </c>
      <c r="G101" s="1">
        <f t="shared" si="9"/>
        <v>5.6250000000000001E-2</v>
      </c>
      <c r="H101" s="1" t="str">
        <f t="shared" si="10"/>
        <v>Other</v>
      </c>
    </row>
    <row r="102" spans="1:8" x14ac:dyDescent="0.3">
      <c r="A102" s="1" t="b">
        <v>0</v>
      </c>
      <c r="B102" s="1" t="b">
        <v>1</v>
      </c>
      <c r="C102" s="1" t="b">
        <v>1</v>
      </c>
      <c r="D102" s="1">
        <f>IF(A102,B85,B84)*IF(B102,B89,B88)*IF(C102,B93,B92)*B96</f>
        <v>6.3E-2</v>
      </c>
      <c r="E102" s="1">
        <f>INDEX(C$84:C$85, MATCH(A102,$A$84:$A$85,0))*INDEX(C$88:C$89, MATCH(B102,$A$88:$A$89,0))*INDEX(C$92:C$93, MATCH(C102,$A$92:$A$93,0))*C$96</f>
        <v>0.15</v>
      </c>
      <c r="F102" s="1">
        <f t="shared" si="8"/>
        <v>1.8750000000000003E-2</v>
      </c>
      <c r="G102" s="1">
        <f t="shared" si="9"/>
        <v>0.15</v>
      </c>
      <c r="H102" s="1" t="str">
        <f t="shared" si="10"/>
        <v>Orange</v>
      </c>
    </row>
    <row r="103" spans="1:8" x14ac:dyDescent="0.3">
      <c r="A103" s="1" t="b">
        <v>1</v>
      </c>
      <c r="B103" s="1" t="b">
        <v>0</v>
      </c>
      <c r="C103" s="1" t="b">
        <v>0</v>
      </c>
      <c r="D103" s="1">
        <f>INDEX(B$84:B$85, MATCH(A103,$A$84:$A$85,0))*INDEX(B$88:B$89, MATCH(B103,$A$88:$A$89,0))*INDEX(B$92:B$93, MATCH(C103,$A$92:$A$93,0))*B$96</f>
        <v>1.2E-2</v>
      </c>
      <c r="E103" s="1">
        <f>INDEX(C$84:C$85, MATCH(A103,$A$84:$A$85,0))*INDEX(C$88:C$89, MATCH(B103,$A$88:$A$89,0))*INDEX(C$92:C$93, MATCH(C103,$A$92:$A$93,0))*C$96</f>
        <v>0</v>
      </c>
      <c r="F103" s="1">
        <f t="shared" si="8"/>
        <v>1.8750000000000003E-2</v>
      </c>
      <c r="G103" s="1">
        <f t="shared" si="9"/>
        <v>1.8750000000000003E-2</v>
      </c>
      <c r="H103" s="1" t="str">
        <f t="shared" si="10"/>
        <v>Other</v>
      </c>
    </row>
    <row r="104" spans="1:8" x14ac:dyDescent="0.3">
      <c r="A104" s="1" t="b">
        <v>1</v>
      </c>
      <c r="B104" s="1" t="b">
        <v>0</v>
      </c>
      <c r="C104" s="1" t="b">
        <v>1</v>
      </c>
      <c r="D104" s="1">
        <f>INDEX(B$84:B$85, MATCH(A104,$A$84:$A$85,0))*INDEX(B$88:B$89, MATCH(B104,$A$88:$A$89,0))*INDEX(B$92:B$93, MATCH(C104,$A$92:$A$93,0))*B$96</f>
        <v>0.108</v>
      </c>
      <c r="E104" s="1">
        <f>INDEX(C$84:C$85, MATCH(A104,$A$84:$A$85,0))*INDEX(C$88:C$89, MATCH(B104,$A$88:$A$89,0))*INDEX(C$92:C$93, MATCH(C104,$A$92:$A$93,0))*C$96</f>
        <v>0</v>
      </c>
      <c r="F104" s="1">
        <f t="shared" si="8"/>
        <v>6.2500000000000003E-3</v>
      </c>
      <c r="G104" s="1">
        <f t="shared" si="9"/>
        <v>0.108</v>
      </c>
      <c r="H104" s="1" t="str">
        <f t="shared" si="10"/>
        <v>Banana</v>
      </c>
    </row>
    <row r="105" spans="1:8" x14ac:dyDescent="0.3">
      <c r="A105" s="1" t="b">
        <v>1</v>
      </c>
      <c r="B105" s="1" t="b">
        <v>1</v>
      </c>
      <c r="C105" s="1" t="b">
        <v>0</v>
      </c>
      <c r="D105" s="1">
        <f>INDEX(B$84:B$85, MATCH(A105,$A$84:$A$85,0))*INDEX(B$88:B$89, MATCH(B105,$A$88:$A$89,0))*INDEX(B$92:B$93, MATCH(C105,$A$92:$A$93,0))*B$96</f>
        <v>2.7999999999999997E-2</v>
      </c>
      <c r="E105" s="1">
        <f>INDEX(C$84:C$85, MATCH(A105,$A$84:$A$85,0))*INDEX(C$88:C$89, MATCH(B105,$A$88:$A$89,0))*INDEX(C$92:C$93, MATCH(C105,$A$92:$A$93,0))*C$96</f>
        <v>0</v>
      </c>
      <c r="F105" s="1">
        <f t="shared" si="8"/>
        <v>5.6250000000000001E-2</v>
      </c>
      <c r="G105" s="1">
        <f t="shared" si="9"/>
        <v>5.6250000000000001E-2</v>
      </c>
      <c r="H105" s="1" t="str">
        <f t="shared" si="10"/>
        <v>Other</v>
      </c>
    </row>
    <row r="106" spans="1:8" x14ac:dyDescent="0.3">
      <c r="A106" s="1" t="b">
        <v>1</v>
      </c>
      <c r="B106" s="1" t="b">
        <v>1</v>
      </c>
      <c r="C106" s="1" t="b">
        <v>1</v>
      </c>
      <c r="D106" s="1">
        <f>INDEX(B$84:B$85, MATCH(A106,$A$84:$A$85,0))*INDEX(B$88:B$89, MATCH(B106,$A$88:$A$89,0))*INDEX(B$92:B$93, MATCH(C106,$A$92:$A$93,0))*B$96</f>
        <v>0.252</v>
      </c>
      <c r="E106" s="1">
        <f>INDEX(C$84:C$85, MATCH(A106,$A$84:$A$85,0))*INDEX(C$88:C$89, MATCH(B106,$A$88:$A$89,0))*INDEX(C$92:C$93, MATCH(C106,$A$92:$A$93,0))*C$96</f>
        <v>0</v>
      </c>
      <c r="F106" s="1">
        <f t="shared" si="8"/>
        <v>1.8750000000000003E-2</v>
      </c>
      <c r="G106" s="1">
        <f t="shared" si="9"/>
        <v>0.252</v>
      </c>
      <c r="H106" s="1" t="str">
        <f t="shared" si="10"/>
        <v>Banana</v>
      </c>
    </row>
    <row r="108" spans="1:8" x14ac:dyDescent="0.3">
      <c r="A108" s="1" t="s">
        <v>35</v>
      </c>
      <c r="B108" s="1" t="s">
        <v>36</v>
      </c>
    </row>
    <row r="109" spans="1:8" x14ac:dyDescent="0.3">
      <c r="A109" s="1">
        <f>COUNTA(A99:A106)</f>
        <v>8</v>
      </c>
      <c r="B109" s="1">
        <f>COUNTA(A99:G99)</f>
        <v>7</v>
      </c>
    </row>
    <row r="110" spans="1:8" x14ac:dyDescent="0.3">
      <c r="A110" s="1">
        <f>IF(A99,1,0)</f>
        <v>0</v>
      </c>
      <c r="B110" s="1">
        <f t="shared" ref="B110:C110" si="11">IF(B99,1,0)</f>
        <v>0</v>
      </c>
      <c r="C110" s="1">
        <f t="shared" si="11"/>
        <v>0</v>
      </c>
      <c r="D110" s="1">
        <f>D99</f>
        <v>3.0000000000000001E-3</v>
      </c>
      <c r="E110" s="1">
        <f t="shared" ref="E110:F110" si="12">E99</f>
        <v>0</v>
      </c>
      <c r="F110" s="1">
        <f t="shared" si="12"/>
        <v>1.8750000000000003E-2</v>
      </c>
      <c r="G110" s="1">
        <f>MATCH(H99,A$13:A$15,0)-1</f>
        <v>2</v>
      </c>
    </row>
    <row r="111" spans="1:8" x14ac:dyDescent="0.3">
      <c r="A111" s="1">
        <f t="shared" ref="A111:C117" si="13">IF(A100,1,0)</f>
        <v>0</v>
      </c>
      <c r="B111" s="1">
        <f t="shared" si="13"/>
        <v>0</v>
      </c>
      <c r="C111" s="1">
        <f t="shared" si="13"/>
        <v>1</v>
      </c>
      <c r="D111" s="1">
        <f t="shared" ref="D111:F111" si="14">D100</f>
        <v>2.7E-2</v>
      </c>
      <c r="E111" s="1">
        <f t="shared" si="14"/>
        <v>0.15</v>
      </c>
      <c r="F111" s="1">
        <f t="shared" si="14"/>
        <v>6.2500000000000003E-3</v>
      </c>
      <c r="G111" s="1">
        <f t="shared" ref="G111:G117" si="15">MATCH(H100,A$13:A$15,0)-1</f>
        <v>1</v>
      </c>
    </row>
    <row r="112" spans="1:8" x14ac:dyDescent="0.3">
      <c r="A112" s="1">
        <f t="shared" si="13"/>
        <v>0</v>
      </c>
      <c r="B112" s="1">
        <f t="shared" si="13"/>
        <v>1</v>
      </c>
      <c r="C112" s="1">
        <f t="shared" si="13"/>
        <v>0</v>
      </c>
      <c r="D112" s="1">
        <f t="shared" ref="D112:F112" si="16">D101</f>
        <v>6.9999999999999993E-3</v>
      </c>
      <c r="E112" s="1">
        <f t="shared" si="16"/>
        <v>0</v>
      </c>
      <c r="F112" s="1">
        <f t="shared" si="16"/>
        <v>5.6250000000000001E-2</v>
      </c>
      <c r="G112" s="1">
        <f t="shared" si="15"/>
        <v>2</v>
      </c>
    </row>
    <row r="113" spans="1:7" x14ac:dyDescent="0.3">
      <c r="A113" s="1">
        <f t="shared" si="13"/>
        <v>0</v>
      </c>
      <c r="B113" s="1">
        <f t="shared" si="13"/>
        <v>1</v>
      </c>
      <c r="C113" s="1">
        <f t="shared" si="13"/>
        <v>1</v>
      </c>
      <c r="D113" s="1">
        <f t="shared" ref="D113:F113" si="17">D102</f>
        <v>6.3E-2</v>
      </c>
      <c r="E113" s="1">
        <f t="shared" si="17"/>
        <v>0.15</v>
      </c>
      <c r="F113" s="1">
        <f t="shared" si="17"/>
        <v>1.8750000000000003E-2</v>
      </c>
      <c r="G113" s="1">
        <f t="shared" si="15"/>
        <v>1</v>
      </c>
    </row>
    <row r="114" spans="1:7" x14ac:dyDescent="0.3">
      <c r="A114" s="1">
        <f t="shared" si="13"/>
        <v>1</v>
      </c>
      <c r="B114" s="1">
        <f t="shared" si="13"/>
        <v>0</v>
      </c>
      <c r="C114" s="1">
        <f t="shared" si="13"/>
        <v>0</v>
      </c>
      <c r="D114" s="1">
        <f t="shared" ref="D114:F114" si="18">D103</f>
        <v>1.2E-2</v>
      </c>
      <c r="E114" s="1">
        <f t="shared" si="18"/>
        <v>0</v>
      </c>
      <c r="F114" s="1">
        <f t="shared" si="18"/>
        <v>1.8750000000000003E-2</v>
      </c>
      <c r="G114" s="1">
        <f t="shared" si="15"/>
        <v>2</v>
      </c>
    </row>
    <row r="115" spans="1:7" x14ac:dyDescent="0.3">
      <c r="A115" s="1">
        <f t="shared" si="13"/>
        <v>1</v>
      </c>
      <c r="B115" s="1">
        <f t="shared" si="13"/>
        <v>0</v>
      </c>
      <c r="C115" s="1">
        <f t="shared" si="13"/>
        <v>1</v>
      </c>
      <c r="D115" s="1">
        <f t="shared" ref="D115:F115" si="19">D104</f>
        <v>0.108</v>
      </c>
      <c r="E115" s="1">
        <f t="shared" si="19"/>
        <v>0</v>
      </c>
      <c r="F115" s="1">
        <f t="shared" si="19"/>
        <v>6.2500000000000003E-3</v>
      </c>
      <c r="G115" s="1">
        <f t="shared" si="15"/>
        <v>0</v>
      </c>
    </row>
    <row r="116" spans="1:7" x14ac:dyDescent="0.3">
      <c r="A116" s="1">
        <f t="shared" si="13"/>
        <v>1</v>
      </c>
      <c r="B116" s="1">
        <f t="shared" si="13"/>
        <v>1</v>
      </c>
      <c r="C116" s="1">
        <f t="shared" si="13"/>
        <v>0</v>
      </c>
      <c r="D116" s="1">
        <f t="shared" ref="D116:F116" si="20">D105</f>
        <v>2.7999999999999997E-2</v>
      </c>
      <c r="E116" s="1">
        <f t="shared" si="20"/>
        <v>0</v>
      </c>
      <c r="F116" s="1">
        <f t="shared" si="20"/>
        <v>5.6250000000000001E-2</v>
      </c>
      <c r="G116" s="1">
        <f t="shared" si="15"/>
        <v>2</v>
      </c>
    </row>
    <row r="117" spans="1:7" x14ac:dyDescent="0.3">
      <c r="A117" s="1">
        <f t="shared" si="13"/>
        <v>1</v>
      </c>
      <c r="B117" s="1">
        <f t="shared" si="13"/>
        <v>1</v>
      </c>
      <c r="C117" s="1">
        <f t="shared" si="13"/>
        <v>1</v>
      </c>
      <c r="D117" s="1">
        <f t="shared" ref="D117:F117" si="21">D106</f>
        <v>0.252</v>
      </c>
      <c r="E117" s="1">
        <f t="shared" si="21"/>
        <v>0</v>
      </c>
      <c r="F117" s="1">
        <f t="shared" si="21"/>
        <v>1.8750000000000003E-2</v>
      </c>
      <c r="G117" s="1">
        <f t="shared" si="15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5" workbookViewId="0">
      <selection activeCell="C111" sqref="C111"/>
    </sheetView>
  </sheetViews>
  <sheetFormatPr defaultRowHeight="14.4" x14ac:dyDescent="0.3"/>
  <cols>
    <col min="1" max="1" width="12.296875" style="1" bestFit="1" customWidth="1"/>
    <col min="2" max="2" width="16.19921875" style="1" bestFit="1" customWidth="1"/>
    <col min="3" max="3" width="14" style="1" bestFit="1" customWidth="1"/>
    <col min="4" max="4" width="16.69921875" style="1" bestFit="1" customWidth="1"/>
    <col min="5" max="5" width="11" style="1" customWidth="1"/>
    <col min="6" max="6" width="19.5" style="1" bestFit="1" customWidth="1"/>
    <col min="7" max="7" width="12.5" style="1" bestFit="1" customWidth="1"/>
    <col min="8" max="16384" width="8.796875" style="1"/>
  </cols>
  <sheetData>
    <row r="1" spans="1:6" x14ac:dyDescent="0.3">
      <c r="A1" s="1" t="s">
        <v>42</v>
      </c>
      <c r="B1" s="1" t="s">
        <v>43</v>
      </c>
      <c r="C1" s="1" t="s">
        <v>46</v>
      </c>
      <c r="D1" s="1" t="s">
        <v>44</v>
      </c>
      <c r="E1" s="1" t="s">
        <v>47</v>
      </c>
      <c r="F1" s="1" t="s">
        <v>45</v>
      </c>
    </row>
    <row r="2" spans="1:6" x14ac:dyDescent="0.3">
      <c r="A2" s="1">
        <v>1</v>
      </c>
      <c r="B2" s="1" t="b">
        <v>1</v>
      </c>
      <c r="C2" s="1" t="b">
        <v>0</v>
      </c>
      <c r="D2" s="1" t="b">
        <v>0</v>
      </c>
      <c r="E2" s="1" t="s">
        <v>40</v>
      </c>
      <c r="F2" s="1" t="b">
        <v>0</v>
      </c>
    </row>
    <row r="3" spans="1:6" x14ac:dyDescent="0.3">
      <c r="A3" s="1">
        <v>2</v>
      </c>
      <c r="B3" s="1" t="b">
        <v>1</v>
      </c>
      <c r="C3" s="1" t="b">
        <v>1</v>
      </c>
      <c r="D3" s="1" t="b">
        <v>1</v>
      </c>
      <c r="E3" s="1" t="s">
        <v>41</v>
      </c>
      <c r="F3" s="1" t="b">
        <v>1</v>
      </c>
    </row>
    <row r="4" spans="1:6" x14ac:dyDescent="0.3">
      <c r="A4" s="1">
        <v>3</v>
      </c>
      <c r="B4" s="1" t="b">
        <v>0</v>
      </c>
      <c r="C4" s="1" t="b">
        <v>0</v>
      </c>
      <c r="D4" s="1" t="b">
        <v>0</v>
      </c>
      <c r="E4" s="1" t="s">
        <v>40</v>
      </c>
      <c r="F4" s="1" t="b">
        <v>0</v>
      </c>
    </row>
    <row r="5" spans="1:6" x14ac:dyDescent="0.3">
      <c r="A5" s="1">
        <v>4</v>
      </c>
      <c r="B5" s="1" t="b">
        <v>1</v>
      </c>
      <c r="C5" s="1" t="b">
        <v>1</v>
      </c>
      <c r="D5" s="1" t="b">
        <v>1</v>
      </c>
      <c r="E5" s="1" t="s">
        <v>40</v>
      </c>
      <c r="F5" s="1" t="b">
        <v>1</v>
      </c>
    </row>
    <row r="6" spans="1:6" x14ac:dyDescent="0.3">
      <c r="A6" s="1">
        <v>5</v>
      </c>
      <c r="B6" s="1" t="b">
        <v>1</v>
      </c>
      <c r="C6" s="1" t="b">
        <v>0</v>
      </c>
      <c r="D6" s="1" t="b">
        <v>0</v>
      </c>
      <c r="E6" s="1" t="s">
        <v>41</v>
      </c>
      <c r="F6" s="1" t="b">
        <v>1</v>
      </c>
    </row>
    <row r="7" spans="1:6" x14ac:dyDescent="0.3">
      <c r="A7" s="1">
        <v>6</v>
      </c>
      <c r="B7" s="1" t="b">
        <v>0</v>
      </c>
      <c r="C7" s="1" t="b">
        <v>0</v>
      </c>
      <c r="D7" s="1" t="b">
        <v>0</v>
      </c>
      <c r="E7" s="1" t="s">
        <v>41</v>
      </c>
      <c r="F7" s="1" t="b">
        <v>0</v>
      </c>
    </row>
    <row r="8" spans="1:6" x14ac:dyDescent="0.3">
      <c r="A8" s="1">
        <v>7</v>
      </c>
      <c r="B8" s="1" t="b">
        <v>1</v>
      </c>
      <c r="C8" s="1" t="b">
        <v>1</v>
      </c>
      <c r="D8" s="1" t="b">
        <v>1</v>
      </c>
      <c r="E8" s="1" t="s">
        <v>40</v>
      </c>
      <c r="F8" s="1" t="b">
        <v>1</v>
      </c>
    </row>
    <row r="9" spans="1:6" x14ac:dyDescent="0.3">
      <c r="A9" s="1">
        <v>8</v>
      </c>
      <c r="B9" s="1" t="b">
        <v>0</v>
      </c>
      <c r="C9" s="1" t="b">
        <v>0</v>
      </c>
      <c r="D9" s="1" t="b">
        <v>0</v>
      </c>
      <c r="E9" s="1" t="s">
        <v>40</v>
      </c>
      <c r="F9" s="1" t="b">
        <v>0</v>
      </c>
    </row>
    <row r="10" spans="1:6" x14ac:dyDescent="0.3">
      <c r="A10" s="1">
        <v>9</v>
      </c>
      <c r="B10" s="1" t="b">
        <v>1</v>
      </c>
      <c r="C10" s="1" t="b">
        <v>1</v>
      </c>
      <c r="D10" s="1" t="b">
        <v>1</v>
      </c>
      <c r="E10" s="1" t="s">
        <v>40</v>
      </c>
      <c r="F10" s="1" t="b">
        <v>0</v>
      </c>
    </row>
    <row r="11" spans="1:6" x14ac:dyDescent="0.3">
      <c r="A11" s="1">
        <v>10</v>
      </c>
      <c r="B11" s="1" t="b">
        <v>0</v>
      </c>
      <c r="C11" s="1" t="b">
        <v>1</v>
      </c>
      <c r="D11" s="1" t="b">
        <v>0</v>
      </c>
      <c r="E11" s="1" t="s">
        <v>41</v>
      </c>
      <c r="F11" s="1" t="b">
        <v>1</v>
      </c>
    </row>
    <row r="13" spans="1:6" x14ac:dyDescent="0.3">
      <c r="A13" s="1" t="s">
        <v>12</v>
      </c>
      <c r="B13" s="1" t="s">
        <v>13</v>
      </c>
    </row>
    <row r="14" spans="1:6" x14ac:dyDescent="0.3">
      <c r="A14" s="1" t="b">
        <v>0</v>
      </c>
      <c r="B14" s="1">
        <v>0</v>
      </c>
    </row>
    <row r="15" spans="1:6" x14ac:dyDescent="0.3">
      <c r="A15" s="1" t="b">
        <v>1</v>
      </c>
      <c r="B15" s="1">
        <v>1</v>
      </c>
    </row>
    <row r="17" spans="1:8" x14ac:dyDescent="0.3">
      <c r="A17" s="1" t="s">
        <v>12</v>
      </c>
      <c r="B17" s="1" t="s">
        <v>47</v>
      </c>
    </row>
    <row r="18" spans="1:8" x14ac:dyDescent="0.3">
      <c r="A18" s="1" t="s">
        <v>40</v>
      </c>
      <c r="B18" s="1">
        <v>0</v>
      </c>
    </row>
    <row r="19" spans="1:8" x14ac:dyDescent="0.3">
      <c r="A19" s="1" t="s">
        <v>41</v>
      </c>
      <c r="B19" s="1">
        <v>1</v>
      </c>
    </row>
    <row r="21" spans="1:8" x14ac:dyDescent="0.3">
      <c r="A21" s="1" t="s">
        <v>37</v>
      </c>
      <c r="B21" s="1" t="s">
        <v>38</v>
      </c>
      <c r="C21" s="1" t="s">
        <v>39</v>
      </c>
      <c r="D21" s="2" t="s">
        <v>57</v>
      </c>
      <c r="E21" s="1" t="s">
        <v>49</v>
      </c>
      <c r="F21" s="1" t="s">
        <v>50</v>
      </c>
      <c r="G21" s="1" t="s">
        <v>51</v>
      </c>
      <c r="H21" s="1" t="s">
        <v>58</v>
      </c>
    </row>
    <row r="22" spans="1:8" x14ac:dyDescent="0.3">
      <c r="A22" s="1" t="s">
        <v>11</v>
      </c>
      <c r="B22" s="1" t="s">
        <v>15</v>
      </c>
      <c r="D22" s="2"/>
    </row>
    <row r="23" spans="1:8" x14ac:dyDescent="0.3">
      <c r="A23" s="1">
        <f>COUNTA(A2:A11)</f>
        <v>10</v>
      </c>
      <c r="B23" s="1">
        <f>COUNTA(B1:E1)</f>
        <v>4</v>
      </c>
      <c r="D23" s="2"/>
    </row>
    <row r="24" spans="1:8" x14ac:dyDescent="0.3">
      <c r="A24" s="1">
        <f>IF(B2,1,0)</f>
        <v>1</v>
      </c>
      <c r="B24" s="1">
        <f>IF(C2,1,0)</f>
        <v>0</v>
      </c>
      <c r="C24" s="1">
        <f>IF(D2,1,0)</f>
        <v>0</v>
      </c>
      <c r="D24" s="2">
        <f>IF(E2="F",1,0)</f>
        <v>0</v>
      </c>
      <c r="E24" s="1">
        <f>ABS(A24-1)</f>
        <v>0</v>
      </c>
      <c r="F24" s="1">
        <f t="shared" ref="F24:H24" si="0">ABS(B24-1)</f>
        <v>1</v>
      </c>
      <c r="G24" s="1">
        <f t="shared" si="0"/>
        <v>1</v>
      </c>
      <c r="H24" s="1">
        <f t="shared" si="0"/>
        <v>1</v>
      </c>
    </row>
    <row r="25" spans="1:8" x14ac:dyDescent="0.3">
      <c r="A25" s="1">
        <f>IF(B3,1,0)</f>
        <v>1</v>
      </c>
      <c r="B25" s="1">
        <f>IF(C3,1,0)</f>
        <v>1</v>
      </c>
      <c r="C25" s="1">
        <f>IF(D3,1,0)</f>
        <v>1</v>
      </c>
      <c r="D25" s="2">
        <f t="shared" ref="D25:D33" si="1">IF(E3="F",1,0)</f>
        <v>1</v>
      </c>
      <c r="E25" s="1">
        <f t="shared" ref="E25:E33" si="2">ABS(A25-1)</f>
        <v>0</v>
      </c>
      <c r="F25" s="1">
        <f t="shared" ref="F25:F33" si="3">ABS(B25-1)</f>
        <v>0</v>
      </c>
      <c r="G25" s="1">
        <f t="shared" ref="G25:G33" si="4">ABS(C25-1)</f>
        <v>0</v>
      </c>
      <c r="H25" s="1">
        <f t="shared" ref="H25:H33" si="5">ABS(D25-1)</f>
        <v>0</v>
      </c>
    </row>
    <row r="26" spans="1:8" x14ac:dyDescent="0.3">
      <c r="A26" s="1">
        <f>IF(B4,1,0)</f>
        <v>0</v>
      </c>
      <c r="B26" s="1">
        <f>IF(C4,1,0)</f>
        <v>0</v>
      </c>
      <c r="C26" s="1">
        <f>IF(D4,1,0)</f>
        <v>0</v>
      </c>
      <c r="D26" s="2">
        <f t="shared" si="1"/>
        <v>0</v>
      </c>
      <c r="E26" s="1">
        <f t="shared" si="2"/>
        <v>1</v>
      </c>
      <c r="F26" s="1">
        <f t="shared" si="3"/>
        <v>1</v>
      </c>
      <c r="G26" s="1">
        <f t="shared" si="4"/>
        <v>1</v>
      </c>
      <c r="H26" s="1">
        <f t="shared" si="5"/>
        <v>1</v>
      </c>
    </row>
    <row r="27" spans="1:8" x14ac:dyDescent="0.3">
      <c r="A27" s="1">
        <f>IF(B5,1,0)</f>
        <v>1</v>
      </c>
      <c r="B27" s="1">
        <f>IF(C5,1,0)</f>
        <v>1</v>
      </c>
      <c r="C27" s="1">
        <f>IF(D5,1,0)</f>
        <v>1</v>
      </c>
      <c r="D27" s="2">
        <f t="shared" si="1"/>
        <v>0</v>
      </c>
      <c r="E27" s="1">
        <f t="shared" si="2"/>
        <v>0</v>
      </c>
      <c r="F27" s="1">
        <f t="shared" si="3"/>
        <v>0</v>
      </c>
      <c r="G27" s="1">
        <f t="shared" si="4"/>
        <v>0</v>
      </c>
      <c r="H27" s="1">
        <f t="shared" si="5"/>
        <v>1</v>
      </c>
    </row>
    <row r="28" spans="1:8" x14ac:dyDescent="0.3">
      <c r="A28" s="1">
        <f>IF(B6,1,0)</f>
        <v>1</v>
      </c>
      <c r="B28" s="1">
        <f>IF(C6,1,0)</f>
        <v>0</v>
      </c>
      <c r="C28" s="1">
        <f>IF(D6,1,0)</f>
        <v>0</v>
      </c>
      <c r="D28" s="2">
        <f t="shared" si="1"/>
        <v>1</v>
      </c>
      <c r="E28" s="1">
        <f t="shared" si="2"/>
        <v>0</v>
      </c>
      <c r="F28" s="1">
        <f t="shared" si="3"/>
        <v>1</v>
      </c>
      <c r="G28" s="1">
        <f t="shared" si="4"/>
        <v>1</v>
      </c>
      <c r="H28" s="1">
        <f t="shared" si="5"/>
        <v>0</v>
      </c>
    </row>
    <row r="29" spans="1:8" x14ac:dyDescent="0.3">
      <c r="A29" s="1">
        <f>IF(B7,1,0)</f>
        <v>0</v>
      </c>
      <c r="B29" s="1">
        <f>IF(C7,1,0)</f>
        <v>0</v>
      </c>
      <c r="C29" s="1">
        <f>IF(D7,1,0)</f>
        <v>0</v>
      </c>
      <c r="D29" s="2">
        <f t="shared" si="1"/>
        <v>1</v>
      </c>
      <c r="E29" s="1">
        <f t="shared" si="2"/>
        <v>1</v>
      </c>
      <c r="F29" s="1">
        <f t="shared" si="3"/>
        <v>1</v>
      </c>
      <c r="G29" s="1">
        <f t="shared" si="4"/>
        <v>1</v>
      </c>
      <c r="H29" s="1">
        <f t="shared" si="5"/>
        <v>0</v>
      </c>
    </row>
    <row r="30" spans="1:8" x14ac:dyDescent="0.3">
      <c r="A30" s="1">
        <f>IF(B8,1,0)</f>
        <v>1</v>
      </c>
      <c r="B30" s="1">
        <f>IF(C8,1,0)</f>
        <v>1</v>
      </c>
      <c r="C30" s="1">
        <f>IF(D8,1,0)</f>
        <v>1</v>
      </c>
      <c r="D30" s="2">
        <f t="shared" si="1"/>
        <v>0</v>
      </c>
      <c r="E30" s="1">
        <f t="shared" si="2"/>
        <v>0</v>
      </c>
      <c r="F30" s="1">
        <f t="shared" si="3"/>
        <v>0</v>
      </c>
      <c r="G30" s="1">
        <f t="shared" si="4"/>
        <v>0</v>
      </c>
      <c r="H30" s="1">
        <f t="shared" si="5"/>
        <v>1</v>
      </c>
    </row>
    <row r="31" spans="1:8" x14ac:dyDescent="0.3">
      <c r="A31" s="1">
        <f>IF(B9,1,0)</f>
        <v>0</v>
      </c>
      <c r="B31" s="1">
        <f>IF(C9,1,0)</f>
        <v>0</v>
      </c>
      <c r="C31" s="1">
        <f>IF(D9,1,0)</f>
        <v>0</v>
      </c>
      <c r="D31" s="2">
        <f t="shared" si="1"/>
        <v>0</v>
      </c>
      <c r="E31" s="1">
        <f t="shared" si="2"/>
        <v>1</v>
      </c>
      <c r="F31" s="1">
        <f t="shared" si="3"/>
        <v>1</v>
      </c>
      <c r="G31" s="1">
        <f t="shared" si="4"/>
        <v>1</v>
      </c>
      <c r="H31" s="1">
        <f t="shared" si="5"/>
        <v>1</v>
      </c>
    </row>
    <row r="32" spans="1:8" x14ac:dyDescent="0.3">
      <c r="A32" s="1">
        <f>IF(B10,1,0)</f>
        <v>1</v>
      </c>
      <c r="B32" s="1">
        <f>IF(C10,1,0)</f>
        <v>1</v>
      </c>
      <c r="C32" s="1">
        <f>IF(D10,1,0)</f>
        <v>1</v>
      </c>
      <c r="D32" s="2">
        <f t="shared" si="1"/>
        <v>0</v>
      </c>
      <c r="E32" s="1">
        <f t="shared" si="2"/>
        <v>0</v>
      </c>
      <c r="F32" s="1">
        <f t="shared" si="3"/>
        <v>0</v>
      </c>
      <c r="G32" s="1">
        <f t="shared" si="4"/>
        <v>0</v>
      </c>
      <c r="H32" s="1">
        <f t="shared" si="5"/>
        <v>1</v>
      </c>
    </row>
    <row r="33" spans="1:8" x14ac:dyDescent="0.3">
      <c r="A33" s="1">
        <f>IF(B11,1,0)</f>
        <v>0</v>
      </c>
      <c r="B33" s="1">
        <f>IF(C11,1,0)</f>
        <v>1</v>
      </c>
      <c r="C33" s="1">
        <f>IF(D11,1,0)</f>
        <v>0</v>
      </c>
      <c r="D33" s="2">
        <f t="shared" si="1"/>
        <v>1</v>
      </c>
      <c r="E33" s="1">
        <f t="shared" si="2"/>
        <v>1</v>
      </c>
      <c r="F33" s="1">
        <f t="shared" si="3"/>
        <v>0</v>
      </c>
      <c r="G33" s="1">
        <f t="shared" si="4"/>
        <v>1</v>
      </c>
      <c r="H33" s="1">
        <f t="shared" si="5"/>
        <v>0</v>
      </c>
    </row>
    <row r="35" spans="1:8" x14ac:dyDescent="0.3">
      <c r="A35" s="1" t="s">
        <v>23</v>
      </c>
      <c r="B35" s="1" t="s">
        <v>48</v>
      </c>
      <c r="D35" s="1" t="s">
        <v>53</v>
      </c>
    </row>
    <row r="36" spans="1:8" x14ac:dyDescent="0.3">
      <c r="A36" s="1">
        <f>A23</f>
        <v>10</v>
      </c>
      <c r="B36" s="1">
        <v>1</v>
      </c>
    </row>
    <row r="37" spans="1:8" x14ac:dyDescent="0.3">
      <c r="A37" s="1">
        <f>IF(F2,1,0)</f>
        <v>0</v>
      </c>
      <c r="D37" s="1">
        <f>ABS(A37-1)</f>
        <v>1</v>
      </c>
    </row>
    <row r="38" spans="1:8" x14ac:dyDescent="0.3">
      <c r="A38" s="1">
        <f t="shared" ref="A38:A46" si="6">IF(F3,1,0)</f>
        <v>1</v>
      </c>
      <c r="D38" s="1">
        <f t="shared" ref="D38:D46" si="7">ABS(A38-1)</f>
        <v>0</v>
      </c>
    </row>
    <row r="39" spans="1:8" x14ac:dyDescent="0.3">
      <c r="A39" s="1">
        <f t="shared" si="6"/>
        <v>0</v>
      </c>
      <c r="D39" s="1">
        <f t="shared" si="7"/>
        <v>1</v>
      </c>
    </row>
    <row r="40" spans="1:8" x14ac:dyDescent="0.3">
      <c r="A40" s="1">
        <f t="shared" si="6"/>
        <v>1</v>
      </c>
      <c r="D40" s="1">
        <f t="shared" si="7"/>
        <v>0</v>
      </c>
    </row>
    <row r="41" spans="1:8" x14ac:dyDescent="0.3">
      <c r="A41" s="1">
        <f t="shared" si="6"/>
        <v>1</v>
      </c>
      <c r="D41" s="1">
        <f t="shared" si="7"/>
        <v>0</v>
      </c>
    </row>
    <row r="42" spans="1:8" x14ac:dyDescent="0.3">
      <c r="A42" s="1">
        <f t="shared" si="6"/>
        <v>0</v>
      </c>
      <c r="D42" s="1">
        <f t="shared" si="7"/>
        <v>1</v>
      </c>
    </row>
    <row r="43" spans="1:8" x14ac:dyDescent="0.3">
      <c r="A43" s="1">
        <f t="shared" si="6"/>
        <v>1</v>
      </c>
      <c r="D43" s="1">
        <f t="shared" si="7"/>
        <v>0</v>
      </c>
    </row>
    <row r="44" spans="1:8" x14ac:dyDescent="0.3">
      <c r="A44" s="1">
        <f t="shared" si="6"/>
        <v>0</v>
      </c>
      <c r="D44" s="1">
        <f t="shared" si="7"/>
        <v>1</v>
      </c>
    </row>
    <row r="45" spans="1:8" x14ac:dyDescent="0.3">
      <c r="A45" s="1">
        <f t="shared" si="6"/>
        <v>0</v>
      </c>
      <c r="D45" s="1">
        <f t="shared" si="7"/>
        <v>1</v>
      </c>
    </row>
    <row r="46" spans="1:8" x14ac:dyDescent="0.3">
      <c r="A46" s="1">
        <f t="shared" si="6"/>
        <v>1</v>
      </c>
      <c r="D46" s="1">
        <f t="shared" si="7"/>
        <v>0</v>
      </c>
    </row>
    <row r="48" spans="1:8" x14ac:dyDescent="0.3">
      <c r="A48" s="1" t="s">
        <v>22</v>
      </c>
      <c r="B48" s="1">
        <v>-1</v>
      </c>
      <c r="C48" s="1" t="str">
        <f>B13</f>
        <v>Boolean</v>
      </c>
    </row>
    <row r="49" spans="1:3" x14ac:dyDescent="0.3">
      <c r="A49" s="1" t="s">
        <v>22</v>
      </c>
      <c r="B49" s="1">
        <v>0</v>
      </c>
      <c r="C49" s="1" t="str">
        <f>B13</f>
        <v>Boolean</v>
      </c>
    </row>
    <row r="50" spans="1:3" x14ac:dyDescent="0.3">
      <c r="A50" s="1" t="s">
        <v>22</v>
      </c>
      <c r="B50" s="1">
        <v>1</v>
      </c>
      <c r="C50" s="1" t="str">
        <f>B13</f>
        <v>Boolean</v>
      </c>
    </row>
    <row r="51" spans="1:3" x14ac:dyDescent="0.3">
      <c r="A51" s="1" t="s">
        <v>22</v>
      </c>
      <c r="B51" s="1">
        <v>2</v>
      </c>
      <c r="C51" s="1" t="str">
        <f>B13</f>
        <v>Boolean</v>
      </c>
    </row>
    <row r="52" spans="1:3" x14ac:dyDescent="0.3">
      <c r="A52" s="1" t="s">
        <v>22</v>
      </c>
      <c r="B52" s="1">
        <v>3</v>
      </c>
      <c r="C52" s="1" t="str">
        <f>B17</f>
        <v>Gender</v>
      </c>
    </row>
    <row r="54" spans="1:3" x14ac:dyDescent="0.3">
      <c r="A54" s="1" t="s">
        <v>52</v>
      </c>
      <c r="B54" s="1" t="b">
        <v>0</v>
      </c>
      <c r="C54" s="1" t="b">
        <v>1</v>
      </c>
    </row>
    <row r="55" spans="1:3" x14ac:dyDescent="0.3">
      <c r="A55" s="1" t="b">
        <v>0</v>
      </c>
      <c r="B55" s="1">
        <f>SUMPRODUCT(E24:E33,D37:D46)</f>
        <v>3</v>
      </c>
      <c r="C55" s="1">
        <f>SUMPRODUCT(E24:E33,A37:A46)</f>
        <v>1</v>
      </c>
    </row>
    <row r="56" spans="1:3" x14ac:dyDescent="0.3">
      <c r="A56" s="1" t="b">
        <v>1</v>
      </c>
      <c r="B56" s="1">
        <f>SUMPRODUCT(A24:A33,D37:D46)</f>
        <v>2</v>
      </c>
      <c r="C56" s="1">
        <f>SUMPRODUCT(A24:A33,A37:A46)</f>
        <v>4</v>
      </c>
    </row>
    <row r="58" spans="1:3" x14ac:dyDescent="0.3">
      <c r="A58" s="1" t="s">
        <v>54</v>
      </c>
      <c r="B58" s="1" t="b">
        <v>0</v>
      </c>
      <c r="C58" s="1" t="b">
        <v>1</v>
      </c>
    </row>
    <row r="59" spans="1:3" x14ac:dyDescent="0.3">
      <c r="A59" s="1" t="b">
        <v>0</v>
      </c>
      <c r="B59" s="1">
        <f>SUMPRODUCT(F24:F33,D37:D46)</f>
        <v>4</v>
      </c>
      <c r="C59" s="1">
        <f>SUMPRODUCT(B24:B33,D37:D46)</f>
        <v>1</v>
      </c>
    </row>
    <row r="60" spans="1:3" x14ac:dyDescent="0.3">
      <c r="A60" s="1" t="b">
        <v>1</v>
      </c>
      <c r="B60" s="1">
        <f>SUMPRODUCT(F24:F33,A37:A46)</f>
        <v>1</v>
      </c>
      <c r="C60" s="1">
        <f>SUMPRODUCT(B24:B33,A37:A46)</f>
        <v>4</v>
      </c>
    </row>
    <row r="62" spans="1:3" x14ac:dyDescent="0.3">
      <c r="A62" s="1" t="s">
        <v>56</v>
      </c>
      <c r="B62" s="1" t="b">
        <v>0</v>
      </c>
      <c r="C62" s="1" t="b">
        <v>1</v>
      </c>
    </row>
    <row r="63" spans="1:3" x14ac:dyDescent="0.3">
      <c r="A63" s="1" t="b">
        <v>0</v>
      </c>
      <c r="B63" s="1">
        <f>SUMPRODUCT(G24:G33,D37:D46)</f>
        <v>4</v>
      </c>
      <c r="C63" s="1">
        <f>SUMPRODUCT(G24:G33,A37:A46)</f>
        <v>2</v>
      </c>
    </row>
    <row r="64" spans="1:3" x14ac:dyDescent="0.3">
      <c r="A64" s="1" t="b">
        <v>1</v>
      </c>
      <c r="B64" s="1">
        <f>SUMPRODUCT(C24:C33,D37:D46)</f>
        <v>1</v>
      </c>
      <c r="C64" s="1">
        <f>SUMPRODUCT(C24:C33,A37:A46)</f>
        <v>3</v>
      </c>
    </row>
    <row r="66" spans="1:5" x14ac:dyDescent="0.3">
      <c r="A66" s="1" t="s">
        <v>55</v>
      </c>
      <c r="B66" s="3" t="b">
        <v>0</v>
      </c>
      <c r="C66" s="3" t="b">
        <v>1</v>
      </c>
    </row>
    <row r="67" spans="1:5" x14ac:dyDescent="0.3">
      <c r="A67" s="4" t="s">
        <v>40</v>
      </c>
      <c r="B67" s="1">
        <f>SUMPRODUCT(D37:D46,H24:H33)</f>
        <v>4</v>
      </c>
      <c r="C67" s="1">
        <f>SUMPRODUCT(H24:H33,A37:A46)</f>
        <v>2</v>
      </c>
    </row>
    <row r="68" spans="1:5" x14ac:dyDescent="0.3">
      <c r="A68" s="4" t="s">
        <v>41</v>
      </c>
      <c r="B68" s="1">
        <f>SUMPRODUCT(D37:D46,D24:D33)</f>
        <v>1</v>
      </c>
      <c r="C68" s="1">
        <f>SUMPRODUCT(A37:A46,D24:D33)</f>
        <v>3</v>
      </c>
    </row>
    <row r="70" spans="1:5" x14ac:dyDescent="0.3">
      <c r="A70" s="1" t="s">
        <v>59</v>
      </c>
      <c r="B70" s="1" t="b">
        <f>B54</f>
        <v>0</v>
      </c>
      <c r="C70" s="1" t="b">
        <f>C54</f>
        <v>1</v>
      </c>
    </row>
    <row r="71" spans="1:5" x14ac:dyDescent="0.3">
      <c r="A71" s="1" t="b">
        <f>A55</f>
        <v>0</v>
      </c>
      <c r="B71" s="1">
        <f>LN(B55/SUM(B55:B56))</f>
        <v>-0.51082562376599072</v>
      </c>
      <c r="C71" s="1">
        <f>LN(C55/SUM(C55:C56))</f>
        <v>-1.6094379124341003</v>
      </c>
    </row>
    <row r="72" spans="1:5" x14ac:dyDescent="0.3">
      <c r="A72" s="1" t="b">
        <f>A56</f>
        <v>1</v>
      </c>
      <c r="B72" s="1">
        <f>LN(B56/SUM(B55:B56))</f>
        <v>-0.916290731874155</v>
      </c>
      <c r="C72" s="1">
        <f>LN(C56/SUM(C55:C56))</f>
        <v>-0.22314355131420971</v>
      </c>
    </row>
    <row r="74" spans="1:5" x14ac:dyDescent="0.3">
      <c r="A74" s="1" t="s">
        <v>60</v>
      </c>
      <c r="B74" s="1" t="b">
        <f>B58</f>
        <v>0</v>
      </c>
      <c r="C74" s="1" t="b">
        <f>C58</f>
        <v>1</v>
      </c>
    </row>
    <row r="75" spans="1:5" x14ac:dyDescent="0.3">
      <c r="A75" s="1" t="b">
        <f>A59</f>
        <v>0</v>
      </c>
      <c r="B75" s="1">
        <f>LN(B59/SUM(B59:B60))</f>
        <v>-0.22314355131420971</v>
      </c>
      <c r="C75" s="1">
        <f>LN(C59/SUM(C59:C60))</f>
        <v>-1.6094379124341003</v>
      </c>
    </row>
    <row r="76" spans="1:5" x14ac:dyDescent="0.3">
      <c r="A76" s="1" t="b">
        <f>A60</f>
        <v>1</v>
      </c>
      <c r="B76" s="1">
        <f>LN(B60/SUM(B59:B60))</f>
        <v>-1.6094379124341003</v>
      </c>
      <c r="C76" s="1">
        <f>LN(C60/SUM(C59:C60))</f>
        <v>-0.22314355131420971</v>
      </c>
    </row>
    <row r="78" spans="1:5" x14ac:dyDescent="0.3">
      <c r="A78" s="1" t="s">
        <v>61</v>
      </c>
      <c r="B78" s="1" t="b">
        <f>B62</f>
        <v>0</v>
      </c>
      <c r="C78" s="1" t="b">
        <f>C62</f>
        <v>1</v>
      </c>
    </row>
    <row r="79" spans="1:5" x14ac:dyDescent="0.3">
      <c r="A79" s="1" t="b">
        <f>A63</f>
        <v>0</v>
      </c>
      <c r="B79" s="1">
        <f>LN(B63/SUM(B63:B64))</f>
        <v>-0.22314355131420971</v>
      </c>
      <c r="C79" s="1">
        <f>LN(C63/SUM(C63:C64))</f>
        <v>-0.916290731874155</v>
      </c>
      <c r="E79" s="1">
        <f>B63/SUM(B63:B64)</f>
        <v>0.8</v>
      </c>
    </row>
    <row r="80" spans="1:5" x14ac:dyDescent="0.3">
      <c r="A80" s="1" t="b">
        <f>A64</f>
        <v>1</v>
      </c>
      <c r="B80" s="1">
        <f>LN(B64/SUM(B63:B64))</f>
        <v>-1.6094379124341003</v>
      </c>
      <c r="C80" s="1">
        <f>LN(C64/SUM(C63:C64))</f>
        <v>-0.51082562376599072</v>
      </c>
    </row>
    <row r="82" spans="1:8" x14ac:dyDescent="0.3">
      <c r="A82" s="1" t="s">
        <v>62</v>
      </c>
      <c r="B82" s="1" t="b">
        <f>B66</f>
        <v>0</v>
      </c>
      <c r="C82" s="1" t="b">
        <f>C66</f>
        <v>1</v>
      </c>
    </row>
    <row r="83" spans="1:8" x14ac:dyDescent="0.3">
      <c r="A83" s="1" t="str">
        <f>A67</f>
        <v>M</v>
      </c>
      <c r="B83" s="1">
        <f>LN(B67/SUM(B67:B68))</f>
        <v>-0.22314355131420971</v>
      </c>
      <c r="C83" s="1">
        <f>LN(C67/SUM(C67:C68))</f>
        <v>-0.916290731874155</v>
      </c>
      <c r="E83" s="1">
        <f>B67/SUM(B67:B68)</f>
        <v>0.8</v>
      </c>
    </row>
    <row r="84" spans="1:8" x14ac:dyDescent="0.3">
      <c r="A84" s="1" t="str">
        <f>A68</f>
        <v>F</v>
      </c>
      <c r="B84" s="1">
        <f>LN(B68/SUM(B67:B68))</f>
        <v>-1.6094379124341003</v>
      </c>
      <c r="C84" s="1">
        <f>LN(C68/SUM(C67:C68))</f>
        <v>-0.51082562376599072</v>
      </c>
    </row>
    <row r="86" spans="1:8" x14ac:dyDescent="0.3">
      <c r="A86" s="1" t="s">
        <v>63</v>
      </c>
    </row>
    <row r="87" spans="1:8" x14ac:dyDescent="0.3">
      <c r="A87" s="1" t="b">
        <v>0</v>
      </c>
      <c r="B87" s="1">
        <f>SUM(A37:A46)/A36</f>
        <v>0.5</v>
      </c>
    </row>
    <row r="88" spans="1:8" x14ac:dyDescent="0.3">
      <c r="A88" s="1" t="b">
        <v>1</v>
      </c>
      <c r="B88" s="1">
        <f>SUM(D37:D46)/A36</f>
        <v>0.5</v>
      </c>
    </row>
    <row r="90" spans="1:8" x14ac:dyDescent="0.3">
      <c r="A90" s="1" t="s">
        <v>64</v>
      </c>
      <c r="B90" s="1" t="str">
        <f>B1</f>
        <v>Magazine Promotion</v>
      </c>
      <c r="C90" s="1" t="str">
        <f>C1</f>
        <v>Watch Promotion</v>
      </c>
      <c r="D90" s="1" t="str">
        <f>D1</f>
        <v>Credit Card Insurance</v>
      </c>
      <c r="E90" s="1" t="str">
        <f>E1</f>
        <v>Gender</v>
      </c>
      <c r="F90" s="1" t="s">
        <v>63</v>
      </c>
      <c r="G90" s="1" t="s">
        <v>65</v>
      </c>
      <c r="H90" s="1" t="s">
        <v>66</v>
      </c>
    </row>
    <row r="91" spans="1:8" x14ac:dyDescent="0.3">
      <c r="A91" s="1">
        <v>1</v>
      </c>
      <c r="B91" s="1" t="b">
        <v>0</v>
      </c>
      <c r="C91" s="1" t="b">
        <v>0</v>
      </c>
      <c r="D91" s="1" t="b">
        <v>0</v>
      </c>
      <c r="E91" s="1" t="s">
        <v>40</v>
      </c>
      <c r="F91" s="1">
        <f>IF(B91,C$72,C$71)+IF(C91,C$76,C$75)+IF(D91,C$80,C$79)+IF(E91="F",C$84,C$83)+LN(B$88)</f>
        <v>-5.7446044691764557</v>
      </c>
      <c r="G91" s="1">
        <f>IF(B91,B$72,B$71)+IF(C91,B$76,B$75)+IF(D91,B$80,B$79)+IF(E91="F",B$84,B$83)+LN(B$87)</f>
        <v>-1.873403458268565</v>
      </c>
      <c r="H91" s="1" t="b">
        <f>F91&gt;G91</f>
        <v>0</v>
      </c>
    </row>
    <row r="92" spans="1:8" x14ac:dyDescent="0.3">
      <c r="A92" s="1">
        <v>2</v>
      </c>
      <c r="B92" s="1" t="b">
        <v>0</v>
      </c>
      <c r="C92" s="1" t="b">
        <v>0</v>
      </c>
      <c r="D92" s="1" t="b">
        <v>0</v>
      </c>
      <c r="E92" s="1" t="s">
        <v>41</v>
      </c>
      <c r="F92" s="1">
        <f t="shared" ref="F92:F106" si="8">IF(B92,C$72,C$71)+IF(C92,C$76,C$75)+IF(D92,C$80,C$79)+IF(E92="F",C$84,C$83)+LN(B$88)</f>
        <v>-5.3391393610682911</v>
      </c>
      <c r="G92" s="1">
        <f t="shared" ref="G92:G106" si="9">IF(B92,B$72,B$71)+IF(C92,B$76,B$75)+IF(D92,B$80,B$79)+IF(E92="F",B$84,B$83)+LN(B$87)</f>
        <v>-3.2596978193884558</v>
      </c>
      <c r="H92" s="1" t="b">
        <f t="shared" ref="H92:H106" si="10">F92&gt;G92</f>
        <v>0</v>
      </c>
    </row>
    <row r="93" spans="1:8" x14ac:dyDescent="0.3">
      <c r="A93" s="1">
        <v>3</v>
      </c>
      <c r="B93" s="1" t="b">
        <v>0</v>
      </c>
      <c r="C93" s="1" t="b">
        <v>0</v>
      </c>
      <c r="D93" s="1" t="b">
        <v>1</v>
      </c>
      <c r="E93" s="1" t="s">
        <v>40</v>
      </c>
      <c r="F93" s="1">
        <f t="shared" si="8"/>
        <v>-5.339139361068292</v>
      </c>
      <c r="G93" s="1">
        <f t="shared" si="9"/>
        <v>-3.2596978193884558</v>
      </c>
      <c r="H93" s="1" t="b">
        <f t="shared" si="10"/>
        <v>0</v>
      </c>
    </row>
    <row r="94" spans="1:8" x14ac:dyDescent="0.3">
      <c r="A94" s="1">
        <v>4</v>
      </c>
      <c r="B94" s="1" t="b">
        <v>0</v>
      </c>
      <c r="C94" s="1" t="b">
        <v>0</v>
      </c>
      <c r="D94" s="1" t="b">
        <v>1</v>
      </c>
      <c r="E94" s="1" t="s">
        <v>41</v>
      </c>
      <c r="F94" s="1">
        <f t="shared" si="8"/>
        <v>-4.9336742529601274</v>
      </c>
      <c r="G94" s="1">
        <f t="shared" si="9"/>
        <v>-4.6459921805083466</v>
      </c>
      <c r="H94" s="1" t="b">
        <f t="shared" si="10"/>
        <v>0</v>
      </c>
    </row>
    <row r="95" spans="1:8" x14ac:dyDescent="0.3">
      <c r="A95" s="1">
        <v>5</v>
      </c>
      <c r="B95" s="1" t="b">
        <v>0</v>
      </c>
      <c r="C95" s="1" t="b">
        <v>1</v>
      </c>
      <c r="D95" s="1" t="b">
        <v>0</v>
      </c>
      <c r="E95" s="1" t="s">
        <v>40</v>
      </c>
      <c r="F95" s="1">
        <f t="shared" si="8"/>
        <v>-4.3583101080565649</v>
      </c>
      <c r="G95" s="1">
        <f t="shared" si="9"/>
        <v>-3.2596978193884558</v>
      </c>
      <c r="H95" s="1" t="b">
        <f t="shared" si="10"/>
        <v>0</v>
      </c>
    </row>
    <row r="96" spans="1:8" x14ac:dyDescent="0.3">
      <c r="A96" s="1">
        <v>6</v>
      </c>
      <c r="B96" s="1" t="b">
        <v>0</v>
      </c>
      <c r="C96" s="1" t="b">
        <v>1</v>
      </c>
      <c r="D96" s="1" t="b">
        <v>0</v>
      </c>
      <c r="E96" s="1" t="s">
        <v>41</v>
      </c>
      <c r="F96" s="1">
        <f t="shared" si="8"/>
        <v>-3.9528449999484012</v>
      </c>
      <c r="G96" s="1">
        <f t="shared" si="9"/>
        <v>-4.6459921805083466</v>
      </c>
      <c r="H96" s="1" t="b">
        <f t="shared" si="10"/>
        <v>1</v>
      </c>
    </row>
    <row r="97" spans="1:8" x14ac:dyDescent="0.3">
      <c r="A97" s="1">
        <v>7</v>
      </c>
      <c r="B97" s="1" t="b">
        <v>0</v>
      </c>
      <c r="C97" s="1" t="b">
        <v>1</v>
      </c>
      <c r="D97" s="1" t="b">
        <v>1</v>
      </c>
      <c r="E97" s="1" t="s">
        <v>40</v>
      </c>
      <c r="F97" s="1">
        <f t="shared" si="8"/>
        <v>-3.9528449999484012</v>
      </c>
      <c r="G97" s="1">
        <f t="shared" si="9"/>
        <v>-4.6459921805083466</v>
      </c>
      <c r="H97" s="1" t="b">
        <f t="shared" si="10"/>
        <v>1</v>
      </c>
    </row>
    <row r="98" spans="1:8" x14ac:dyDescent="0.3">
      <c r="A98" s="1">
        <v>8</v>
      </c>
      <c r="B98" s="1" t="b">
        <v>0</v>
      </c>
      <c r="C98" s="1" t="b">
        <v>1</v>
      </c>
      <c r="D98" s="1" t="b">
        <v>1</v>
      </c>
      <c r="E98" s="1" t="s">
        <v>41</v>
      </c>
      <c r="F98" s="1">
        <f t="shared" si="8"/>
        <v>-3.5473798918402366</v>
      </c>
      <c r="G98" s="1">
        <f t="shared" si="9"/>
        <v>-6.0322865416282374</v>
      </c>
      <c r="H98" s="1" t="b">
        <f t="shared" si="10"/>
        <v>1</v>
      </c>
    </row>
    <row r="99" spans="1:8" x14ac:dyDescent="0.3">
      <c r="A99" s="1">
        <v>9</v>
      </c>
      <c r="B99" s="1" t="b">
        <v>1</v>
      </c>
      <c r="C99" s="1" t="b">
        <v>0</v>
      </c>
      <c r="D99" s="1" t="b">
        <v>0</v>
      </c>
      <c r="E99" s="1" t="s">
        <v>40</v>
      </c>
      <c r="F99" s="1">
        <f t="shared" si="8"/>
        <v>-4.3583101080565649</v>
      </c>
      <c r="G99" s="1">
        <f t="shared" si="9"/>
        <v>-2.2788685663767296</v>
      </c>
      <c r="H99" s="1" t="b">
        <f t="shared" si="10"/>
        <v>0</v>
      </c>
    </row>
    <row r="100" spans="1:8" x14ac:dyDescent="0.3">
      <c r="A100" s="1">
        <v>10</v>
      </c>
      <c r="B100" s="1" t="b">
        <v>1</v>
      </c>
      <c r="C100" s="1" t="b">
        <v>0</v>
      </c>
      <c r="D100" s="1" t="b">
        <v>0</v>
      </c>
      <c r="E100" s="1" t="s">
        <v>41</v>
      </c>
      <c r="F100" s="1">
        <f t="shared" si="8"/>
        <v>-3.9528449999484012</v>
      </c>
      <c r="G100" s="1">
        <f t="shared" si="9"/>
        <v>-3.6651629274966204</v>
      </c>
      <c r="H100" s="1" t="b">
        <f t="shared" si="10"/>
        <v>0</v>
      </c>
    </row>
    <row r="101" spans="1:8" x14ac:dyDescent="0.3">
      <c r="A101" s="1">
        <v>11</v>
      </c>
      <c r="B101" s="1" t="b">
        <v>1</v>
      </c>
      <c r="C101" s="1" t="b">
        <v>0</v>
      </c>
      <c r="D101" s="1" t="b">
        <v>1</v>
      </c>
      <c r="E101" s="1" t="s">
        <v>40</v>
      </c>
      <c r="F101" s="1">
        <f t="shared" si="8"/>
        <v>-3.9528449999484012</v>
      </c>
      <c r="G101" s="1">
        <f t="shared" si="9"/>
        <v>-3.6651629274966204</v>
      </c>
      <c r="H101" s="1" t="b">
        <f t="shared" si="10"/>
        <v>0</v>
      </c>
    </row>
    <row r="102" spans="1:8" x14ac:dyDescent="0.3">
      <c r="A102" s="1">
        <v>12</v>
      </c>
      <c r="B102" s="1" t="b">
        <v>1</v>
      </c>
      <c r="C102" s="1" t="b">
        <v>0</v>
      </c>
      <c r="D102" s="1" t="b">
        <v>1</v>
      </c>
      <c r="E102" s="1" t="s">
        <v>41</v>
      </c>
      <c r="F102" s="1">
        <f t="shared" si="8"/>
        <v>-3.5473798918402366</v>
      </c>
      <c r="G102" s="1">
        <f t="shared" si="9"/>
        <v>-5.0514572886165112</v>
      </c>
      <c r="H102" s="1" t="b">
        <f t="shared" si="10"/>
        <v>1</v>
      </c>
    </row>
    <row r="103" spans="1:8" x14ac:dyDescent="0.3">
      <c r="A103" s="1">
        <v>13</v>
      </c>
      <c r="B103" s="1" t="b">
        <v>1</v>
      </c>
      <c r="C103" s="1" t="b">
        <v>1</v>
      </c>
      <c r="D103" s="1" t="b">
        <v>0</v>
      </c>
      <c r="E103" s="1" t="s">
        <v>40</v>
      </c>
      <c r="F103" s="1">
        <f t="shared" si="8"/>
        <v>-2.972015746936675</v>
      </c>
      <c r="G103" s="1">
        <f t="shared" si="9"/>
        <v>-3.66516292749662</v>
      </c>
      <c r="H103" s="1" t="b">
        <f t="shared" si="10"/>
        <v>1</v>
      </c>
    </row>
    <row r="104" spans="1:8" x14ac:dyDescent="0.3">
      <c r="A104" s="1">
        <v>14</v>
      </c>
      <c r="B104" s="1" t="b">
        <v>1</v>
      </c>
      <c r="C104" s="1" t="b">
        <v>1</v>
      </c>
      <c r="D104" s="1" t="b">
        <v>0</v>
      </c>
      <c r="E104" s="1" t="s">
        <v>41</v>
      </c>
      <c r="F104" s="1">
        <f t="shared" si="8"/>
        <v>-2.5665506388285104</v>
      </c>
      <c r="G104" s="1">
        <f t="shared" si="9"/>
        <v>-5.0514572886165103</v>
      </c>
      <c r="H104" s="1" t="b">
        <f t="shared" si="10"/>
        <v>1</v>
      </c>
    </row>
    <row r="105" spans="1:8" x14ac:dyDescent="0.3">
      <c r="A105" s="1">
        <v>15</v>
      </c>
      <c r="B105" s="1" t="b">
        <v>1</v>
      </c>
      <c r="C105" s="1" t="b">
        <v>1</v>
      </c>
      <c r="D105" s="1" t="b">
        <v>1</v>
      </c>
      <c r="E105" s="1" t="s">
        <v>40</v>
      </c>
      <c r="F105" s="1">
        <f t="shared" si="8"/>
        <v>-2.5665506388285104</v>
      </c>
      <c r="G105" s="1">
        <f t="shared" si="9"/>
        <v>-5.0514572886165103</v>
      </c>
      <c r="H105" s="1" t="b">
        <f t="shared" si="10"/>
        <v>1</v>
      </c>
    </row>
    <row r="106" spans="1:8" x14ac:dyDescent="0.3">
      <c r="A106" s="1">
        <v>16</v>
      </c>
      <c r="B106" s="1" t="b">
        <v>1</v>
      </c>
      <c r="C106" s="1" t="b">
        <v>1</v>
      </c>
      <c r="D106" s="1" t="b">
        <v>1</v>
      </c>
      <c r="E106" s="1" t="s">
        <v>41</v>
      </c>
      <c r="F106" s="1">
        <f t="shared" si="8"/>
        <v>-2.1610855307203463</v>
      </c>
      <c r="G106" s="1">
        <f t="shared" si="9"/>
        <v>-6.4377516497364011</v>
      </c>
      <c r="H106" s="1" t="b">
        <f t="shared" si="10"/>
        <v>1</v>
      </c>
    </row>
    <row r="108" spans="1:8" x14ac:dyDescent="0.3">
      <c r="A108" s="1" t="s">
        <v>35</v>
      </c>
      <c r="B108" s="1" t="s">
        <v>36</v>
      </c>
    </row>
    <row r="109" spans="1:8" x14ac:dyDescent="0.3">
      <c r="A109" s="1">
        <f>COUNTA(A91:A106)</f>
        <v>16</v>
      </c>
      <c r="B109" s="1">
        <f>COUNTA(B90:H90)</f>
        <v>7</v>
      </c>
      <c r="E109" s="1" t="str">
        <f>F90</f>
        <v>lnP(Insurance)</v>
      </c>
      <c r="F109" s="1" t="str">
        <f>G90</f>
        <v>lnP(^ Insurance)</v>
      </c>
      <c r="G109" s="1" t="str">
        <f>H90</f>
        <v>Promote</v>
      </c>
    </row>
    <row r="110" spans="1:8" x14ac:dyDescent="0.3">
      <c r="A110" s="1">
        <f>IF(B91,1,0)</f>
        <v>0</v>
      </c>
      <c r="B110" s="1">
        <f>IF(C91,1,0)</f>
        <v>0</v>
      </c>
      <c r="C110" s="1">
        <f>IF(D91,1,0)</f>
        <v>0</v>
      </c>
      <c r="D110" s="1">
        <f>IF(E91="F",1,0)</f>
        <v>0</v>
      </c>
      <c r="E110" s="1">
        <f>F91</f>
        <v>-5.7446044691764557</v>
      </c>
      <c r="F110" s="1">
        <f>G91</f>
        <v>-1.873403458268565</v>
      </c>
      <c r="G110" s="1">
        <f>IF(H91,1,0)</f>
        <v>0</v>
      </c>
    </row>
    <row r="111" spans="1:8" x14ac:dyDescent="0.3">
      <c r="A111" s="1">
        <f t="shared" ref="A111:C111" si="11">IF(B92,1,0)</f>
        <v>0</v>
      </c>
      <c r="B111" s="1">
        <f t="shared" si="11"/>
        <v>0</v>
      </c>
      <c r="C111" s="1">
        <f t="shared" si="11"/>
        <v>0</v>
      </c>
      <c r="D111" s="1">
        <f t="shared" ref="D111:D125" si="12">IF(E92="F",1,0)</f>
        <v>1</v>
      </c>
      <c r="E111" s="1">
        <f t="shared" ref="E111:F111" si="13">F92</f>
        <v>-5.3391393610682911</v>
      </c>
      <c r="F111" s="1">
        <f t="shared" si="13"/>
        <v>-3.2596978193884558</v>
      </c>
      <c r="G111" s="1">
        <f t="shared" ref="G111:G125" si="14">IF(H92,1,0)</f>
        <v>0</v>
      </c>
    </row>
    <row r="112" spans="1:8" x14ac:dyDescent="0.3">
      <c r="A112" s="1">
        <f t="shared" ref="A112:C112" si="15">IF(B93,1,0)</f>
        <v>0</v>
      </c>
      <c r="B112" s="1">
        <f t="shared" si="15"/>
        <v>0</v>
      </c>
      <c r="C112" s="1">
        <f t="shared" si="15"/>
        <v>1</v>
      </c>
      <c r="D112" s="1">
        <f t="shared" si="12"/>
        <v>0</v>
      </c>
      <c r="E112" s="1">
        <f t="shared" ref="E112:F112" si="16">F93</f>
        <v>-5.339139361068292</v>
      </c>
      <c r="F112" s="1">
        <f t="shared" si="16"/>
        <v>-3.2596978193884558</v>
      </c>
      <c r="G112" s="1">
        <f t="shared" si="14"/>
        <v>0</v>
      </c>
    </row>
    <row r="113" spans="1:7" x14ac:dyDescent="0.3">
      <c r="A113" s="1">
        <f t="shared" ref="A113:C113" si="17">IF(B94,1,0)</f>
        <v>0</v>
      </c>
      <c r="B113" s="1">
        <f t="shared" si="17"/>
        <v>0</v>
      </c>
      <c r="C113" s="1">
        <f t="shared" si="17"/>
        <v>1</v>
      </c>
      <c r="D113" s="1">
        <f t="shared" si="12"/>
        <v>1</v>
      </c>
      <c r="E113" s="1">
        <f t="shared" ref="E113:F113" si="18">F94</f>
        <v>-4.9336742529601274</v>
      </c>
      <c r="F113" s="1">
        <f t="shared" si="18"/>
        <v>-4.6459921805083466</v>
      </c>
      <c r="G113" s="1">
        <f t="shared" si="14"/>
        <v>0</v>
      </c>
    </row>
    <row r="114" spans="1:7" x14ac:dyDescent="0.3">
      <c r="A114" s="1">
        <f t="shared" ref="A114:C114" si="19">IF(B95,1,0)</f>
        <v>0</v>
      </c>
      <c r="B114" s="1">
        <f t="shared" si="19"/>
        <v>1</v>
      </c>
      <c r="C114" s="1">
        <f t="shared" si="19"/>
        <v>0</v>
      </c>
      <c r="D114" s="1">
        <f t="shared" si="12"/>
        <v>0</v>
      </c>
      <c r="E114" s="1">
        <f t="shared" ref="E114:F114" si="20">F95</f>
        <v>-4.3583101080565649</v>
      </c>
      <c r="F114" s="1">
        <f t="shared" si="20"/>
        <v>-3.2596978193884558</v>
      </c>
      <c r="G114" s="1">
        <f t="shared" si="14"/>
        <v>0</v>
      </c>
    </row>
    <row r="115" spans="1:7" x14ac:dyDescent="0.3">
      <c r="A115" s="1">
        <f t="shared" ref="A115:C115" si="21">IF(B96,1,0)</f>
        <v>0</v>
      </c>
      <c r="B115" s="1">
        <f t="shared" si="21"/>
        <v>1</v>
      </c>
      <c r="C115" s="1">
        <f t="shared" si="21"/>
        <v>0</v>
      </c>
      <c r="D115" s="1">
        <f t="shared" si="12"/>
        <v>1</v>
      </c>
      <c r="E115" s="1">
        <f t="shared" ref="E115:F115" si="22">F96</f>
        <v>-3.9528449999484012</v>
      </c>
      <c r="F115" s="1">
        <f t="shared" si="22"/>
        <v>-4.6459921805083466</v>
      </c>
      <c r="G115" s="1">
        <f t="shared" si="14"/>
        <v>1</v>
      </c>
    </row>
    <row r="116" spans="1:7" x14ac:dyDescent="0.3">
      <c r="A116" s="1">
        <f t="shared" ref="A116:C116" si="23">IF(B97,1,0)</f>
        <v>0</v>
      </c>
      <c r="B116" s="1">
        <f t="shared" si="23"/>
        <v>1</v>
      </c>
      <c r="C116" s="1">
        <f t="shared" si="23"/>
        <v>1</v>
      </c>
      <c r="D116" s="1">
        <f t="shared" si="12"/>
        <v>0</v>
      </c>
      <c r="E116" s="1">
        <f t="shared" ref="E116:F116" si="24">F97</f>
        <v>-3.9528449999484012</v>
      </c>
      <c r="F116" s="1">
        <f t="shared" si="24"/>
        <v>-4.6459921805083466</v>
      </c>
      <c r="G116" s="1">
        <f t="shared" si="14"/>
        <v>1</v>
      </c>
    </row>
    <row r="117" spans="1:7" x14ac:dyDescent="0.3">
      <c r="A117" s="1">
        <f t="shared" ref="A117:C117" si="25">IF(B98,1,0)</f>
        <v>0</v>
      </c>
      <c r="B117" s="1">
        <f t="shared" si="25"/>
        <v>1</v>
      </c>
      <c r="C117" s="1">
        <f t="shared" si="25"/>
        <v>1</v>
      </c>
      <c r="D117" s="1">
        <f t="shared" si="12"/>
        <v>1</v>
      </c>
      <c r="E117" s="1">
        <f t="shared" ref="E117:F117" si="26">F98</f>
        <v>-3.5473798918402366</v>
      </c>
      <c r="F117" s="1">
        <f t="shared" si="26"/>
        <v>-6.0322865416282374</v>
      </c>
      <c r="G117" s="1">
        <f t="shared" si="14"/>
        <v>1</v>
      </c>
    </row>
    <row r="118" spans="1:7" x14ac:dyDescent="0.3">
      <c r="A118" s="1">
        <f t="shared" ref="A118:C118" si="27">IF(B99,1,0)</f>
        <v>1</v>
      </c>
      <c r="B118" s="1">
        <f t="shared" si="27"/>
        <v>0</v>
      </c>
      <c r="C118" s="1">
        <f t="shared" si="27"/>
        <v>0</v>
      </c>
      <c r="D118" s="1">
        <f t="shared" si="12"/>
        <v>0</v>
      </c>
      <c r="E118" s="1">
        <f t="shared" ref="E118:F118" si="28">F99</f>
        <v>-4.3583101080565649</v>
      </c>
      <c r="F118" s="1">
        <f t="shared" si="28"/>
        <v>-2.2788685663767296</v>
      </c>
      <c r="G118" s="1">
        <f t="shared" si="14"/>
        <v>0</v>
      </c>
    </row>
    <row r="119" spans="1:7" x14ac:dyDescent="0.3">
      <c r="A119" s="1">
        <f t="shared" ref="A119:C119" si="29">IF(B100,1,0)</f>
        <v>1</v>
      </c>
      <c r="B119" s="1">
        <f t="shared" si="29"/>
        <v>0</v>
      </c>
      <c r="C119" s="1">
        <f t="shared" si="29"/>
        <v>0</v>
      </c>
      <c r="D119" s="1">
        <f t="shared" si="12"/>
        <v>1</v>
      </c>
      <c r="E119" s="1">
        <f t="shared" ref="E119:F119" si="30">F100</f>
        <v>-3.9528449999484012</v>
      </c>
      <c r="F119" s="1">
        <f t="shared" si="30"/>
        <v>-3.6651629274966204</v>
      </c>
      <c r="G119" s="1">
        <f t="shared" si="14"/>
        <v>0</v>
      </c>
    </row>
    <row r="120" spans="1:7" x14ac:dyDescent="0.3">
      <c r="A120" s="1">
        <f t="shared" ref="A120:C120" si="31">IF(B101,1,0)</f>
        <v>1</v>
      </c>
      <c r="B120" s="1">
        <f t="shared" si="31"/>
        <v>0</v>
      </c>
      <c r="C120" s="1">
        <f t="shared" si="31"/>
        <v>1</v>
      </c>
      <c r="D120" s="1">
        <f t="shared" si="12"/>
        <v>0</v>
      </c>
      <c r="E120" s="1">
        <f t="shared" ref="E120:F120" si="32">F101</f>
        <v>-3.9528449999484012</v>
      </c>
      <c r="F120" s="1">
        <f t="shared" si="32"/>
        <v>-3.6651629274966204</v>
      </c>
      <c r="G120" s="1">
        <f t="shared" si="14"/>
        <v>0</v>
      </c>
    </row>
    <row r="121" spans="1:7" x14ac:dyDescent="0.3">
      <c r="A121" s="1">
        <f t="shared" ref="A121:C121" si="33">IF(B102,1,0)</f>
        <v>1</v>
      </c>
      <c r="B121" s="1">
        <f t="shared" si="33"/>
        <v>0</v>
      </c>
      <c r="C121" s="1">
        <f t="shared" si="33"/>
        <v>1</v>
      </c>
      <c r="D121" s="1">
        <f t="shared" si="12"/>
        <v>1</v>
      </c>
      <c r="E121" s="1">
        <f t="shared" ref="E121:F121" si="34">F102</f>
        <v>-3.5473798918402366</v>
      </c>
      <c r="F121" s="1">
        <f t="shared" si="34"/>
        <v>-5.0514572886165112</v>
      </c>
      <c r="G121" s="1">
        <f t="shared" si="14"/>
        <v>1</v>
      </c>
    </row>
    <row r="122" spans="1:7" x14ac:dyDescent="0.3">
      <c r="A122" s="1">
        <f t="shared" ref="A122:C122" si="35">IF(B103,1,0)</f>
        <v>1</v>
      </c>
      <c r="B122" s="1">
        <f t="shared" si="35"/>
        <v>1</v>
      </c>
      <c r="C122" s="1">
        <f t="shared" si="35"/>
        <v>0</v>
      </c>
      <c r="D122" s="1">
        <f t="shared" si="12"/>
        <v>0</v>
      </c>
      <c r="E122" s="1">
        <f t="shared" ref="E122:F122" si="36">F103</f>
        <v>-2.972015746936675</v>
      </c>
      <c r="F122" s="1">
        <f t="shared" si="36"/>
        <v>-3.66516292749662</v>
      </c>
      <c r="G122" s="1">
        <f t="shared" si="14"/>
        <v>1</v>
      </c>
    </row>
    <row r="123" spans="1:7" x14ac:dyDescent="0.3">
      <c r="A123" s="1">
        <f>IF(B104,1,0)</f>
        <v>1</v>
      </c>
      <c r="B123" s="1">
        <f>IF(C104,1,0)</f>
        <v>1</v>
      </c>
      <c r="C123" s="1">
        <f>IF(D104,1,0)</f>
        <v>0</v>
      </c>
      <c r="D123" s="1">
        <f t="shared" si="12"/>
        <v>1</v>
      </c>
      <c r="E123" s="1">
        <f t="shared" ref="E123:F123" si="37">F104</f>
        <v>-2.5665506388285104</v>
      </c>
      <c r="F123" s="1">
        <f t="shared" si="37"/>
        <v>-5.0514572886165103</v>
      </c>
      <c r="G123" s="1">
        <f t="shared" si="14"/>
        <v>1</v>
      </c>
    </row>
    <row r="124" spans="1:7" x14ac:dyDescent="0.3">
      <c r="A124" s="1">
        <f t="shared" ref="A124:C124" si="38">IF(B105,1,0)</f>
        <v>1</v>
      </c>
      <c r="B124" s="1">
        <f t="shared" si="38"/>
        <v>1</v>
      </c>
      <c r="C124" s="1">
        <f t="shared" si="38"/>
        <v>1</v>
      </c>
      <c r="D124" s="1">
        <f t="shared" si="12"/>
        <v>0</v>
      </c>
      <c r="E124" s="1">
        <f t="shared" ref="E124:F124" si="39">F105</f>
        <v>-2.5665506388285104</v>
      </c>
      <c r="F124" s="1">
        <f t="shared" si="39"/>
        <v>-5.0514572886165103</v>
      </c>
      <c r="G124" s="1">
        <f t="shared" si="14"/>
        <v>1</v>
      </c>
    </row>
    <row r="125" spans="1:7" x14ac:dyDescent="0.3">
      <c r="A125" s="1">
        <f t="shared" ref="A125:C125" si="40">IF(B106,1,0)</f>
        <v>1</v>
      </c>
      <c r="B125" s="1">
        <f t="shared" si="40"/>
        <v>1</v>
      </c>
      <c r="C125" s="1">
        <f t="shared" si="40"/>
        <v>1</v>
      </c>
      <c r="D125" s="1">
        <f t="shared" si="12"/>
        <v>1</v>
      </c>
      <c r="E125" s="1">
        <f t="shared" ref="E125:F125" si="41">F106</f>
        <v>-2.1610855307203463</v>
      </c>
      <c r="F125" s="1">
        <f t="shared" si="41"/>
        <v>-6.4377516497364011</v>
      </c>
      <c r="G125" s="1">
        <f t="shared" si="1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fruits example</vt:lpstr>
      <vt:lpstr>test promotion 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2021-02-26T03:37:56Z</dcterms:created>
  <dcterms:modified xsi:type="dcterms:W3CDTF">2021-02-26T09:01:27Z</dcterms:modified>
</cp:coreProperties>
</file>