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_chan\Documents\"/>
    </mc:Choice>
  </mc:AlternateContent>
  <bookViews>
    <workbookView xWindow="0" yWindow="0" windowWidth="28800" windowHeight="12564" activeTab="1"/>
  </bookViews>
  <sheets>
    <sheet name="test std normal" sheetId="5" r:id="rId1"/>
    <sheet name="test mixed normal" sheetId="7" r:id="rId2"/>
    <sheet name="ran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7" i="7" l="1" a="1"/>
  <c r="A257" i="7" s="1"/>
  <c r="C257" i="7"/>
  <c r="D257" i="7"/>
  <c r="G257" i="7"/>
  <c r="H257" i="7"/>
  <c r="K257" i="7"/>
  <c r="L257" i="7"/>
  <c r="O257" i="7"/>
  <c r="P257" i="7"/>
  <c r="S257" i="7"/>
  <c r="T257" i="7"/>
  <c r="W257" i="7"/>
  <c r="X257" i="7"/>
  <c r="A256" i="7" a="1"/>
  <c r="A256" i="7" s="1"/>
  <c r="C256" i="7"/>
  <c r="D256" i="7"/>
  <c r="G256" i="7"/>
  <c r="H256" i="7"/>
  <c r="K256" i="7"/>
  <c r="L256" i="7"/>
  <c r="O256" i="7"/>
  <c r="B255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12" i="7"/>
  <c r="B213" i="7"/>
  <c r="C213" i="7"/>
  <c r="D213" i="7"/>
  <c r="E213" i="7"/>
  <c r="G213" i="7" s="1" a="1"/>
  <c r="G213" i="7" s="1"/>
  <c r="I213" i="7" s="1"/>
  <c r="F213" i="7" a="1"/>
  <c r="F213" i="7" s="1"/>
  <c r="H213" i="7" s="1"/>
  <c r="B214" i="7"/>
  <c r="C214" i="7"/>
  <c r="F214" i="7" s="1" a="1"/>
  <c r="F214" i="7" s="1"/>
  <c r="H214" i="7" s="1"/>
  <c r="J214" i="7" s="1"/>
  <c r="D214" i="7"/>
  <c r="E214" i="7"/>
  <c r="G214" i="7" a="1"/>
  <c r="G214" i="7" s="1"/>
  <c r="I214" i="7" s="1"/>
  <c r="B215" i="7"/>
  <c r="C215" i="7"/>
  <c r="D215" i="7"/>
  <c r="E215" i="7"/>
  <c r="G215" i="7" s="1" a="1"/>
  <c r="G215" i="7" s="1"/>
  <c r="I215" i="7" s="1"/>
  <c r="F215" i="7" a="1"/>
  <c r="F215" i="7" s="1"/>
  <c r="H215" i="7" s="1"/>
  <c r="B216" i="7"/>
  <c r="C216" i="7"/>
  <c r="F216" i="7" s="1" a="1"/>
  <c r="D216" i="7"/>
  <c r="E216" i="7"/>
  <c r="F216" i="7"/>
  <c r="H216" i="7" s="1"/>
  <c r="J216" i="7" s="1"/>
  <c r="G216" i="7" a="1"/>
  <c r="G216" i="7" s="1"/>
  <c r="I216" i="7"/>
  <c r="B217" i="7"/>
  <c r="C217" i="7"/>
  <c r="D217" i="7"/>
  <c r="E217" i="7"/>
  <c r="G217" i="7" s="1" a="1"/>
  <c r="F217" i="7" a="1"/>
  <c r="F217" i="7" s="1"/>
  <c r="H217" i="7" s="1"/>
  <c r="G217" i="7"/>
  <c r="I217" i="7" s="1"/>
  <c r="B218" i="7"/>
  <c r="C218" i="7"/>
  <c r="F218" i="7" s="1" a="1"/>
  <c r="F218" i="7" s="1"/>
  <c r="H218" i="7" s="1"/>
  <c r="D218" i="7"/>
  <c r="E218" i="7"/>
  <c r="G218" i="7" a="1"/>
  <c r="G218" i="7" s="1"/>
  <c r="I218" i="7"/>
  <c r="B219" i="7"/>
  <c r="C219" i="7"/>
  <c r="D219" i="7"/>
  <c r="E219" i="7"/>
  <c r="G219" i="7" s="1" a="1"/>
  <c r="G219" i="7" s="1"/>
  <c r="I219" i="7" s="1"/>
  <c r="F219" i="7" a="1"/>
  <c r="F219" i="7" s="1"/>
  <c r="H219" i="7" s="1"/>
  <c r="B220" i="7"/>
  <c r="C220" i="7"/>
  <c r="F220" i="7" s="1" a="1"/>
  <c r="F220" i="7" s="1"/>
  <c r="H220" i="7" s="1"/>
  <c r="D220" i="7"/>
  <c r="E220" i="7"/>
  <c r="G220" i="7" a="1"/>
  <c r="G220" i="7" s="1"/>
  <c r="I220" i="7"/>
  <c r="B221" i="7"/>
  <c r="C221" i="7"/>
  <c r="D221" i="7"/>
  <c r="E221" i="7"/>
  <c r="G221" i="7" s="1" a="1"/>
  <c r="G221" i="7" s="1"/>
  <c r="I221" i="7" s="1"/>
  <c r="F221" i="7" a="1"/>
  <c r="F221" i="7" s="1"/>
  <c r="H221" i="7" s="1"/>
  <c r="B222" i="7"/>
  <c r="C222" i="7"/>
  <c r="F222" i="7" s="1" a="1"/>
  <c r="F222" i="7" s="1"/>
  <c r="H222" i="7" s="1"/>
  <c r="J222" i="7" s="1"/>
  <c r="D222" i="7"/>
  <c r="E222" i="7"/>
  <c r="G222" i="7" a="1"/>
  <c r="G222" i="7" s="1"/>
  <c r="I222" i="7" s="1"/>
  <c r="B223" i="7"/>
  <c r="C223" i="7"/>
  <c r="D223" i="7"/>
  <c r="E223" i="7"/>
  <c r="G223" i="7" s="1" a="1"/>
  <c r="F223" i="7" a="1"/>
  <c r="F223" i="7" s="1"/>
  <c r="H223" i="7" s="1"/>
  <c r="G223" i="7"/>
  <c r="I223" i="7" s="1"/>
  <c r="B224" i="7"/>
  <c r="C224" i="7"/>
  <c r="F224" i="7" s="1" a="1"/>
  <c r="D224" i="7"/>
  <c r="E224" i="7"/>
  <c r="F224" i="7"/>
  <c r="H224" i="7" s="1"/>
  <c r="J224" i="7" s="1"/>
  <c r="G224" i="7" a="1"/>
  <c r="G224" i="7" s="1"/>
  <c r="I224" i="7"/>
  <c r="B225" i="7"/>
  <c r="C225" i="7"/>
  <c r="D225" i="7"/>
  <c r="E225" i="7"/>
  <c r="G225" i="7" s="1" a="1"/>
  <c r="F225" i="7" a="1"/>
  <c r="F225" i="7" s="1"/>
  <c r="H225" i="7" s="1"/>
  <c r="G225" i="7"/>
  <c r="I225" i="7" s="1"/>
  <c r="B226" i="7"/>
  <c r="C226" i="7"/>
  <c r="F226" i="7" s="1" a="1"/>
  <c r="F226" i="7" s="1"/>
  <c r="H226" i="7" s="1"/>
  <c r="J226" i="7" s="1"/>
  <c r="D226" i="7"/>
  <c r="E226" i="7"/>
  <c r="G226" i="7" a="1"/>
  <c r="G226" i="7" s="1"/>
  <c r="I226" i="7"/>
  <c r="B227" i="7"/>
  <c r="C227" i="7"/>
  <c r="D227" i="7"/>
  <c r="E227" i="7"/>
  <c r="G227" i="7" s="1" a="1"/>
  <c r="G227" i="7" s="1"/>
  <c r="I227" i="7" s="1"/>
  <c r="F227" i="7" a="1"/>
  <c r="F227" i="7" s="1"/>
  <c r="H227" i="7" s="1"/>
  <c r="B228" i="7"/>
  <c r="C228" i="7"/>
  <c r="F228" i="7" s="1" a="1"/>
  <c r="F228" i="7" s="1"/>
  <c r="H228" i="7" s="1"/>
  <c r="J228" i="7" s="1"/>
  <c r="D228" i="7"/>
  <c r="E228" i="7"/>
  <c r="G228" i="7" a="1"/>
  <c r="G228" i="7" s="1"/>
  <c r="I228" i="7"/>
  <c r="B229" i="7"/>
  <c r="C229" i="7"/>
  <c r="D229" i="7"/>
  <c r="E229" i="7"/>
  <c r="G229" i="7" s="1" a="1"/>
  <c r="G229" i="7" s="1"/>
  <c r="I229" i="7" s="1"/>
  <c r="F229" i="7" a="1"/>
  <c r="F229" i="7" s="1"/>
  <c r="H229" i="7" s="1"/>
  <c r="B230" i="7"/>
  <c r="C230" i="7"/>
  <c r="F230" i="7" s="1" a="1"/>
  <c r="F230" i="7" s="1"/>
  <c r="H230" i="7" s="1"/>
  <c r="J230" i="7" s="1"/>
  <c r="D230" i="7"/>
  <c r="E230" i="7"/>
  <c r="G230" i="7" a="1"/>
  <c r="G230" i="7" s="1"/>
  <c r="I230" i="7" s="1"/>
  <c r="B231" i="7"/>
  <c r="C231" i="7"/>
  <c r="D231" i="7"/>
  <c r="E231" i="7"/>
  <c r="G231" i="7" s="1" a="1"/>
  <c r="F231" i="7" a="1"/>
  <c r="F231" i="7" s="1"/>
  <c r="H231" i="7" s="1"/>
  <c r="G231" i="7"/>
  <c r="I231" i="7" s="1"/>
  <c r="B232" i="7"/>
  <c r="C232" i="7"/>
  <c r="F232" i="7" s="1" a="1"/>
  <c r="D232" i="7"/>
  <c r="E232" i="7"/>
  <c r="F232" i="7"/>
  <c r="H232" i="7" s="1"/>
  <c r="G232" i="7" a="1"/>
  <c r="G232" i="7" s="1"/>
  <c r="I232" i="7" s="1"/>
  <c r="B233" i="7"/>
  <c r="C233" i="7"/>
  <c r="D233" i="7"/>
  <c r="E233" i="7"/>
  <c r="G233" i="7" s="1" a="1"/>
  <c r="F233" i="7" a="1"/>
  <c r="F233" i="7" s="1"/>
  <c r="H233" i="7" s="1"/>
  <c r="G233" i="7"/>
  <c r="I233" i="7" s="1"/>
  <c r="B234" i="7"/>
  <c r="C234" i="7"/>
  <c r="F234" i="7" s="1" a="1"/>
  <c r="F234" i="7" s="1"/>
  <c r="H234" i="7" s="1"/>
  <c r="J234" i="7" s="1"/>
  <c r="D234" i="7"/>
  <c r="E234" i="7"/>
  <c r="G234" i="7" a="1"/>
  <c r="G234" i="7" s="1"/>
  <c r="I234" i="7"/>
  <c r="B235" i="7"/>
  <c r="C235" i="7"/>
  <c r="D235" i="7"/>
  <c r="E235" i="7"/>
  <c r="G235" i="7" s="1" a="1"/>
  <c r="G235" i="7" s="1"/>
  <c r="I235" i="7" s="1"/>
  <c r="J235" i="7" s="1"/>
  <c r="F235" i="7" a="1"/>
  <c r="F235" i="7" s="1"/>
  <c r="H235" i="7" s="1"/>
  <c r="B236" i="7"/>
  <c r="C236" i="7"/>
  <c r="F236" i="7" s="1" a="1"/>
  <c r="F236" i="7" s="1"/>
  <c r="H236" i="7" s="1"/>
  <c r="D236" i="7"/>
  <c r="E236" i="7"/>
  <c r="G236" i="7" a="1"/>
  <c r="G236" i="7" s="1"/>
  <c r="I236" i="7"/>
  <c r="B237" i="7"/>
  <c r="C237" i="7"/>
  <c r="D237" i="7"/>
  <c r="E237" i="7"/>
  <c r="G237" i="7" s="1" a="1"/>
  <c r="G237" i="7" s="1"/>
  <c r="I237" i="7" s="1"/>
  <c r="F237" i="7" a="1"/>
  <c r="F237" i="7" s="1"/>
  <c r="H237" i="7" s="1"/>
  <c r="B238" i="7"/>
  <c r="C238" i="7"/>
  <c r="F238" i="7" s="1" a="1"/>
  <c r="F238" i="7" s="1"/>
  <c r="H238" i="7" s="1"/>
  <c r="J238" i="7" s="1"/>
  <c r="D238" i="7"/>
  <c r="E238" i="7"/>
  <c r="G238" i="7" a="1"/>
  <c r="G238" i="7" s="1"/>
  <c r="I238" i="7" s="1"/>
  <c r="B239" i="7"/>
  <c r="C239" i="7"/>
  <c r="D239" i="7"/>
  <c r="E239" i="7"/>
  <c r="G239" i="7" s="1" a="1"/>
  <c r="F239" i="7" a="1"/>
  <c r="F239" i="7" s="1"/>
  <c r="G239" i="7"/>
  <c r="I239" i="7" s="1"/>
  <c r="H239" i="7"/>
  <c r="J239" i="7" s="1"/>
  <c r="B240" i="7"/>
  <c r="C240" i="7"/>
  <c r="F240" i="7" s="1" a="1"/>
  <c r="F240" i="7" s="1"/>
  <c r="H240" i="7" s="1"/>
  <c r="D240" i="7"/>
  <c r="G240" i="7" s="1" a="1"/>
  <c r="G240" i="7" s="1"/>
  <c r="I240" i="7" s="1"/>
  <c r="E240" i="7"/>
  <c r="B241" i="7"/>
  <c r="C241" i="7"/>
  <c r="D241" i="7"/>
  <c r="E241" i="7"/>
  <c r="G241" i="7" s="1" a="1"/>
  <c r="G241" i="7" s="1"/>
  <c r="I241" i="7" s="1"/>
  <c r="F241" i="7" a="1"/>
  <c r="F241" i="7" s="1"/>
  <c r="H241" i="7" s="1"/>
  <c r="B242" i="7"/>
  <c r="C242" i="7"/>
  <c r="F242" i="7" s="1" a="1"/>
  <c r="F242" i="7" s="1"/>
  <c r="H242" i="7" s="1"/>
  <c r="J242" i="7" s="1"/>
  <c r="D242" i="7"/>
  <c r="E242" i="7"/>
  <c r="G242" i="7" a="1"/>
  <c r="G242" i="7" s="1"/>
  <c r="I242" i="7" s="1"/>
  <c r="B243" i="7"/>
  <c r="C243" i="7"/>
  <c r="D243" i="7"/>
  <c r="E243" i="7"/>
  <c r="G243" i="7" s="1" a="1"/>
  <c r="F243" i="7" a="1"/>
  <c r="F243" i="7" s="1"/>
  <c r="G243" i="7"/>
  <c r="I243" i="7" s="1"/>
  <c r="H243" i="7"/>
  <c r="J243" i="7" s="1"/>
  <c r="B244" i="7"/>
  <c r="C244" i="7"/>
  <c r="F244" i="7" s="1" a="1"/>
  <c r="F244" i="7" s="1"/>
  <c r="H244" i="7" s="1"/>
  <c r="D244" i="7"/>
  <c r="G244" i="7" s="1" a="1"/>
  <c r="G244" i="7" s="1"/>
  <c r="I244" i="7" s="1"/>
  <c r="E244" i="7"/>
  <c r="B245" i="7"/>
  <c r="F245" i="7" s="1" a="1"/>
  <c r="F245" i="7" s="1"/>
  <c r="H245" i="7" s="1"/>
  <c r="C245" i="7"/>
  <c r="D245" i="7"/>
  <c r="E245" i="7"/>
  <c r="G245" i="7" s="1" a="1"/>
  <c r="G245" i="7" s="1"/>
  <c r="I245" i="7" s="1"/>
  <c r="B246" i="7"/>
  <c r="C246" i="7"/>
  <c r="F246" i="7" s="1" a="1"/>
  <c r="F246" i="7" s="1"/>
  <c r="H246" i="7" s="1"/>
  <c r="J246" i="7" s="1"/>
  <c r="D246" i="7"/>
  <c r="E246" i="7"/>
  <c r="G246" i="7" a="1"/>
  <c r="G246" i="7" s="1"/>
  <c r="I246" i="7" s="1"/>
  <c r="B247" i="7"/>
  <c r="C247" i="7"/>
  <c r="D247" i="7"/>
  <c r="E247" i="7"/>
  <c r="G247" i="7" s="1" a="1"/>
  <c r="F247" i="7" a="1"/>
  <c r="F247" i="7" s="1"/>
  <c r="G247" i="7"/>
  <c r="I247" i="7" s="1"/>
  <c r="H247" i="7"/>
  <c r="J247" i="7" s="1"/>
  <c r="B248" i="7"/>
  <c r="C248" i="7"/>
  <c r="F248" i="7" s="1" a="1"/>
  <c r="F248" i="7" s="1"/>
  <c r="H248" i="7" s="1"/>
  <c r="J248" i="7" s="1"/>
  <c r="D248" i="7"/>
  <c r="G248" i="7" s="1" a="1"/>
  <c r="G248" i="7" s="1"/>
  <c r="I248" i="7" s="1"/>
  <c r="E248" i="7"/>
  <c r="B249" i="7"/>
  <c r="C249" i="7"/>
  <c r="D249" i="7"/>
  <c r="E249" i="7"/>
  <c r="G249" i="7" s="1" a="1"/>
  <c r="G249" i="7" s="1"/>
  <c r="I249" i="7" s="1"/>
  <c r="F249" i="7" a="1"/>
  <c r="F249" i="7" s="1"/>
  <c r="H249" i="7" s="1"/>
  <c r="B250" i="7"/>
  <c r="C250" i="7"/>
  <c r="F250" i="7" s="1" a="1"/>
  <c r="F250" i="7" s="1"/>
  <c r="H250" i="7" s="1"/>
  <c r="D250" i="7"/>
  <c r="E250" i="7"/>
  <c r="G250" i="7" a="1"/>
  <c r="G250" i="7" s="1"/>
  <c r="I250" i="7" s="1"/>
  <c r="B251" i="7"/>
  <c r="C251" i="7"/>
  <c r="D251" i="7"/>
  <c r="E251" i="7"/>
  <c r="G251" i="7" s="1" a="1"/>
  <c r="F251" i="7" a="1"/>
  <c r="F251" i="7" s="1"/>
  <c r="G251" i="7"/>
  <c r="I251" i="7" s="1"/>
  <c r="H251" i="7"/>
  <c r="J251" i="7" s="1"/>
  <c r="I212" i="7"/>
  <c r="H212" i="7"/>
  <c r="G212" i="7" a="1"/>
  <c r="G212" i="7" s="1"/>
  <c r="F212" i="7" a="1"/>
  <c r="F212" i="7" s="1"/>
  <c r="C212" i="7"/>
  <c r="B212" i="7"/>
  <c r="E212" i="7"/>
  <c r="D212" i="7"/>
  <c r="A251" i="7"/>
  <c r="A250" i="7"/>
  <c r="O251" i="7" s="1"/>
  <c r="P251" i="7" s="1"/>
  <c r="P249" i="7"/>
  <c r="O249" i="7"/>
  <c r="A249" i="7"/>
  <c r="O250" i="7" s="1"/>
  <c r="O248" i="7"/>
  <c r="A248" i="7"/>
  <c r="Q247" i="7"/>
  <c r="A247" i="7"/>
  <c r="A246" i="7"/>
  <c r="O247" i="7" s="1"/>
  <c r="P247" i="7" s="1"/>
  <c r="A245" i="7"/>
  <c r="O246" i="7" s="1"/>
  <c r="O244" i="7"/>
  <c r="A244" i="7"/>
  <c r="Q243" i="7"/>
  <c r="A243" i="7"/>
  <c r="Q242" i="7"/>
  <c r="P242" i="7"/>
  <c r="A242" i="7"/>
  <c r="P241" i="7"/>
  <c r="O241" i="7"/>
  <c r="A241" i="7"/>
  <c r="O245" i="7" s="1"/>
  <c r="O240" i="7"/>
  <c r="A240" i="7"/>
  <c r="Q239" i="7"/>
  <c r="A239" i="7"/>
  <c r="O243" i="7" s="1"/>
  <c r="P243" i="7" s="1"/>
  <c r="A238" i="7"/>
  <c r="O242" i="7" s="1"/>
  <c r="R242" i="7" s="1"/>
  <c r="A237" i="7"/>
  <c r="A236" i="7"/>
  <c r="A235" i="7"/>
  <c r="Q234" i="7"/>
  <c r="A234" i="7"/>
  <c r="O239" i="7" s="1"/>
  <c r="P239" i="7" s="1"/>
  <c r="A233" i="7"/>
  <c r="O221" i="7" s="1"/>
  <c r="Q221" i="7" s="1"/>
  <c r="A232" i="7"/>
  <c r="O238" i="7" s="1"/>
  <c r="Q231" i="7"/>
  <c r="A231" i="7"/>
  <c r="A230" i="7"/>
  <c r="A229" i="7"/>
  <c r="A228" i="7"/>
  <c r="O217" i="7" s="1"/>
  <c r="Q217" i="7" s="1"/>
  <c r="A227" i="7"/>
  <c r="O216" i="7" s="1"/>
  <c r="Q226" i="7"/>
  <c r="O226" i="7"/>
  <c r="A226" i="7"/>
  <c r="O237" i="7" s="1"/>
  <c r="R225" i="7"/>
  <c r="Q225" i="7"/>
  <c r="P225" i="7"/>
  <c r="O225" i="7"/>
  <c r="A225" i="7"/>
  <c r="O224" i="7"/>
  <c r="A224" i="7"/>
  <c r="O236" i="7" s="1"/>
  <c r="R223" i="7"/>
  <c r="P223" i="7"/>
  <c r="O223" i="7"/>
  <c r="Q223" i="7" s="1"/>
  <c r="A223" i="7"/>
  <c r="O235" i="7" s="1"/>
  <c r="Q222" i="7"/>
  <c r="O222" i="7"/>
  <c r="A222" i="7"/>
  <c r="O234" i="7" s="1"/>
  <c r="R234" i="7" s="1"/>
  <c r="R221" i="7"/>
  <c r="P221" i="7"/>
  <c r="A221" i="7"/>
  <c r="O233" i="7" s="1"/>
  <c r="Q220" i="7"/>
  <c r="O220" i="7"/>
  <c r="A220" i="7"/>
  <c r="R219" i="7"/>
  <c r="P219" i="7"/>
  <c r="O219" i="7"/>
  <c r="Q219" i="7" s="1"/>
  <c r="A219" i="7"/>
  <c r="O232" i="7" s="1"/>
  <c r="Q218" i="7"/>
  <c r="O218" i="7"/>
  <c r="A218" i="7"/>
  <c r="O231" i="7" s="1"/>
  <c r="P231" i="7" s="1"/>
  <c r="A217" i="7"/>
  <c r="O230" i="7" s="1"/>
  <c r="A216" i="7"/>
  <c r="O229" i="7" s="1"/>
  <c r="O215" i="7"/>
  <c r="Q215" i="7" s="1"/>
  <c r="A215" i="7"/>
  <c r="O228" i="7" s="1"/>
  <c r="P228" i="7" s="1"/>
  <c r="R214" i="7"/>
  <c r="O214" i="7"/>
  <c r="P214" i="7" s="1"/>
  <c r="A214" i="7"/>
  <c r="R213" i="7"/>
  <c r="Q213" i="7"/>
  <c r="P213" i="7"/>
  <c r="O213" i="7"/>
  <c r="A213" i="7"/>
  <c r="O212" i="7"/>
  <c r="R212" i="7" s="1"/>
  <c r="A212" i="7"/>
  <c r="O227" i="7" s="1"/>
  <c r="Q227" i="7" s="1"/>
  <c r="A211" i="7"/>
  <c r="B208" i="7"/>
  <c r="A209" i="7" s="1"/>
  <c r="G208" i="7" s="1"/>
  <c r="B209" i="7"/>
  <c r="A208" i="7"/>
  <c r="B203" i="7"/>
  <c r="A204" i="7" s="1"/>
  <c r="B204" i="7"/>
  <c r="A203" i="7"/>
  <c r="B199" i="7"/>
  <c r="A199" i="7"/>
  <c r="B198" i="7"/>
  <c r="A198" i="7"/>
  <c r="Q155" i="7"/>
  <c r="R155" i="7"/>
  <c r="Q156" i="7"/>
  <c r="R156" i="7"/>
  <c r="Q157" i="7"/>
  <c r="R157" i="7"/>
  <c r="Q158" i="7"/>
  <c r="R158" i="7"/>
  <c r="Q159" i="7"/>
  <c r="R159" i="7"/>
  <c r="Q160" i="7"/>
  <c r="R160" i="7"/>
  <c r="Q161" i="7"/>
  <c r="R161" i="7"/>
  <c r="Q162" i="7"/>
  <c r="R162" i="7"/>
  <c r="Q163" i="7"/>
  <c r="R163" i="7"/>
  <c r="Q164" i="7"/>
  <c r="R164" i="7"/>
  <c r="Q165" i="7"/>
  <c r="R165" i="7"/>
  <c r="Q166" i="7"/>
  <c r="R166" i="7"/>
  <c r="Q167" i="7"/>
  <c r="R167" i="7"/>
  <c r="Q168" i="7"/>
  <c r="R168" i="7"/>
  <c r="Q169" i="7"/>
  <c r="R169" i="7"/>
  <c r="Q170" i="7"/>
  <c r="R170" i="7"/>
  <c r="Q171" i="7"/>
  <c r="R171" i="7"/>
  <c r="Q172" i="7"/>
  <c r="R172" i="7"/>
  <c r="Q173" i="7"/>
  <c r="R173" i="7"/>
  <c r="Q174" i="7"/>
  <c r="R174" i="7"/>
  <c r="Q175" i="7"/>
  <c r="R175" i="7"/>
  <c r="Q176" i="7"/>
  <c r="R176" i="7"/>
  <c r="Q177" i="7"/>
  <c r="R177" i="7"/>
  <c r="Q178" i="7"/>
  <c r="R178" i="7"/>
  <c r="Q179" i="7"/>
  <c r="R179" i="7"/>
  <c r="Q180" i="7"/>
  <c r="R180" i="7"/>
  <c r="Q181" i="7"/>
  <c r="R181" i="7"/>
  <c r="Q182" i="7"/>
  <c r="R182" i="7"/>
  <c r="Q183" i="7"/>
  <c r="R183" i="7"/>
  <c r="Q184" i="7"/>
  <c r="R184" i="7"/>
  <c r="Q185" i="7"/>
  <c r="R185" i="7"/>
  <c r="Q186" i="7"/>
  <c r="R186" i="7"/>
  <c r="Q187" i="7"/>
  <c r="R187" i="7"/>
  <c r="Q188" i="7"/>
  <c r="R188" i="7"/>
  <c r="Q189" i="7"/>
  <c r="R189" i="7"/>
  <c r="Q190" i="7"/>
  <c r="R190" i="7"/>
  <c r="Q191" i="7"/>
  <c r="R191" i="7"/>
  <c r="Q192" i="7"/>
  <c r="R192" i="7"/>
  <c r="Q193" i="7"/>
  <c r="R193" i="7"/>
  <c r="R154" i="7"/>
  <c r="Q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54" i="7"/>
  <c r="O193" i="7"/>
  <c r="O192" i="7"/>
  <c r="O191" i="7"/>
  <c r="O190" i="7"/>
  <c r="O189" i="7"/>
  <c r="O188" i="7"/>
  <c r="O187" i="7"/>
  <c r="O186" i="7"/>
  <c r="O185" i="7"/>
  <c r="O184" i="7"/>
  <c r="O183" i="7"/>
  <c r="O182" i="7"/>
  <c r="O181" i="7"/>
  <c r="O180" i="7"/>
  <c r="O179" i="7"/>
  <c r="O178" i="7"/>
  <c r="O177" i="7"/>
  <c r="O176" i="7"/>
  <c r="O175" i="7"/>
  <c r="O174" i="7"/>
  <c r="O173" i="7"/>
  <c r="O172" i="7"/>
  <c r="O171" i="7"/>
  <c r="O170" i="7"/>
  <c r="A154" i="7"/>
  <c r="O169" i="7" s="1"/>
  <c r="A153" i="7"/>
  <c r="L110" i="7"/>
  <c r="A97" i="7"/>
  <c r="A155" i="7" s="1"/>
  <c r="O154" i="7" s="1"/>
  <c r="A93" i="7"/>
  <c r="B92" i="7"/>
  <c r="A92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49" i="7"/>
  <c r="F2" i="7"/>
  <c r="B7" i="7" s="1"/>
  <c r="A66" i="7" s="1"/>
  <c r="C3" i="7"/>
  <c r="B93" i="7" s="1"/>
  <c r="V257" i="7" l="1"/>
  <c r="R257" i="7"/>
  <c r="N257" i="7"/>
  <c r="J257" i="7"/>
  <c r="F257" i="7"/>
  <c r="B257" i="7"/>
  <c r="Y257" i="7"/>
  <c r="U257" i="7"/>
  <c r="Q257" i="7"/>
  <c r="M257" i="7"/>
  <c r="I257" i="7"/>
  <c r="E257" i="7"/>
  <c r="N256" i="7"/>
  <c r="J256" i="7"/>
  <c r="F256" i="7"/>
  <c r="B256" i="7"/>
  <c r="M256" i="7"/>
  <c r="I256" i="7"/>
  <c r="E256" i="7"/>
  <c r="J250" i="7"/>
  <c r="J233" i="7"/>
  <c r="K233" i="7" s="1"/>
  <c r="J231" i="7"/>
  <c r="L231" i="7" s="1"/>
  <c r="J237" i="7"/>
  <c r="J229" i="7"/>
  <c r="J212" i="7"/>
  <c r="K212" i="7" s="1"/>
  <c r="K239" i="7"/>
  <c r="L239" i="7"/>
  <c r="K251" i="7"/>
  <c r="L251" i="7"/>
  <c r="J217" i="7"/>
  <c r="J219" i="7"/>
  <c r="J220" i="7"/>
  <c r="R216" i="7"/>
  <c r="P216" i="7"/>
  <c r="Q216" i="7"/>
  <c r="K234" i="7"/>
  <c r="L234" i="7"/>
  <c r="K246" i="7"/>
  <c r="L246" i="7"/>
  <c r="L216" i="7"/>
  <c r="K216" i="7"/>
  <c r="K231" i="7"/>
  <c r="K242" i="7"/>
  <c r="L242" i="7"/>
  <c r="J215" i="7"/>
  <c r="J218" i="7"/>
  <c r="K224" i="7"/>
  <c r="L224" i="7"/>
  <c r="K247" i="7"/>
  <c r="L247" i="7"/>
  <c r="K214" i="7"/>
  <c r="L214" i="7"/>
  <c r="R229" i="7"/>
  <c r="P229" i="7"/>
  <c r="Q229" i="7"/>
  <c r="K222" i="7"/>
  <c r="L222" i="7"/>
  <c r="K226" i="7"/>
  <c r="L226" i="7"/>
  <c r="L228" i="7"/>
  <c r="K228" i="7"/>
  <c r="K230" i="7"/>
  <c r="L230" i="7"/>
  <c r="K235" i="7"/>
  <c r="L235" i="7"/>
  <c r="K238" i="7"/>
  <c r="L238" i="7"/>
  <c r="K243" i="7"/>
  <c r="L243" i="7"/>
  <c r="K250" i="7"/>
  <c r="L250" i="7"/>
  <c r="R224" i="7"/>
  <c r="P224" i="7"/>
  <c r="R237" i="7"/>
  <c r="Q237" i="7"/>
  <c r="P237" i="7"/>
  <c r="L229" i="7"/>
  <c r="R238" i="7"/>
  <c r="Q238" i="7"/>
  <c r="P238" i="7"/>
  <c r="K237" i="7"/>
  <c r="R245" i="7"/>
  <c r="Q245" i="7"/>
  <c r="P245" i="7"/>
  <c r="P212" i="7"/>
  <c r="P215" i="7"/>
  <c r="R233" i="7"/>
  <c r="Q233" i="7"/>
  <c r="P233" i="7"/>
  <c r="P235" i="7"/>
  <c r="R235" i="7"/>
  <c r="Q235" i="7"/>
  <c r="Q224" i="7"/>
  <c r="K229" i="7"/>
  <c r="J241" i="7"/>
  <c r="R246" i="7"/>
  <c r="Q246" i="7"/>
  <c r="P246" i="7"/>
  <c r="Q228" i="7"/>
  <c r="R228" i="7"/>
  <c r="L233" i="7"/>
  <c r="L248" i="7"/>
  <c r="K248" i="7"/>
  <c r="Q212" i="7"/>
  <c r="J213" i="7"/>
  <c r="Q214" i="7"/>
  <c r="R215" i="7"/>
  <c r="R230" i="7"/>
  <c r="P230" i="7"/>
  <c r="P217" i="7"/>
  <c r="P218" i="7"/>
  <c r="R218" i="7"/>
  <c r="J221" i="7"/>
  <c r="J223" i="7"/>
  <c r="Q236" i="7"/>
  <c r="P236" i="7"/>
  <c r="R236" i="7"/>
  <c r="P226" i="7"/>
  <c r="R226" i="7"/>
  <c r="P227" i="7"/>
  <c r="J245" i="7"/>
  <c r="R250" i="7"/>
  <c r="Q250" i="7"/>
  <c r="P250" i="7"/>
  <c r="Q232" i="7"/>
  <c r="P232" i="7"/>
  <c r="R232" i="7"/>
  <c r="R217" i="7"/>
  <c r="R220" i="7"/>
  <c r="P220" i="7"/>
  <c r="P222" i="7"/>
  <c r="R222" i="7"/>
  <c r="J225" i="7"/>
  <c r="J227" i="7"/>
  <c r="R227" i="7"/>
  <c r="Q230" i="7"/>
  <c r="J249" i="7"/>
  <c r="J232" i="7"/>
  <c r="P234" i="7"/>
  <c r="J236" i="7"/>
  <c r="J240" i="7"/>
  <c r="R241" i="7"/>
  <c r="Q241" i="7"/>
  <c r="J244" i="7"/>
  <c r="R249" i="7"/>
  <c r="Q249" i="7"/>
  <c r="Q240" i="7"/>
  <c r="P240" i="7"/>
  <c r="Q244" i="7"/>
  <c r="P244" i="7"/>
  <c r="Q248" i="7"/>
  <c r="P248" i="7"/>
  <c r="Q251" i="7"/>
  <c r="R231" i="7"/>
  <c r="R239" i="7"/>
  <c r="R240" i="7"/>
  <c r="R243" i="7"/>
  <c r="R244" i="7"/>
  <c r="R247" i="7"/>
  <c r="R248" i="7"/>
  <c r="R251" i="7"/>
  <c r="D208" i="7" a="1"/>
  <c r="D209" i="7" s="1"/>
  <c r="G203" i="7"/>
  <c r="E209" i="7"/>
  <c r="D208" i="7"/>
  <c r="D203" i="7" a="1"/>
  <c r="E208" i="7"/>
  <c r="P110" i="7"/>
  <c r="B113" i="7"/>
  <c r="D113" i="7"/>
  <c r="A98" i="7"/>
  <c r="A156" i="7" s="1"/>
  <c r="O155" i="7" s="1"/>
  <c r="L111" i="7"/>
  <c r="B24" i="7"/>
  <c r="A58" i="7" s="1"/>
  <c r="B22" i="7"/>
  <c r="A49" i="7" s="1"/>
  <c r="B20" i="7"/>
  <c r="A53" i="7" s="1"/>
  <c r="B18" i="7"/>
  <c r="A81" i="7" s="1"/>
  <c r="B16" i="7"/>
  <c r="A88" i="7" s="1"/>
  <c r="B14" i="7"/>
  <c r="A87" i="7" s="1"/>
  <c r="B12" i="7"/>
  <c r="A74" i="7" s="1"/>
  <c r="B10" i="7"/>
  <c r="A70" i="7" s="1"/>
  <c r="B8" i="7"/>
  <c r="A64" i="7" s="1"/>
  <c r="G2" i="7"/>
  <c r="F3" i="7"/>
  <c r="B6" i="7"/>
  <c r="A51" i="7" s="1"/>
  <c r="B25" i="7"/>
  <c r="A67" i="7" s="1"/>
  <c r="B23" i="7"/>
  <c r="A50" i="7" s="1"/>
  <c r="B21" i="7"/>
  <c r="A65" i="7" s="1"/>
  <c r="B19" i="7"/>
  <c r="A57" i="7" s="1"/>
  <c r="B17" i="7"/>
  <c r="A68" i="7" s="1"/>
  <c r="B15" i="7"/>
  <c r="A75" i="7" s="1"/>
  <c r="B13" i="7"/>
  <c r="A80" i="7" s="1"/>
  <c r="B11" i="7"/>
  <c r="A79" i="7" s="1"/>
  <c r="B9" i="7"/>
  <c r="A62" i="7" s="1"/>
  <c r="L237" i="7" l="1"/>
  <c r="L212" i="7"/>
  <c r="L213" i="7"/>
  <c r="K213" i="7"/>
  <c r="L227" i="7"/>
  <c r="K227" i="7"/>
  <c r="L240" i="7"/>
  <c r="K240" i="7"/>
  <c r="L249" i="7"/>
  <c r="K249" i="7"/>
  <c r="L225" i="7"/>
  <c r="K225" i="7"/>
  <c r="L223" i="7"/>
  <c r="K223" i="7"/>
  <c r="L217" i="7"/>
  <c r="K217" i="7"/>
  <c r="L215" i="7"/>
  <c r="K215" i="7"/>
  <c r="L219" i="7"/>
  <c r="K219" i="7"/>
  <c r="L236" i="7"/>
  <c r="K236" i="7"/>
  <c r="L245" i="7"/>
  <c r="K245" i="7"/>
  <c r="L221" i="7"/>
  <c r="K221" i="7"/>
  <c r="L232" i="7"/>
  <c r="K232" i="7"/>
  <c r="L244" i="7"/>
  <c r="K244" i="7"/>
  <c r="L241" i="7"/>
  <c r="K241" i="7"/>
  <c r="K218" i="7"/>
  <c r="L218" i="7"/>
  <c r="K220" i="7"/>
  <c r="L220" i="7"/>
  <c r="D203" i="7"/>
  <c r="E204" i="7"/>
  <c r="D204" i="7"/>
  <c r="E203" i="7"/>
  <c r="N110" i="7"/>
  <c r="P111" i="7"/>
  <c r="N111" i="7"/>
  <c r="D134" i="7"/>
  <c r="B134" i="7"/>
  <c r="D126" i="7"/>
  <c r="B126" i="7"/>
  <c r="D104" i="7"/>
  <c r="B104" i="7"/>
  <c r="D98" i="7"/>
  <c r="B98" i="7"/>
  <c r="D117" i="7"/>
  <c r="B117" i="7"/>
  <c r="B128" i="7"/>
  <c r="D128" i="7"/>
  <c r="B122" i="7"/>
  <c r="D122" i="7"/>
  <c r="D96" i="7"/>
  <c r="B96" i="7"/>
  <c r="B127" i="7"/>
  <c r="D127" i="7"/>
  <c r="B112" i="7"/>
  <c r="D112" i="7"/>
  <c r="B121" i="7"/>
  <c r="D121" i="7"/>
  <c r="D100" i="7"/>
  <c r="B100" i="7"/>
  <c r="A99" i="7"/>
  <c r="A157" i="7" s="1"/>
  <c r="L96" i="7"/>
  <c r="D97" i="7"/>
  <c r="B97" i="7"/>
  <c r="D109" i="7"/>
  <c r="B109" i="7"/>
  <c r="B115" i="7"/>
  <c r="D115" i="7"/>
  <c r="B114" i="7"/>
  <c r="D114" i="7"/>
  <c r="D111" i="7"/>
  <c r="B111" i="7"/>
  <c r="D135" i="7"/>
  <c r="B135" i="7"/>
  <c r="D105" i="7"/>
  <c r="B105" i="7"/>
  <c r="C10" i="7"/>
  <c r="B70" i="7" s="1"/>
  <c r="C16" i="7"/>
  <c r="B88" i="7" s="1"/>
  <c r="C22" i="7"/>
  <c r="B49" i="7" s="1"/>
  <c r="C7" i="7"/>
  <c r="B66" i="7" s="1"/>
  <c r="C9" i="7"/>
  <c r="B62" i="7" s="1"/>
  <c r="C11" i="7"/>
  <c r="B79" i="7" s="1"/>
  <c r="C13" i="7"/>
  <c r="B80" i="7" s="1"/>
  <c r="C15" i="7"/>
  <c r="B75" i="7" s="1"/>
  <c r="C17" i="7"/>
  <c r="B68" i="7" s="1"/>
  <c r="C19" i="7"/>
  <c r="B57" i="7" s="1"/>
  <c r="C21" i="7"/>
  <c r="B65" i="7" s="1"/>
  <c r="C23" i="7"/>
  <c r="B50" i="7" s="1"/>
  <c r="O111" i="7" s="1"/>
  <c r="C25" i="7"/>
  <c r="B67" i="7" s="1"/>
  <c r="C6" i="7"/>
  <c r="B51" i="7" s="1"/>
  <c r="C12" i="7"/>
  <c r="B74" i="7" s="1"/>
  <c r="C18" i="7"/>
  <c r="B81" i="7" s="1"/>
  <c r="C24" i="7"/>
  <c r="B58" i="7" s="1"/>
  <c r="C8" i="7"/>
  <c r="B64" i="7" s="1"/>
  <c r="C14" i="7"/>
  <c r="B87" i="7" s="1"/>
  <c r="C20" i="7"/>
  <c r="B53" i="7" s="1"/>
  <c r="B27" i="7"/>
  <c r="A59" i="7" s="1"/>
  <c r="B29" i="7"/>
  <c r="A85" i="7" s="1"/>
  <c r="B31" i="7"/>
  <c r="A84" i="7" s="1"/>
  <c r="B33" i="7"/>
  <c r="A56" i="7" s="1"/>
  <c r="B35" i="7"/>
  <c r="A76" i="7" s="1"/>
  <c r="B37" i="7"/>
  <c r="A55" i="7" s="1"/>
  <c r="B39" i="7"/>
  <c r="A77" i="7" s="1"/>
  <c r="B41" i="7"/>
  <c r="A78" i="7" s="1"/>
  <c r="B43" i="7"/>
  <c r="A86" i="7" s="1"/>
  <c r="B45" i="7"/>
  <c r="A72" i="7" s="1"/>
  <c r="G3" i="7"/>
  <c r="B42" i="7"/>
  <c r="A61" i="7" s="1"/>
  <c r="B26" i="7"/>
  <c r="A54" i="7" s="1"/>
  <c r="B28" i="7"/>
  <c r="A63" i="7" s="1"/>
  <c r="B30" i="7"/>
  <c r="A73" i="7" s="1"/>
  <c r="B32" i="7"/>
  <c r="A71" i="7" s="1"/>
  <c r="B34" i="7"/>
  <c r="A52" i="7" s="1"/>
  <c r="B36" i="7"/>
  <c r="A82" i="7" s="1"/>
  <c r="B38" i="7"/>
  <c r="A60" i="7" s="1"/>
  <c r="B40" i="7"/>
  <c r="A69" i="7" s="1"/>
  <c r="B44" i="7"/>
  <c r="A83" i="7" s="1"/>
  <c r="K252" i="7" l="1"/>
  <c r="L252" i="7"/>
  <c r="N96" i="7"/>
  <c r="O96" i="7"/>
  <c r="O110" i="7"/>
  <c r="D124" i="7"/>
  <c r="B124" i="7"/>
  <c r="C121" i="7"/>
  <c r="F121" i="7" s="1"/>
  <c r="E121" i="7"/>
  <c r="G121" i="7" s="1"/>
  <c r="C127" i="7"/>
  <c r="F127" i="7" s="1"/>
  <c r="E127" i="7"/>
  <c r="G127" i="7" s="1"/>
  <c r="B129" i="7"/>
  <c r="D129" i="7"/>
  <c r="D110" i="7"/>
  <c r="B110" i="7"/>
  <c r="D119" i="7"/>
  <c r="B119" i="7"/>
  <c r="D102" i="7"/>
  <c r="B102" i="7"/>
  <c r="D132" i="7"/>
  <c r="B132" i="7"/>
  <c r="E111" i="7"/>
  <c r="G111" i="7" s="1"/>
  <c r="C111" i="7"/>
  <c r="F111" i="7" s="1"/>
  <c r="C98" i="7"/>
  <c r="E98" i="7"/>
  <c r="C104" i="7"/>
  <c r="F104" i="7" s="1"/>
  <c r="E104" i="7"/>
  <c r="E126" i="7"/>
  <c r="G126" i="7" s="1"/>
  <c r="C126" i="7"/>
  <c r="E135" i="7"/>
  <c r="G135" i="7" s="1"/>
  <c r="C135" i="7"/>
  <c r="F135" i="7" s="1"/>
  <c r="B107" i="7"/>
  <c r="D107" i="7"/>
  <c r="D131" i="7"/>
  <c r="B131" i="7"/>
  <c r="C112" i="7"/>
  <c r="F112" i="7" s="1"/>
  <c r="E112" i="7"/>
  <c r="G112" i="7" s="1"/>
  <c r="G98" i="7"/>
  <c r="B130" i="7"/>
  <c r="D130" i="7"/>
  <c r="B99" i="7"/>
  <c r="D99" i="7"/>
  <c r="B101" i="7"/>
  <c r="D101" i="7"/>
  <c r="B133" i="7"/>
  <c r="D133" i="7"/>
  <c r="D123" i="7"/>
  <c r="B123" i="7"/>
  <c r="B106" i="7"/>
  <c r="D106" i="7"/>
  <c r="C105" i="7"/>
  <c r="F105" i="7" s="1"/>
  <c r="E105" i="7"/>
  <c r="G105" i="7" s="1"/>
  <c r="E114" i="7"/>
  <c r="G114" i="7" s="1"/>
  <c r="C114" i="7"/>
  <c r="F114" i="7" s="1"/>
  <c r="E115" i="7"/>
  <c r="G115" i="7" s="1"/>
  <c r="C115" i="7"/>
  <c r="F115" i="7" s="1"/>
  <c r="E109" i="7"/>
  <c r="C109" i="7"/>
  <c r="F109" i="7" s="1"/>
  <c r="C117" i="7"/>
  <c r="F117" i="7" s="1"/>
  <c r="E117" i="7"/>
  <c r="G109" i="7"/>
  <c r="A100" i="7"/>
  <c r="A158" i="7" s="1"/>
  <c r="L112" i="7"/>
  <c r="G117" i="7"/>
  <c r="G104" i="7"/>
  <c r="B120" i="7"/>
  <c r="D120" i="7"/>
  <c r="E134" i="7"/>
  <c r="G134" i="7" s="1"/>
  <c r="C134" i="7"/>
  <c r="F134" i="7" s="1"/>
  <c r="C96" i="7"/>
  <c r="F96" i="7" s="1"/>
  <c r="E96" i="7"/>
  <c r="G96" i="7" s="1"/>
  <c r="D116" i="7"/>
  <c r="B116" i="7"/>
  <c r="D118" i="7"/>
  <c r="B118" i="7"/>
  <c r="B108" i="7"/>
  <c r="D108" i="7"/>
  <c r="D125" i="7"/>
  <c r="B125" i="7"/>
  <c r="D103" i="7"/>
  <c r="B103" i="7"/>
  <c r="E100" i="7"/>
  <c r="G100" i="7" s="1"/>
  <c r="C100" i="7"/>
  <c r="F100" i="7" s="1"/>
  <c r="C128" i="7"/>
  <c r="F128" i="7" s="1"/>
  <c r="E128" i="7"/>
  <c r="G128" i="7" s="1"/>
  <c r="C97" i="7"/>
  <c r="F97" i="7" s="1"/>
  <c r="E97" i="7"/>
  <c r="G97" i="7" s="1"/>
  <c r="C122" i="7"/>
  <c r="F122" i="7" s="1"/>
  <c r="E122" i="7"/>
  <c r="G122" i="7" s="1"/>
  <c r="E113" i="7"/>
  <c r="G113" i="7" s="1"/>
  <c r="H113" i="7" s="1"/>
  <c r="C113" i="7"/>
  <c r="F113" i="7" s="1"/>
  <c r="F98" i="7"/>
  <c r="F126" i="7"/>
  <c r="C28" i="7"/>
  <c r="B63" i="7" s="1"/>
  <c r="C34" i="7"/>
  <c r="B52" i="7" s="1"/>
  <c r="C40" i="7"/>
  <c r="B69" i="7" s="1"/>
  <c r="C30" i="7"/>
  <c r="B73" i="7" s="1"/>
  <c r="C36" i="7"/>
  <c r="B82" i="7" s="1"/>
  <c r="C42" i="7"/>
  <c r="B61" i="7" s="1"/>
  <c r="C26" i="7"/>
  <c r="B54" i="7" s="1"/>
  <c r="C32" i="7"/>
  <c r="B71" i="7" s="1"/>
  <c r="C38" i="7"/>
  <c r="B60" i="7" s="1"/>
  <c r="C44" i="7"/>
  <c r="B83" i="7" s="1"/>
  <c r="C27" i="7"/>
  <c r="B59" i="7" s="1"/>
  <c r="C45" i="7"/>
  <c r="B72" i="7" s="1"/>
  <c r="C37" i="7"/>
  <c r="B55" i="7" s="1"/>
  <c r="C29" i="7"/>
  <c r="B85" i="7" s="1"/>
  <c r="C43" i="7"/>
  <c r="B86" i="7" s="1"/>
  <c r="C35" i="7"/>
  <c r="B76" i="7" s="1"/>
  <c r="C31" i="7"/>
  <c r="B84" i="7" s="1"/>
  <c r="C41" i="7"/>
  <c r="B78" i="7" s="1"/>
  <c r="C33" i="7"/>
  <c r="B56" i="7" s="1"/>
  <c r="C39" i="7"/>
  <c r="B77" i="7" s="1"/>
  <c r="H117" i="7" l="1"/>
  <c r="P112" i="7"/>
  <c r="O112" i="7"/>
  <c r="N112" i="7"/>
  <c r="H105" i="7"/>
  <c r="J105" i="7" s="1"/>
  <c r="H121" i="7"/>
  <c r="J121" i="7" s="1"/>
  <c r="H122" i="7"/>
  <c r="J122" i="7" s="1"/>
  <c r="H104" i="7"/>
  <c r="I104" i="7" s="1"/>
  <c r="H98" i="7"/>
  <c r="M96" i="7" s="1"/>
  <c r="I121" i="7"/>
  <c r="H134" i="7"/>
  <c r="I122" i="7"/>
  <c r="E102" i="7"/>
  <c r="G102" i="7" s="1"/>
  <c r="C102" i="7"/>
  <c r="E107" i="7"/>
  <c r="G107" i="7" s="1"/>
  <c r="C107" i="7"/>
  <c r="F107" i="7" s="1"/>
  <c r="H96" i="7"/>
  <c r="M110" i="7" s="1"/>
  <c r="C124" i="7"/>
  <c r="F124" i="7" s="1"/>
  <c r="E124" i="7"/>
  <c r="G124" i="7" s="1"/>
  <c r="E123" i="7"/>
  <c r="G123" i="7" s="1"/>
  <c r="C123" i="7"/>
  <c r="F123" i="7" s="1"/>
  <c r="C119" i="7"/>
  <c r="F119" i="7" s="1"/>
  <c r="E119" i="7"/>
  <c r="G119" i="7" s="1"/>
  <c r="E118" i="7"/>
  <c r="G118" i="7" s="1"/>
  <c r="C118" i="7"/>
  <c r="F118" i="7" s="1"/>
  <c r="E120" i="7"/>
  <c r="G120" i="7" s="1"/>
  <c r="C120" i="7"/>
  <c r="F120" i="7" s="1"/>
  <c r="H126" i="7"/>
  <c r="H114" i="7"/>
  <c r="H109" i="7"/>
  <c r="H112" i="7"/>
  <c r="C131" i="7"/>
  <c r="F131" i="7" s="1"/>
  <c r="E131" i="7"/>
  <c r="G131" i="7" s="1"/>
  <c r="E129" i="7"/>
  <c r="G129" i="7" s="1"/>
  <c r="C129" i="7"/>
  <c r="F129" i="7" s="1"/>
  <c r="J113" i="7"/>
  <c r="I113" i="7"/>
  <c r="C103" i="7"/>
  <c r="F103" i="7" s="1"/>
  <c r="E103" i="7"/>
  <c r="G103" i="7" s="1"/>
  <c r="E133" i="7"/>
  <c r="G133" i="7" s="1"/>
  <c r="C133" i="7"/>
  <c r="F133" i="7" s="1"/>
  <c r="C106" i="7"/>
  <c r="F106" i="7" s="1"/>
  <c r="E106" i="7"/>
  <c r="G106" i="7" s="1"/>
  <c r="E101" i="7"/>
  <c r="G101" i="7" s="1"/>
  <c r="C101" i="7"/>
  <c r="F101" i="7" s="1"/>
  <c r="C116" i="7"/>
  <c r="F116" i="7" s="1"/>
  <c r="E116" i="7"/>
  <c r="G116" i="7" s="1"/>
  <c r="H128" i="7"/>
  <c r="E110" i="7"/>
  <c r="G110" i="7" s="1"/>
  <c r="C110" i="7"/>
  <c r="F110" i="7" s="1"/>
  <c r="H97" i="7"/>
  <c r="M111" i="7" s="1"/>
  <c r="J117" i="7"/>
  <c r="I117" i="7"/>
  <c r="E125" i="7"/>
  <c r="G125" i="7" s="1"/>
  <c r="C125" i="7"/>
  <c r="F125" i="7" s="1"/>
  <c r="C132" i="7"/>
  <c r="F132" i="7" s="1"/>
  <c r="E132" i="7"/>
  <c r="G132" i="7" s="1"/>
  <c r="E130" i="7"/>
  <c r="G130" i="7" s="1"/>
  <c r="C130" i="7"/>
  <c r="F130" i="7" s="1"/>
  <c r="E108" i="7"/>
  <c r="G108" i="7" s="1"/>
  <c r="C108" i="7"/>
  <c r="F108" i="7" s="1"/>
  <c r="E99" i="7"/>
  <c r="G99" i="7" s="1"/>
  <c r="C99" i="7"/>
  <c r="F99" i="7" s="1"/>
  <c r="H100" i="7"/>
  <c r="A101" i="7"/>
  <c r="A159" i="7" s="1"/>
  <c r="L113" i="7"/>
  <c r="H115" i="7"/>
  <c r="H135" i="7"/>
  <c r="H111" i="7"/>
  <c r="F102" i="7"/>
  <c r="H127" i="7"/>
  <c r="H133" i="7" l="1"/>
  <c r="I133" i="7" s="1"/>
  <c r="I105" i="7"/>
  <c r="H101" i="7"/>
  <c r="H106" i="7"/>
  <c r="I106" i="7" s="1"/>
  <c r="J98" i="7"/>
  <c r="J104" i="7"/>
  <c r="H103" i="7"/>
  <c r="I103" i="7" s="1"/>
  <c r="P113" i="7"/>
  <c r="N113" i="7"/>
  <c r="M113" i="7"/>
  <c r="O113" i="7"/>
  <c r="H130" i="7"/>
  <c r="J130" i="7" s="1"/>
  <c r="I98" i="7"/>
  <c r="H110" i="7"/>
  <c r="H125" i="7"/>
  <c r="J97" i="7"/>
  <c r="I97" i="7"/>
  <c r="J103" i="7"/>
  <c r="H129" i="7"/>
  <c r="J126" i="7"/>
  <c r="I126" i="7"/>
  <c r="J96" i="7"/>
  <c r="I96" i="7"/>
  <c r="H102" i="7"/>
  <c r="A102" i="7"/>
  <c r="A160" i="7" s="1"/>
  <c r="L114" i="7"/>
  <c r="I112" i="7"/>
  <c r="J112" i="7"/>
  <c r="J109" i="7"/>
  <c r="I109" i="7"/>
  <c r="H120" i="7"/>
  <c r="H107" i="7"/>
  <c r="H99" i="7"/>
  <c r="M112" i="7" s="1"/>
  <c r="I128" i="7"/>
  <c r="J128" i="7"/>
  <c r="J111" i="7"/>
  <c r="I111" i="7"/>
  <c r="J101" i="7"/>
  <c r="I101" i="7"/>
  <c r="H118" i="7"/>
  <c r="H108" i="7"/>
  <c r="I114" i="7"/>
  <c r="J114" i="7"/>
  <c r="H119" i="7"/>
  <c r="H124" i="7"/>
  <c r="H116" i="7"/>
  <c r="J127" i="7"/>
  <c r="I127" i="7"/>
  <c r="J135" i="7"/>
  <c r="I135" i="7"/>
  <c r="J115" i="7"/>
  <c r="I115" i="7"/>
  <c r="J100" i="7"/>
  <c r="I100" i="7"/>
  <c r="H132" i="7"/>
  <c r="H131" i="7"/>
  <c r="H123" i="7"/>
  <c r="J134" i="7"/>
  <c r="I134" i="7"/>
  <c r="J133" i="7" l="1"/>
  <c r="I130" i="7"/>
  <c r="J106" i="7"/>
  <c r="P114" i="7"/>
  <c r="O114" i="7"/>
  <c r="M114" i="7"/>
  <c r="N114" i="7"/>
  <c r="J125" i="7"/>
  <c r="I125" i="7"/>
  <c r="J123" i="7"/>
  <c r="I123" i="7"/>
  <c r="J124" i="7"/>
  <c r="I124" i="7"/>
  <c r="J108" i="7"/>
  <c r="I108" i="7"/>
  <c r="J99" i="7"/>
  <c r="I99" i="7"/>
  <c r="A103" i="7"/>
  <c r="A161" i="7" s="1"/>
  <c r="L115" i="7"/>
  <c r="J110" i="7"/>
  <c r="I110" i="7"/>
  <c r="J131" i="7"/>
  <c r="I131" i="7"/>
  <c r="J119" i="7"/>
  <c r="I119" i="7"/>
  <c r="J118" i="7"/>
  <c r="I118" i="7"/>
  <c r="J107" i="7"/>
  <c r="I107" i="7"/>
  <c r="J102" i="7"/>
  <c r="I102" i="7"/>
  <c r="J116" i="7"/>
  <c r="I116" i="7"/>
  <c r="J132" i="7"/>
  <c r="I132" i="7"/>
  <c r="I120" i="7"/>
  <c r="J120" i="7"/>
  <c r="J129" i="7"/>
  <c r="I129" i="7"/>
  <c r="J136" i="7" l="1"/>
  <c r="B141" i="7" s="1"/>
  <c r="P115" i="7"/>
  <c r="N115" i="7"/>
  <c r="O115" i="7"/>
  <c r="M115" i="7"/>
  <c r="I136" i="7"/>
  <c r="B140" i="7" s="1"/>
  <c r="A141" i="7"/>
  <c r="A104" i="7"/>
  <c r="A162" i="7" s="1"/>
  <c r="L116" i="7"/>
  <c r="O156" i="7" l="1"/>
  <c r="A140" i="7"/>
  <c r="E179" i="7"/>
  <c r="E162" i="7"/>
  <c r="E156" i="7"/>
  <c r="E171" i="7"/>
  <c r="E170" i="7"/>
  <c r="E163" i="7"/>
  <c r="E173" i="7"/>
  <c r="E175" i="7"/>
  <c r="E186" i="7"/>
  <c r="E180" i="7"/>
  <c r="E192" i="7"/>
  <c r="E154" i="7"/>
  <c r="E185" i="7"/>
  <c r="E169" i="7"/>
  <c r="E184" i="7"/>
  <c r="E193" i="7"/>
  <c r="E172" i="7"/>
  <c r="E167" i="7"/>
  <c r="E158" i="7"/>
  <c r="E155" i="7"/>
  <c r="E181" i="7"/>
  <c r="E176" i="7"/>
  <c r="E189" i="7"/>
  <c r="E168" i="7"/>
  <c r="E161" i="7"/>
  <c r="E164" i="7"/>
  <c r="E174" i="7"/>
  <c r="E190" i="7"/>
  <c r="E157" i="7"/>
  <c r="E188" i="7"/>
  <c r="E160" i="7"/>
  <c r="E182" i="7"/>
  <c r="E177" i="7"/>
  <c r="E178" i="7"/>
  <c r="E183" i="7"/>
  <c r="E165" i="7"/>
  <c r="E191" i="7"/>
  <c r="E159" i="7"/>
  <c r="E166" i="7"/>
  <c r="E187" i="7"/>
  <c r="C172" i="7"/>
  <c r="C167" i="7"/>
  <c r="C158" i="7"/>
  <c r="C155" i="7"/>
  <c r="C171" i="7"/>
  <c r="C170" i="7"/>
  <c r="C154" i="7"/>
  <c r="C169" i="7"/>
  <c r="C179" i="7"/>
  <c r="C162" i="7"/>
  <c r="C156" i="7"/>
  <c r="C163" i="7"/>
  <c r="C173" i="7"/>
  <c r="C175" i="7"/>
  <c r="C186" i="7"/>
  <c r="C180" i="7"/>
  <c r="C192" i="7"/>
  <c r="C185" i="7"/>
  <c r="C184" i="7"/>
  <c r="C193" i="7"/>
  <c r="C190" i="7"/>
  <c r="C166" i="7"/>
  <c r="C187" i="7"/>
  <c r="C178" i="7"/>
  <c r="C183" i="7"/>
  <c r="C165" i="7"/>
  <c r="C191" i="7"/>
  <c r="C159" i="7"/>
  <c r="C181" i="7"/>
  <c r="C176" i="7"/>
  <c r="C189" i="7"/>
  <c r="C168" i="7"/>
  <c r="C161" i="7"/>
  <c r="C164" i="7"/>
  <c r="C174" i="7"/>
  <c r="C157" i="7"/>
  <c r="C188" i="7"/>
  <c r="C160" i="7"/>
  <c r="C182" i="7"/>
  <c r="C177" i="7"/>
  <c r="D171" i="7"/>
  <c r="D179" i="7"/>
  <c r="D167" i="7"/>
  <c r="D193" i="7"/>
  <c r="D186" i="7"/>
  <c r="D170" i="7"/>
  <c r="D158" i="7"/>
  <c r="D155" i="7"/>
  <c r="D154" i="7"/>
  <c r="D173" i="7"/>
  <c r="D169" i="7"/>
  <c r="D163" i="7"/>
  <c r="D162" i="7"/>
  <c r="D175" i="7"/>
  <c r="D185" i="7"/>
  <c r="D180" i="7"/>
  <c r="D192" i="7"/>
  <c r="D172" i="7"/>
  <c r="D184" i="7"/>
  <c r="D156" i="7"/>
  <c r="D188" i="7"/>
  <c r="D159" i="7"/>
  <c r="D181" i="7"/>
  <c r="D176" i="7"/>
  <c r="D183" i="7"/>
  <c r="D182" i="7"/>
  <c r="D166" i="7"/>
  <c r="D160" i="7"/>
  <c r="D178" i="7"/>
  <c r="D168" i="7"/>
  <c r="D190" i="7"/>
  <c r="D187" i="7"/>
  <c r="D164" i="7"/>
  <c r="D157" i="7"/>
  <c r="D191" i="7"/>
  <c r="D174" i="7"/>
  <c r="D161" i="7"/>
  <c r="D165" i="7"/>
  <c r="D189" i="7"/>
  <c r="D177" i="7"/>
  <c r="P116" i="7"/>
  <c r="O116" i="7"/>
  <c r="N116" i="7"/>
  <c r="M116" i="7"/>
  <c r="B171" i="7"/>
  <c r="B193" i="7"/>
  <c r="B186" i="7"/>
  <c r="B158" i="7"/>
  <c r="B173" i="7"/>
  <c r="B169" i="7"/>
  <c r="B163" i="7"/>
  <c r="B162" i="7"/>
  <c r="B175" i="7"/>
  <c r="B185" i="7"/>
  <c r="B179" i="7"/>
  <c r="B180" i="7"/>
  <c r="B192" i="7"/>
  <c r="B167" i="7"/>
  <c r="B172" i="7"/>
  <c r="B184" i="7"/>
  <c r="B156" i="7"/>
  <c r="B170" i="7"/>
  <c r="B155" i="7"/>
  <c r="B154" i="7"/>
  <c r="B178" i="7"/>
  <c r="B168" i="7"/>
  <c r="B190" i="7"/>
  <c r="B187" i="7"/>
  <c r="B164" i="7"/>
  <c r="B183" i="7"/>
  <c r="B157" i="7"/>
  <c r="B191" i="7"/>
  <c r="B174" i="7"/>
  <c r="B166" i="7"/>
  <c r="B161" i="7"/>
  <c r="B165" i="7"/>
  <c r="B189" i="7"/>
  <c r="B177" i="7"/>
  <c r="B160" i="7"/>
  <c r="B188" i="7"/>
  <c r="B159" i="7"/>
  <c r="B181" i="7"/>
  <c r="B176" i="7"/>
  <c r="B182" i="7"/>
  <c r="A105" i="7"/>
  <c r="A163" i="7" s="1"/>
  <c r="L97" i="7"/>
  <c r="N97" i="7" l="1"/>
  <c r="M97" i="7"/>
  <c r="O97" i="7"/>
  <c r="A106" i="7"/>
  <c r="A164" i="7" s="1"/>
  <c r="L117" i="7"/>
  <c r="P117" i="7" l="1"/>
  <c r="N117" i="7"/>
  <c r="M117" i="7"/>
  <c r="O117" i="7"/>
  <c r="A107" i="7"/>
  <c r="A165" i="7" s="1"/>
  <c r="L118" i="7"/>
  <c r="P118" i="7" l="1"/>
  <c r="O118" i="7"/>
  <c r="M118" i="7"/>
  <c r="N118" i="7"/>
  <c r="A108" i="7"/>
  <c r="A166" i="7" s="1"/>
  <c r="L119" i="7"/>
  <c r="P119" i="7" l="1"/>
  <c r="N119" i="7"/>
  <c r="O119" i="7"/>
  <c r="M119" i="7"/>
  <c r="A109" i="7"/>
  <c r="A167" i="7" s="1"/>
  <c r="L120" i="7"/>
  <c r="O157" i="7" l="1"/>
  <c r="P120" i="7"/>
  <c r="O120" i="7"/>
  <c r="N120" i="7"/>
  <c r="M120" i="7"/>
  <c r="A110" i="7"/>
  <c r="A168" i="7" s="1"/>
  <c r="L98" i="7"/>
  <c r="O98" i="7" l="1"/>
  <c r="M98" i="7"/>
  <c r="N98" i="7"/>
  <c r="A111" i="7"/>
  <c r="A169" i="7" s="1"/>
  <c r="L121" i="7"/>
  <c r="O158" i="7" l="1"/>
  <c r="N121" i="7"/>
  <c r="M121" i="7"/>
  <c r="P121" i="7"/>
  <c r="O121" i="7"/>
  <c r="A112" i="7"/>
  <c r="A170" i="7" s="1"/>
  <c r="O159" i="7" s="1"/>
  <c r="L99" i="7"/>
  <c r="N99" i="7" l="1"/>
  <c r="O99" i="7"/>
  <c r="M99" i="7"/>
  <c r="A113" i="7"/>
  <c r="A171" i="7" s="1"/>
  <c r="O160" i="7" s="1"/>
  <c r="L100" i="7"/>
  <c r="O100" i="7" l="1"/>
  <c r="N100" i="7"/>
  <c r="M100" i="7"/>
  <c r="A114" i="7"/>
  <c r="A172" i="7" s="1"/>
  <c r="O161" i="7" s="1"/>
  <c r="L101" i="7"/>
  <c r="N101" i="7" l="1"/>
  <c r="M101" i="7"/>
  <c r="O101" i="7"/>
  <c r="A115" i="7"/>
  <c r="A173" i="7" s="1"/>
  <c r="O162" i="7" s="1"/>
  <c r="L102" i="7"/>
  <c r="O102" i="7" l="1"/>
  <c r="M102" i="7"/>
  <c r="N102" i="7"/>
  <c r="A116" i="7"/>
  <c r="L103" i="7"/>
  <c r="N103" i="7" l="1"/>
  <c r="O103" i="7"/>
  <c r="M103" i="7"/>
  <c r="A117" i="7"/>
  <c r="A175" i="7" s="1"/>
  <c r="L122" i="7"/>
  <c r="A174" i="7"/>
  <c r="G38" i="5"/>
  <c r="F3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88" i="5"/>
  <c r="O163" i="7" l="1"/>
  <c r="L104" i="7"/>
  <c r="N104" i="7" s="1"/>
  <c r="O104" i="7"/>
  <c r="P122" i="7"/>
  <c r="O122" i="7"/>
  <c r="M122" i="7"/>
  <c r="N122" i="7"/>
  <c r="A118" i="7"/>
  <c r="A176" i="7" s="1"/>
  <c r="A87" i="5"/>
  <c r="A84" i="5"/>
  <c r="B84" i="5"/>
  <c r="B83" i="5"/>
  <c r="A83" i="5"/>
  <c r="B79" i="5"/>
  <c r="A79" i="5"/>
  <c r="H47" i="5"/>
  <c r="I47" i="5" s="1"/>
  <c r="H48" i="5"/>
  <c r="I48" i="5" s="1"/>
  <c r="H49" i="5"/>
  <c r="H50" i="5"/>
  <c r="I50" i="5" s="1"/>
  <c r="H51" i="5"/>
  <c r="I51" i="5" s="1"/>
  <c r="H52" i="5"/>
  <c r="I52" i="5" s="1"/>
  <c r="H53" i="5"/>
  <c r="H54" i="5"/>
  <c r="I54" i="5" s="1"/>
  <c r="H55" i="5"/>
  <c r="I55" i="5" s="1"/>
  <c r="H56" i="5"/>
  <c r="I56" i="5" s="1"/>
  <c r="H57" i="5"/>
  <c r="H58" i="5"/>
  <c r="I58" i="5" s="1"/>
  <c r="H59" i="5"/>
  <c r="I59" i="5" s="1"/>
  <c r="H60" i="5"/>
  <c r="I60" i="5" s="1"/>
  <c r="H61" i="5"/>
  <c r="H62" i="5"/>
  <c r="I62" i="5" s="1"/>
  <c r="H63" i="5"/>
  <c r="I63" i="5" s="1"/>
  <c r="H64" i="5"/>
  <c r="I64" i="5" s="1"/>
  <c r="H65" i="5"/>
  <c r="H66" i="5"/>
  <c r="I66" i="5" s="1"/>
  <c r="H67" i="5"/>
  <c r="I67" i="5" s="1"/>
  <c r="H68" i="5"/>
  <c r="I68" i="5" s="1"/>
  <c r="H69" i="5"/>
  <c r="H70" i="5"/>
  <c r="I70" i="5" s="1"/>
  <c r="H71" i="5"/>
  <c r="I71" i="5" s="1"/>
  <c r="H72" i="5"/>
  <c r="I72" i="5" s="1"/>
  <c r="H73" i="5"/>
  <c r="H74" i="5"/>
  <c r="I74" i="5" s="1"/>
  <c r="H75" i="5"/>
  <c r="I75" i="5" s="1"/>
  <c r="H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46" i="5"/>
  <c r="I46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" i="5"/>
  <c r="I49" i="5"/>
  <c r="I53" i="5"/>
  <c r="I57" i="5"/>
  <c r="I61" i="5"/>
  <c r="I65" i="5"/>
  <c r="I69" i="5"/>
  <c r="I73" i="5"/>
  <c r="D38" i="5"/>
  <c r="F47" i="5" a="1"/>
  <c r="F47" i="5" s="1"/>
  <c r="F48" i="5" a="1"/>
  <c r="F48" i="5"/>
  <c r="F49" i="5" a="1"/>
  <c r="F49" i="5" s="1"/>
  <c r="F50" i="5" a="1"/>
  <c r="F50" i="5"/>
  <c r="F51" i="5" a="1"/>
  <c r="F51" i="5" s="1"/>
  <c r="F52" i="5" a="1"/>
  <c r="F52" i="5"/>
  <c r="F53" i="5" a="1"/>
  <c r="F53" i="5" s="1"/>
  <c r="F54" i="5" a="1"/>
  <c r="F54" i="5"/>
  <c r="F55" i="5" a="1"/>
  <c r="F55" i="5" s="1"/>
  <c r="F56" i="5" a="1"/>
  <c r="F56" i="5"/>
  <c r="F57" i="5" a="1"/>
  <c r="F57" i="5" s="1"/>
  <c r="F58" i="5" a="1"/>
  <c r="F58" i="5"/>
  <c r="F59" i="5" a="1"/>
  <c r="F59" i="5" s="1"/>
  <c r="F60" i="5" a="1"/>
  <c r="F60" i="5"/>
  <c r="F61" i="5" a="1"/>
  <c r="F61" i="5" s="1"/>
  <c r="F62" i="5" a="1"/>
  <c r="F62" i="5"/>
  <c r="F63" i="5" a="1"/>
  <c r="F63" i="5" s="1"/>
  <c r="F64" i="5" a="1"/>
  <c r="F64" i="5"/>
  <c r="F65" i="5" a="1"/>
  <c r="F65" i="5" s="1"/>
  <c r="F66" i="5" a="1"/>
  <c r="F66" i="5"/>
  <c r="F67" i="5" a="1"/>
  <c r="F67" i="5" s="1"/>
  <c r="F68" i="5" a="1"/>
  <c r="F68" i="5"/>
  <c r="F69" i="5" a="1"/>
  <c r="F69" i="5" s="1"/>
  <c r="F70" i="5" a="1"/>
  <c r="F70" i="5"/>
  <c r="F71" i="5" a="1"/>
  <c r="F71" i="5" s="1"/>
  <c r="F72" i="5" a="1"/>
  <c r="F72" i="5"/>
  <c r="F73" i="5" a="1"/>
  <c r="F73" i="5" s="1"/>
  <c r="F74" i="5" a="1"/>
  <c r="F74" i="5"/>
  <c r="F75" i="5" a="1"/>
  <c r="F75" i="5" s="1"/>
  <c r="F46" i="5" a="1"/>
  <c r="F46" i="5"/>
  <c r="D47" i="5"/>
  <c r="E47" i="5"/>
  <c r="D48" i="5"/>
  <c r="E48" i="5"/>
  <c r="D49" i="5"/>
  <c r="E49" i="5"/>
  <c r="D50" i="5"/>
  <c r="E50" i="5"/>
  <c r="D51" i="5"/>
  <c r="E51" i="5"/>
  <c r="D52" i="5"/>
  <c r="E52" i="5"/>
  <c r="D53" i="5"/>
  <c r="E53" i="5"/>
  <c r="D54" i="5"/>
  <c r="E54" i="5"/>
  <c r="D55" i="5"/>
  <c r="E55" i="5"/>
  <c r="D56" i="5"/>
  <c r="E56" i="5"/>
  <c r="D57" i="5"/>
  <c r="E57" i="5"/>
  <c r="D58" i="5"/>
  <c r="E58" i="5"/>
  <c r="D59" i="5"/>
  <c r="E59" i="5"/>
  <c r="D60" i="5"/>
  <c r="E60" i="5"/>
  <c r="D61" i="5"/>
  <c r="E61" i="5"/>
  <c r="D62" i="5"/>
  <c r="E62" i="5"/>
  <c r="D63" i="5"/>
  <c r="E63" i="5"/>
  <c r="D64" i="5"/>
  <c r="E64" i="5"/>
  <c r="D65" i="5"/>
  <c r="E65" i="5"/>
  <c r="D66" i="5"/>
  <c r="E66" i="5"/>
  <c r="D67" i="5"/>
  <c r="E67" i="5"/>
  <c r="D68" i="5"/>
  <c r="E68" i="5"/>
  <c r="D69" i="5"/>
  <c r="E69" i="5"/>
  <c r="D70" i="5"/>
  <c r="E70" i="5"/>
  <c r="D71" i="5"/>
  <c r="E71" i="5"/>
  <c r="D72" i="5"/>
  <c r="E72" i="5"/>
  <c r="D73" i="5"/>
  <c r="E73" i="5"/>
  <c r="D74" i="5"/>
  <c r="E74" i="5"/>
  <c r="D75" i="5"/>
  <c r="E75" i="5"/>
  <c r="E46" i="5"/>
  <c r="D46" i="5"/>
  <c r="B35" i="5"/>
  <c r="A35" i="5"/>
  <c r="B46" i="5"/>
  <c r="A47" i="5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4" i="5"/>
  <c r="B47" i="5" s="1"/>
  <c r="B4" i="5"/>
  <c r="C47" i="5" s="1"/>
  <c r="A5" i="5"/>
  <c r="B48" i="5" s="1"/>
  <c r="B5" i="5"/>
  <c r="C48" i="5" s="1"/>
  <c r="A6" i="5"/>
  <c r="B49" i="5" s="1"/>
  <c r="B6" i="5"/>
  <c r="C49" i="5" s="1"/>
  <c r="A7" i="5"/>
  <c r="B50" i="5" s="1"/>
  <c r="B7" i="5"/>
  <c r="C50" i="5" s="1"/>
  <c r="A8" i="5"/>
  <c r="B51" i="5" s="1"/>
  <c r="B8" i="5"/>
  <c r="C51" i="5" s="1"/>
  <c r="A9" i="5"/>
  <c r="B52" i="5" s="1"/>
  <c r="B9" i="5"/>
  <c r="C52" i="5" s="1"/>
  <c r="A10" i="5"/>
  <c r="B53" i="5" s="1"/>
  <c r="B10" i="5"/>
  <c r="C53" i="5" s="1"/>
  <c r="A11" i="5"/>
  <c r="B54" i="5" s="1"/>
  <c r="B11" i="5"/>
  <c r="C54" i="5" s="1"/>
  <c r="A12" i="5"/>
  <c r="B55" i="5" s="1"/>
  <c r="B12" i="5"/>
  <c r="C55" i="5" s="1"/>
  <c r="A13" i="5"/>
  <c r="B56" i="5" s="1"/>
  <c r="B13" i="5"/>
  <c r="C56" i="5" s="1"/>
  <c r="A14" i="5"/>
  <c r="B57" i="5" s="1"/>
  <c r="B14" i="5"/>
  <c r="C57" i="5" s="1"/>
  <c r="A15" i="5"/>
  <c r="B58" i="5" s="1"/>
  <c r="B15" i="5"/>
  <c r="C58" i="5" s="1"/>
  <c r="A16" i="5"/>
  <c r="B59" i="5" s="1"/>
  <c r="B16" i="5"/>
  <c r="C59" i="5" s="1"/>
  <c r="A17" i="5"/>
  <c r="B60" i="5" s="1"/>
  <c r="B17" i="5"/>
  <c r="C60" i="5" s="1"/>
  <c r="A18" i="5"/>
  <c r="B61" i="5" s="1"/>
  <c r="B18" i="5"/>
  <c r="C61" i="5" s="1"/>
  <c r="A19" i="5"/>
  <c r="B62" i="5" s="1"/>
  <c r="B19" i="5"/>
  <c r="C62" i="5" s="1"/>
  <c r="A20" i="5"/>
  <c r="B63" i="5" s="1"/>
  <c r="B20" i="5"/>
  <c r="C63" i="5" s="1"/>
  <c r="A21" i="5"/>
  <c r="B64" i="5" s="1"/>
  <c r="B21" i="5"/>
  <c r="C64" i="5" s="1"/>
  <c r="A22" i="5"/>
  <c r="B65" i="5" s="1"/>
  <c r="B22" i="5"/>
  <c r="C65" i="5" s="1"/>
  <c r="A23" i="5"/>
  <c r="B66" i="5" s="1"/>
  <c r="B23" i="5"/>
  <c r="C66" i="5" s="1"/>
  <c r="A24" i="5"/>
  <c r="B67" i="5" s="1"/>
  <c r="B24" i="5"/>
  <c r="C67" i="5" s="1"/>
  <c r="A25" i="5"/>
  <c r="B68" i="5" s="1"/>
  <c r="B25" i="5"/>
  <c r="C68" i="5" s="1"/>
  <c r="A26" i="5"/>
  <c r="B69" i="5" s="1"/>
  <c r="B26" i="5"/>
  <c r="C69" i="5" s="1"/>
  <c r="A27" i="5"/>
  <c r="B70" i="5" s="1"/>
  <c r="B27" i="5"/>
  <c r="C70" i="5" s="1"/>
  <c r="A28" i="5"/>
  <c r="B71" i="5" s="1"/>
  <c r="B28" i="5"/>
  <c r="C71" i="5" s="1"/>
  <c r="A29" i="5"/>
  <c r="B72" i="5" s="1"/>
  <c r="B29" i="5"/>
  <c r="C72" i="5" s="1"/>
  <c r="A30" i="5"/>
  <c r="B73" i="5" s="1"/>
  <c r="B30" i="5"/>
  <c r="C73" i="5" s="1"/>
  <c r="A31" i="5"/>
  <c r="B74" i="5" s="1"/>
  <c r="B31" i="5"/>
  <c r="C74" i="5" s="1"/>
  <c r="A32" i="5"/>
  <c r="B75" i="5" s="1"/>
  <c r="B32" i="5"/>
  <c r="C75" i="5" s="1"/>
  <c r="B3" i="5"/>
  <c r="C46" i="5" s="1"/>
  <c r="A3" i="5"/>
  <c r="A119" i="7" l="1"/>
  <c r="A177" i="7" s="1"/>
  <c r="M104" i="7"/>
  <c r="L123" i="7"/>
  <c r="O123" i="7" s="1"/>
  <c r="A120" i="7"/>
  <c r="A178" i="7" s="1"/>
  <c r="L124" i="7"/>
  <c r="B39" i="5"/>
  <c r="B38" i="5"/>
  <c r="A39" i="5" s="1"/>
  <c r="A38" i="5"/>
  <c r="P123" i="7" l="1"/>
  <c r="N123" i="7"/>
  <c r="M123" i="7"/>
  <c r="P124" i="7"/>
  <c r="O124" i="7"/>
  <c r="N124" i="7"/>
  <c r="M124" i="7"/>
  <c r="A121" i="7"/>
  <c r="A179" i="7" s="1"/>
  <c r="L125" i="7"/>
  <c r="A42" i="5" a="1"/>
  <c r="B42" i="5" s="1"/>
  <c r="O164" i="7" l="1"/>
  <c r="N125" i="7"/>
  <c r="M125" i="7"/>
  <c r="O125" i="7"/>
  <c r="P125" i="7"/>
  <c r="A122" i="7"/>
  <c r="A180" i="7" s="1"/>
  <c r="L105" i="7"/>
  <c r="A42" i="5"/>
  <c r="B43" i="5"/>
  <c r="A43" i="5"/>
  <c r="N105" i="7" l="1"/>
  <c r="M105" i="7"/>
  <c r="O105" i="7"/>
  <c r="A123" i="7"/>
  <c r="A181" i="7" s="1"/>
  <c r="L126" i="7"/>
  <c r="A2" i="2"/>
  <c r="B2" i="2"/>
  <c r="C2" i="2"/>
  <c r="D2" i="2"/>
  <c r="E2" i="2"/>
  <c r="F2" i="2"/>
  <c r="G2" i="2"/>
  <c r="H2" i="2"/>
  <c r="I2" i="2"/>
  <c r="J2" i="2"/>
  <c r="K2" i="2"/>
  <c r="L2" i="2"/>
  <c r="A3" i="2"/>
  <c r="B3" i="2"/>
  <c r="C3" i="2"/>
  <c r="D3" i="2"/>
  <c r="E3" i="2"/>
  <c r="F3" i="2"/>
  <c r="G3" i="2"/>
  <c r="H3" i="2"/>
  <c r="I3" i="2"/>
  <c r="J3" i="2"/>
  <c r="K3" i="2"/>
  <c r="L3" i="2"/>
  <c r="A4" i="2"/>
  <c r="B4" i="2"/>
  <c r="C4" i="2"/>
  <c r="D4" i="2"/>
  <c r="E4" i="2"/>
  <c r="F4" i="2"/>
  <c r="G4" i="2"/>
  <c r="H4" i="2"/>
  <c r="I4" i="2"/>
  <c r="J4" i="2"/>
  <c r="K4" i="2"/>
  <c r="L4" i="2"/>
  <c r="A5" i="2"/>
  <c r="B5" i="2"/>
  <c r="C5" i="2"/>
  <c r="D5" i="2"/>
  <c r="E5" i="2"/>
  <c r="F5" i="2"/>
  <c r="G5" i="2"/>
  <c r="H5" i="2"/>
  <c r="I5" i="2"/>
  <c r="J5" i="2"/>
  <c r="K5" i="2"/>
  <c r="L5" i="2"/>
  <c r="A6" i="2"/>
  <c r="B6" i="2"/>
  <c r="C6" i="2"/>
  <c r="D6" i="2"/>
  <c r="E6" i="2"/>
  <c r="F6" i="2"/>
  <c r="G6" i="2"/>
  <c r="H6" i="2"/>
  <c r="I6" i="2"/>
  <c r="J6" i="2"/>
  <c r="K6" i="2"/>
  <c r="L6" i="2"/>
  <c r="A7" i="2"/>
  <c r="B7" i="2"/>
  <c r="C7" i="2"/>
  <c r="D7" i="2"/>
  <c r="E7" i="2"/>
  <c r="F7" i="2"/>
  <c r="G7" i="2"/>
  <c r="H7" i="2"/>
  <c r="I7" i="2"/>
  <c r="J7" i="2"/>
  <c r="K7" i="2"/>
  <c r="L7" i="2"/>
  <c r="A8" i="2"/>
  <c r="B8" i="2"/>
  <c r="C8" i="2"/>
  <c r="D8" i="2"/>
  <c r="E8" i="2"/>
  <c r="F8" i="2"/>
  <c r="G8" i="2"/>
  <c r="H8" i="2"/>
  <c r="I8" i="2"/>
  <c r="J8" i="2"/>
  <c r="K8" i="2"/>
  <c r="L8" i="2"/>
  <c r="A9" i="2"/>
  <c r="B9" i="2"/>
  <c r="C9" i="2"/>
  <c r="D9" i="2"/>
  <c r="E9" i="2"/>
  <c r="F9" i="2"/>
  <c r="G9" i="2"/>
  <c r="H9" i="2"/>
  <c r="I9" i="2"/>
  <c r="J9" i="2"/>
  <c r="K9" i="2"/>
  <c r="L9" i="2"/>
  <c r="A10" i="2"/>
  <c r="B10" i="2"/>
  <c r="C10" i="2"/>
  <c r="D10" i="2"/>
  <c r="E10" i="2"/>
  <c r="F10" i="2"/>
  <c r="G10" i="2"/>
  <c r="H10" i="2"/>
  <c r="I10" i="2"/>
  <c r="J10" i="2"/>
  <c r="K10" i="2"/>
  <c r="L10" i="2"/>
  <c r="A11" i="2"/>
  <c r="B11" i="2"/>
  <c r="C11" i="2"/>
  <c r="D11" i="2"/>
  <c r="E11" i="2"/>
  <c r="F11" i="2"/>
  <c r="G11" i="2"/>
  <c r="H11" i="2"/>
  <c r="I11" i="2"/>
  <c r="J11" i="2"/>
  <c r="K11" i="2"/>
  <c r="L11" i="2"/>
  <c r="A12" i="2"/>
  <c r="B12" i="2"/>
  <c r="C12" i="2"/>
  <c r="D12" i="2"/>
  <c r="E12" i="2"/>
  <c r="F12" i="2"/>
  <c r="G12" i="2"/>
  <c r="H12" i="2"/>
  <c r="I12" i="2"/>
  <c r="J12" i="2"/>
  <c r="K12" i="2"/>
  <c r="L12" i="2"/>
  <c r="A13" i="2"/>
  <c r="B13" i="2"/>
  <c r="C13" i="2"/>
  <c r="D13" i="2"/>
  <c r="E13" i="2"/>
  <c r="F13" i="2"/>
  <c r="G13" i="2"/>
  <c r="H13" i="2"/>
  <c r="I13" i="2"/>
  <c r="J13" i="2"/>
  <c r="K13" i="2"/>
  <c r="L13" i="2"/>
  <c r="A14" i="2"/>
  <c r="B14" i="2"/>
  <c r="C14" i="2"/>
  <c r="D14" i="2"/>
  <c r="E14" i="2"/>
  <c r="F14" i="2"/>
  <c r="G14" i="2"/>
  <c r="H14" i="2"/>
  <c r="I14" i="2"/>
  <c r="J14" i="2"/>
  <c r="K14" i="2"/>
  <c r="L14" i="2"/>
  <c r="A15" i="2"/>
  <c r="B15" i="2"/>
  <c r="C15" i="2"/>
  <c r="D15" i="2"/>
  <c r="E15" i="2"/>
  <c r="F15" i="2"/>
  <c r="G15" i="2"/>
  <c r="H15" i="2"/>
  <c r="I15" i="2"/>
  <c r="J15" i="2"/>
  <c r="K15" i="2"/>
  <c r="L15" i="2"/>
  <c r="A16" i="2"/>
  <c r="B16" i="2"/>
  <c r="C16" i="2"/>
  <c r="D16" i="2"/>
  <c r="E16" i="2"/>
  <c r="F16" i="2"/>
  <c r="G16" i="2"/>
  <c r="H16" i="2"/>
  <c r="I16" i="2"/>
  <c r="J16" i="2"/>
  <c r="K16" i="2"/>
  <c r="L16" i="2"/>
  <c r="A17" i="2"/>
  <c r="B17" i="2"/>
  <c r="C17" i="2"/>
  <c r="D17" i="2"/>
  <c r="E17" i="2"/>
  <c r="F17" i="2"/>
  <c r="G17" i="2"/>
  <c r="H17" i="2"/>
  <c r="I17" i="2"/>
  <c r="J17" i="2"/>
  <c r="K17" i="2"/>
  <c r="L17" i="2"/>
  <c r="A18" i="2"/>
  <c r="B18" i="2"/>
  <c r="C18" i="2"/>
  <c r="D18" i="2"/>
  <c r="E18" i="2"/>
  <c r="F18" i="2"/>
  <c r="G18" i="2"/>
  <c r="H18" i="2"/>
  <c r="I18" i="2"/>
  <c r="J18" i="2"/>
  <c r="K18" i="2"/>
  <c r="L18" i="2"/>
  <c r="A19" i="2"/>
  <c r="B19" i="2"/>
  <c r="C19" i="2"/>
  <c r="D19" i="2"/>
  <c r="E19" i="2"/>
  <c r="F19" i="2"/>
  <c r="G19" i="2"/>
  <c r="H19" i="2"/>
  <c r="I19" i="2"/>
  <c r="J19" i="2"/>
  <c r="K19" i="2"/>
  <c r="L19" i="2"/>
  <c r="A20" i="2"/>
  <c r="B20" i="2"/>
  <c r="C20" i="2"/>
  <c r="D20" i="2"/>
  <c r="E20" i="2"/>
  <c r="F20" i="2"/>
  <c r="G20" i="2"/>
  <c r="H20" i="2"/>
  <c r="I20" i="2"/>
  <c r="J20" i="2"/>
  <c r="K20" i="2"/>
  <c r="L20" i="2"/>
  <c r="A21" i="2"/>
  <c r="B21" i="2"/>
  <c r="C21" i="2"/>
  <c r="D21" i="2"/>
  <c r="E21" i="2"/>
  <c r="F21" i="2"/>
  <c r="G21" i="2"/>
  <c r="H21" i="2"/>
  <c r="I21" i="2"/>
  <c r="J21" i="2"/>
  <c r="K21" i="2"/>
  <c r="L21" i="2"/>
  <c r="A22" i="2"/>
  <c r="B22" i="2"/>
  <c r="C22" i="2"/>
  <c r="D22" i="2"/>
  <c r="E22" i="2"/>
  <c r="F22" i="2"/>
  <c r="G22" i="2"/>
  <c r="H22" i="2"/>
  <c r="I22" i="2"/>
  <c r="J22" i="2"/>
  <c r="K22" i="2"/>
  <c r="L22" i="2"/>
  <c r="A23" i="2"/>
  <c r="B23" i="2"/>
  <c r="C23" i="2"/>
  <c r="D23" i="2"/>
  <c r="E23" i="2"/>
  <c r="F23" i="2"/>
  <c r="G23" i="2"/>
  <c r="H23" i="2"/>
  <c r="I23" i="2"/>
  <c r="J23" i="2"/>
  <c r="K23" i="2"/>
  <c r="L23" i="2"/>
  <c r="A24" i="2"/>
  <c r="B24" i="2"/>
  <c r="C24" i="2"/>
  <c r="D24" i="2"/>
  <c r="E24" i="2"/>
  <c r="F24" i="2"/>
  <c r="G24" i="2"/>
  <c r="H24" i="2"/>
  <c r="I24" i="2"/>
  <c r="J24" i="2"/>
  <c r="K24" i="2"/>
  <c r="L24" i="2"/>
  <c r="A25" i="2"/>
  <c r="B25" i="2"/>
  <c r="C25" i="2"/>
  <c r="D25" i="2"/>
  <c r="E25" i="2"/>
  <c r="F25" i="2"/>
  <c r="G25" i="2"/>
  <c r="H25" i="2"/>
  <c r="I25" i="2"/>
  <c r="J25" i="2"/>
  <c r="K25" i="2"/>
  <c r="L25" i="2"/>
  <c r="A26" i="2"/>
  <c r="B26" i="2"/>
  <c r="C26" i="2"/>
  <c r="D26" i="2"/>
  <c r="E26" i="2"/>
  <c r="F26" i="2"/>
  <c r="G26" i="2"/>
  <c r="H26" i="2"/>
  <c r="I26" i="2"/>
  <c r="J26" i="2"/>
  <c r="K26" i="2"/>
  <c r="L26" i="2"/>
  <c r="A27" i="2"/>
  <c r="B27" i="2"/>
  <c r="C27" i="2"/>
  <c r="D27" i="2"/>
  <c r="E27" i="2"/>
  <c r="F27" i="2"/>
  <c r="G27" i="2"/>
  <c r="H27" i="2"/>
  <c r="I27" i="2"/>
  <c r="J27" i="2"/>
  <c r="K27" i="2"/>
  <c r="L27" i="2"/>
  <c r="A28" i="2"/>
  <c r="B28" i="2"/>
  <c r="C28" i="2"/>
  <c r="D28" i="2"/>
  <c r="E28" i="2"/>
  <c r="F28" i="2"/>
  <c r="G28" i="2"/>
  <c r="H28" i="2"/>
  <c r="I28" i="2"/>
  <c r="J28" i="2"/>
  <c r="K28" i="2"/>
  <c r="L28" i="2"/>
  <c r="A29" i="2"/>
  <c r="B29" i="2"/>
  <c r="C29" i="2"/>
  <c r="D29" i="2"/>
  <c r="E29" i="2"/>
  <c r="F29" i="2"/>
  <c r="G29" i="2"/>
  <c r="H29" i="2"/>
  <c r="I29" i="2"/>
  <c r="J29" i="2"/>
  <c r="K29" i="2"/>
  <c r="L29" i="2"/>
  <c r="A30" i="2"/>
  <c r="B30" i="2"/>
  <c r="C30" i="2"/>
  <c r="D30" i="2"/>
  <c r="E30" i="2"/>
  <c r="F30" i="2"/>
  <c r="G30" i="2"/>
  <c r="H30" i="2"/>
  <c r="I30" i="2"/>
  <c r="J30" i="2"/>
  <c r="K30" i="2"/>
  <c r="L30" i="2"/>
  <c r="B1" i="2"/>
  <c r="C1" i="2"/>
  <c r="D1" i="2"/>
  <c r="E1" i="2"/>
  <c r="F1" i="2"/>
  <c r="G1" i="2"/>
  <c r="H1" i="2"/>
  <c r="I1" i="2"/>
  <c r="J1" i="2"/>
  <c r="K1" i="2"/>
  <c r="L1" i="2"/>
  <c r="A1" i="2"/>
  <c r="P126" i="7" l="1"/>
  <c r="O126" i="7"/>
  <c r="M126" i="7"/>
  <c r="N126" i="7"/>
  <c r="A124" i="7"/>
  <c r="A182" i="7" s="1"/>
  <c r="L127" i="7"/>
  <c r="P127" i="7" l="1"/>
  <c r="N127" i="7"/>
  <c r="O127" i="7"/>
  <c r="M127" i="7"/>
  <c r="A125" i="7"/>
  <c r="A183" i="7" s="1"/>
  <c r="L128" i="7"/>
  <c r="P128" i="7" l="1"/>
  <c r="O128" i="7"/>
  <c r="N128" i="7"/>
  <c r="M128" i="7"/>
  <c r="A126" i="7"/>
  <c r="A184" i="7" s="1"/>
  <c r="L129" i="7"/>
  <c r="O165" i="7" l="1"/>
  <c r="P129" i="7"/>
  <c r="N129" i="7"/>
  <c r="M129" i="7"/>
  <c r="O129" i="7"/>
  <c r="A127" i="7"/>
  <c r="A185" i="7" s="1"/>
  <c r="O166" i="7" s="1"/>
  <c r="L106" i="7"/>
  <c r="O106" i="7" l="1"/>
  <c r="M106" i="7"/>
  <c r="N106" i="7"/>
  <c r="A128" i="7"/>
  <c r="A186" i="7" s="1"/>
  <c r="O167" i="7" s="1"/>
  <c r="L107" i="7"/>
  <c r="N107" i="7" l="1"/>
  <c r="O107" i="7"/>
  <c r="M107" i="7"/>
  <c r="A129" i="7"/>
  <c r="A187" i="7" s="1"/>
  <c r="L108" i="7"/>
  <c r="O108" i="7" l="1"/>
  <c r="N108" i="7"/>
  <c r="M108" i="7"/>
  <c r="A130" i="7"/>
  <c r="A188" i="7" s="1"/>
  <c r="L130" i="7"/>
  <c r="P130" i="7" l="1"/>
  <c r="O130" i="7"/>
  <c r="M130" i="7"/>
  <c r="N130" i="7"/>
  <c r="A131" i="7"/>
  <c r="A189" i="7" s="1"/>
  <c r="L131" i="7"/>
  <c r="P131" i="7" l="1"/>
  <c r="N131" i="7"/>
  <c r="O131" i="7"/>
  <c r="M131" i="7"/>
  <c r="A132" i="7"/>
  <c r="A190" i="7" s="1"/>
  <c r="L132" i="7"/>
  <c r="P132" i="7" l="1"/>
  <c r="O132" i="7"/>
  <c r="N132" i="7"/>
  <c r="M132" i="7"/>
  <c r="A133" i="7"/>
  <c r="A191" i="7" s="1"/>
  <c r="L133" i="7"/>
  <c r="P133" i="7" l="1"/>
  <c r="N133" i="7"/>
  <c r="O133" i="7"/>
  <c r="M133" i="7"/>
  <c r="A134" i="7"/>
  <c r="A192" i="7" s="1"/>
  <c r="L134" i="7"/>
  <c r="P134" i="7" l="1"/>
  <c r="O134" i="7"/>
  <c r="M134" i="7"/>
  <c r="N134" i="7"/>
  <c r="A135" i="7"/>
  <c r="L135" i="7"/>
  <c r="P135" i="7" l="1"/>
  <c r="N135" i="7"/>
  <c r="A150" i="7" s="1"/>
  <c r="O135" i="7"/>
  <c r="M135" i="7"/>
  <c r="L109" i="7"/>
  <c r="A193" i="7"/>
  <c r="O168" i="7" l="1"/>
  <c r="B150" i="7"/>
  <c r="A151" i="7" s="1"/>
  <c r="B151" i="7"/>
  <c r="N109" i="7"/>
  <c r="M109" i="7"/>
  <c r="O109" i="7"/>
  <c r="B146" i="7" s="1"/>
  <c r="G150" i="7" l="1"/>
  <c r="B145" i="7"/>
  <c r="A146" i="7" s="1"/>
  <c r="A145" i="7"/>
  <c r="D150" i="7" a="1"/>
  <c r="D151" i="7" l="1"/>
  <c r="D150" i="7"/>
  <c r="E151" i="7"/>
  <c r="E150" i="7"/>
  <c r="G145" i="7"/>
  <c r="D145" i="7" a="1"/>
  <c r="D145" i="7" l="1"/>
  <c r="E145" i="7"/>
  <c r="E146" i="7"/>
  <c r="D146" i="7"/>
  <c r="G170" i="7" a="1"/>
  <c r="G170" i="7" s="1"/>
  <c r="G154" i="7" a="1"/>
  <c r="G154" i="7" s="1"/>
  <c r="G177" i="7" a="1"/>
  <c r="G177" i="7" s="1"/>
  <c r="G176" i="7" a="1"/>
  <c r="G176" i="7" s="1"/>
  <c r="G155" i="7" a="1"/>
  <c r="G155" i="7" s="1"/>
  <c r="G175" i="7" a="1"/>
  <c r="G175" i="7" s="1"/>
  <c r="G162" i="7" a="1"/>
  <c r="G162" i="7" s="1"/>
  <c r="G189" i="7" a="1"/>
  <c r="G189" i="7" s="1"/>
  <c r="G181" i="7" a="1"/>
  <c r="G181" i="7" s="1"/>
  <c r="G158" i="7" a="1"/>
  <c r="G158" i="7" s="1"/>
  <c r="G157" i="7" a="1"/>
  <c r="G157" i="7" s="1"/>
  <c r="G173" i="7" a="1"/>
  <c r="G173" i="7" s="1"/>
  <c r="G186" i="7" a="1"/>
  <c r="G186" i="7" s="1"/>
  <c r="G174" i="7" a="1"/>
  <c r="G174" i="7" s="1"/>
  <c r="G171" i="7" a="1"/>
  <c r="G171" i="7" s="1"/>
  <c r="G167" i="7" a="1"/>
  <c r="G167" i="7" s="1"/>
  <c r="G185" i="7" a="1"/>
  <c r="G185" i="7" s="1"/>
  <c r="G178" i="7" a="1"/>
  <c r="G178" i="7" s="1"/>
  <c r="G193" i="7" a="1"/>
  <c r="G193" i="7" s="1"/>
  <c r="G161" i="7" a="1"/>
  <c r="G161" i="7" s="1"/>
  <c r="G191" i="7" a="1"/>
  <c r="G191" i="7" s="1"/>
  <c r="G179" i="7" a="1"/>
  <c r="G179" i="7" s="1"/>
  <c r="G164" i="7" a="1"/>
  <c r="G164" i="7" s="1"/>
  <c r="G187" i="7" a="1"/>
  <c r="G187" i="7" s="1"/>
  <c r="G180" i="7" a="1"/>
  <c r="G180" i="7" s="1"/>
  <c r="G183" i="7" a="1"/>
  <c r="G183" i="7" s="1"/>
  <c r="G190" i="7" a="1"/>
  <c r="G190" i="7" s="1"/>
  <c r="G165" i="7" a="1"/>
  <c r="G165" i="7" s="1"/>
  <c r="G159" i="7" a="1"/>
  <c r="G159" i="7" s="1"/>
  <c r="G188" i="7" a="1"/>
  <c r="G188" i="7" s="1"/>
  <c r="G160" i="7" a="1"/>
  <c r="G160" i="7" s="1"/>
  <c r="G163" i="7" a="1"/>
  <c r="G163" i="7" s="1"/>
  <c r="G168" i="7" a="1"/>
  <c r="G168" i="7" s="1"/>
  <c r="G192" i="7" a="1"/>
  <c r="G192" i="7" s="1"/>
  <c r="G166" i="7" a="1"/>
  <c r="G166" i="7" s="1"/>
  <c r="G169" i="7" a="1"/>
  <c r="G169" i="7" s="1"/>
  <c r="G182" i="7" a="1"/>
  <c r="G182" i="7" s="1"/>
  <c r="G156" i="7" a="1"/>
  <c r="G156" i="7" s="1"/>
  <c r="G184" i="7" a="1"/>
  <c r="G184" i="7" s="1"/>
  <c r="G172" i="7" a="1"/>
  <c r="G172" i="7" s="1"/>
  <c r="I172" i="7" l="1"/>
  <c r="I169" i="7"/>
  <c r="I163" i="7"/>
  <c r="I165" i="7"/>
  <c r="I187" i="7"/>
  <c r="I161" i="7"/>
  <c r="I167" i="7"/>
  <c r="I173" i="7"/>
  <c r="I189" i="7"/>
  <c r="I176" i="7"/>
  <c r="I184" i="7"/>
  <c r="I166" i="7"/>
  <c r="I160" i="7"/>
  <c r="I190" i="7"/>
  <c r="I164" i="7"/>
  <c r="I193" i="7"/>
  <c r="I171" i="7"/>
  <c r="I157" i="7"/>
  <c r="I162" i="7"/>
  <c r="I177" i="7"/>
  <c r="I156" i="7"/>
  <c r="I192" i="7"/>
  <c r="I188" i="7"/>
  <c r="I183" i="7"/>
  <c r="I179" i="7"/>
  <c r="I178" i="7"/>
  <c r="I174" i="7"/>
  <c r="I158" i="7"/>
  <c r="I175" i="7"/>
  <c r="I154" i="7"/>
  <c r="I182" i="7"/>
  <c r="I168" i="7"/>
  <c r="I159" i="7"/>
  <c r="I180" i="7"/>
  <c r="I191" i="7"/>
  <c r="I185" i="7"/>
  <c r="I186" i="7"/>
  <c r="I181" i="7"/>
  <c r="I155" i="7"/>
  <c r="I170" i="7"/>
  <c r="F177" i="7" a="1"/>
  <c r="F177" i="7" s="1"/>
  <c r="H177" i="7" s="1"/>
  <c r="F175" i="7" a="1"/>
  <c r="F175" i="7" s="1"/>
  <c r="H175" i="7" s="1"/>
  <c r="J175" i="7" s="1"/>
  <c r="F165" i="7" a="1"/>
  <c r="F165" i="7" s="1"/>
  <c r="H165" i="7" s="1"/>
  <c r="F184" i="7" a="1"/>
  <c r="F184" i="7" s="1"/>
  <c r="H184" i="7" s="1"/>
  <c r="J184" i="7" s="1"/>
  <c r="F173" i="7" a="1"/>
  <c r="F173" i="7" s="1"/>
  <c r="H173" i="7" s="1"/>
  <c r="F161" i="7" a="1"/>
  <c r="F161" i="7" s="1"/>
  <c r="H161" i="7" s="1"/>
  <c r="J161" i="7" s="1"/>
  <c r="F172" i="7" a="1"/>
  <c r="F172" i="7" s="1"/>
  <c r="H172" i="7" s="1"/>
  <c r="J172" i="7" s="1"/>
  <c r="F168" i="7" a="1"/>
  <c r="F168" i="7" s="1"/>
  <c r="H168" i="7" s="1"/>
  <c r="J168" i="7" s="1"/>
  <c r="F183" i="7" a="1"/>
  <c r="F183" i="7" s="1"/>
  <c r="H183" i="7" s="1"/>
  <c r="F179" i="7" a="1"/>
  <c r="F179" i="7" s="1"/>
  <c r="H179" i="7" s="1"/>
  <c r="J179" i="7" s="1"/>
  <c r="F174" i="7" a="1"/>
  <c r="F174" i="7" s="1"/>
  <c r="H174" i="7" s="1"/>
  <c r="J174" i="7" s="1"/>
  <c r="F176" i="7" a="1"/>
  <c r="F176" i="7" s="1"/>
  <c r="H176" i="7" s="1"/>
  <c r="J176" i="7" s="1"/>
  <c r="F170" i="7" a="1"/>
  <c r="F170" i="7" s="1"/>
  <c r="H170" i="7" s="1"/>
  <c r="F189" i="7" a="1"/>
  <c r="F189" i="7" s="1"/>
  <c r="H189" i="7" s="1"/>
  <c r="J189" i="7" s="1"/>
  <c r="F171" i="7" a="1"/>
  <c r="F171" i="7" s="1"/>
  <c r="H171" i="7" s="1"/>
  <c r="J171" i="7" s="1"/>
  <c r="F180" i="7" a="1"/>
  <c r="F180" i="7" s="1"/>
  <c r="H180" i="7" s="1"/>
  <c r="F185" i="7" a="1"/>
  <c r="F185" i="7" s="1"/>
  <c r="H185" i="7" s="1"/>
  <c r="F164" i="7" a="1"/>
  <c r="F164" i="7" s="1"/>
  <c r="H164" i="7" s="1"/>
  <c r="J164" i="7" s="1"/>
  <c r="F163" i="7" a="1"/>
  <c r="F163" i="7" s="1"/>
  <c r="H163" i="7" s="1"/>
  <c r="F169" i="7" a="1"/>
  <c r="F169" i="7" s="1"/>
  <c r="H169" i="7" s="1"/>
  <c r="J169" i="7" s="1"/>
  <c r="F178" i="7" a="1"/>
  <c r="F178" i="7" s="1"/>
  <c r="H178" i="7" s="1"/>
  <c r="F182" i="7" a="1"/>
  <c r="F182" i="7" s="1"/>
  <c r="H182" i="7" s="1"/>
  <c r="J182" i="7" s="1"/>
  <c r="F187" i="7" a="1"/>
  <c r="F187" i="7" s="1"/>
  <c r="H187" i="7" s="1"/>
  <c r="J187" i="7" s="1"/>
  <c r="F162" i="7" a="1"/>
  <c r="F162" i="7" s="1"/>
  <c r="H162" i="7" s="1"/>
  <c r="F156" i="7" a="1"/>
  <c r="F156" i="7" s="1"/>
  <c r="H156" i="7" s="1"/>
  <c r="J156" i="7" s="1"/>
  <c r="F188" i="7" a="1"/>
  <c r="F188" i="7" s="1"/>
  <c r="H188" i="7" s="1"/>
  <c r="J188" i="7" s="1"/>
  <c r="F154" i="7" a="1"/>
  <c r="F154" i="7" s="1"/>
  <c r="H154" i="7" s="1"/>
  <c r="F158" i="7" a="1"/>
  <c r="F158" i="7" s="1"/>
  <c r="H158" i="7" s="1"/>
  <c r="J158" i="7" s="1"/>
  <c r="F192" i="7" a="1"/>
  <c r="F192" i="7" s="1"/>
  <c r="H192" i="7" s="1"/>
  <c r="F160" i="7" a="1"/>
  <c r="F160" i="7" s="1"/>
  <c r="H160" i="7" s="1"/>
  <c r="J160" i="7" s="1"/>
  <c r="F155" i="7" a="1"/>
  <c r="F155" i="7" s="1"/>
  <c r="H155" i="7" s="1"/>
  <c r="J155" i="7" s="1"/>
  <c r="F186" i="7" a="1"/>
  <c r="F186" i="7" s="1"/>
  <c r="H186" i="7" s="1"/>
  <c r="J186" i="7" s="1"/>
  <c r="F167" i="7" a="1"/>
  <c r="F167" i="7" s="1"/>
  <c r="H167" i="7" s="1"/>
  <c r="J167" i="7" s="1"/>
  <c r="F181" i="7" a="1"/>
  <c r="F181" i="7" s="1"/>
  <c r="H181" i="7" s="1"/>
  <c r="J181" i="7" s="1"/>
  <c r="F191" i="7" a="1"/>
  <c r="F191" i="7" s="1"/>
  <c r="H191" i="7" s="1"/>
  <c r="J191" i="7" s="1"/>
  <c r="F159" i="7" a="1"/>
  <c r="F159" i="7" s="1"/>
  <c r="H159" i="7" s="1"/>
  <c r="J159" i="7" s="1"/>
  <c r="F157" i="7" a="1"/>
  <c r="F157" i="7" s="1"/>
  <c r="H157" i="7" s="1"/>
  <c r="J157" i="7" s="1"/>
  <c r="F193" i="7" a="1"/>
  <c r="F193" i="7" s="1"/>
  <c r="H193" i="7" s="1"/>
  <c r="F190" i="7" a="1"/>
  <c r="F190" i="7" s="1"/>
  <c r="H190" i="7" s="1"/>
  <c r="J190" i="7" s="1"/>
  <c r="F166" i="7" a="1"/>
  <c r="F166" i="7" s="1"/>
  <c r="H166" i="7" s="1"/>
  <c r="J193" i="7" l="1"/>
  <c r="J185" i="7"/>
  <c r="L185" i="7" s="1"/>
  <c r="J183" i="7"/>
  <c r="J177" i="7"/>
  <c r="K177" i="7" s="1"/>
  <c r="J178" i="7"/>
  <c r="J173" i="7"/>
  <c r="K173" i="7" s="1"/>
  <c r="J166" i="7"/>
  <c r="J162" i="7"/>
  <c r="M162" i="7" s="1"/>
  <c r="J180" i="7"/>
  <c r="J165" i="7"/>
  <c r="J154" i="7"/>
  <c r="J163" i="7"/>
  <c r="L163" i="7" s="1"/>
  <c r="J192" i="7"/>
  <c r="J170" i="7"/>
  <c r="M170" i="7" s="1"/>
  <c r="K157" i="7"/>
  <c r="M157" i="7"/>
  <c r="L157" i="7"/>
  <c r="K167" i="7"/>
  <c r="M167" i="7"/>
  <c r="L167" i="7"/>
  <c r="L192" i="7"/>
  <c r="M192" i="7"/>
  <c r="K192" i="7"/>
  <c r="K156" i="7"/>
  <c r="M156" i="7"/>
  <c r="L156" i="7"/>
  <c r="K178" i="7"/>
  <c r="L178" i="7"/>
  <c r="M178" i="7"/>
  <c r="K185" i="7"/>
  <c r="M185" i="7"/>
  <c r="M183" i="7"/>
  <c r="K183" i="7"/>
  <c r="L183" i="7"/>
  <c r="M173" i="7"/>
  <c r="L177" i="7"/>
  <c r="K190" i="7"/>
  <c r="M190" i="7"/>
  <c r="L190" i="7"/>
  <c r="L191" i="7"/>
  <c r="K191" i="7"/>
  <c r="M191" i="7"/>
  <c r="K155" i="7"/>
  <c r="L155" i="7"/>
  <c r="M155" i="7"/>
  <c r="K154" i="7"/>
  <c r="M154" i="7"/>
  <c r="L154" i="7"/>
  <c r="L187" i="7"/>
  <c r="M187" i="7"/>
  <c r="K187" i="7"/>
  <c r="M171" i="7"/>
  <c r="K171" i="7"/>
  <c r="L171" i="7"/>
  <c r="M174" i="7"/>
  <c r="K174" i="7"/>
  <c r="L174" i="7"/>
  <c r="L172" i="7"/>
  <c r="M172" i="7"/>
  <c r="K172" i="7"/>
  <c r="M165" i="7"/>
  <c r="L165" i="7"/>
  <c r="K165" i="7"/>
  <c r="L159" i="7"/>
  <c r="M159" i="7"/>
  <c r="K159" i="7"/>
  <c r="M182" i="7"/>
  <c r="L182" i="7"/>
  <c r="K182" i="7"/>
  <c r="K179" i="7"/>
  <c r="M179" i="7"/>
  <c r="L179" i="7"/>
  <c r="K188" i="7"/>
  <c r="M188" i="7"/>
  <c r="L188" i="7"/>
  <c r="K164" i="7"/>
  <c r="L164" i="7"/>
  <c r="M164" i="7"/>
  <c r="M184" i="7"/>
  <c r="L184" i="7"/>
  <c r="K184" i="7"/>
  <c r="K189" i="7"/>
  <c r="L189" i="7"/>
  <c r="M189" i="7"/>
  <c r="M180" i="7"/>
  <c r="L180" i="7"/>
  <c r="K180" i="7"/>
  <c r="M166" i="7"/>
  <c r="K166" i="7"/>
  <c r="L166" i="7"/>
  <c r="M181" i="7"/>
  <c r="K181" i="7"/>
  <c r="L181" i="7"/>
  <c r="L168" i="7"/>
  <c r="M168" i="7"/>
  <c r="K168" i="7"/>
  <c r="L158" i="7"/>
  <c r="M158" i="7"/>
  <c r="K158" i="7"/>
  <c r="M193" i="7"/>
  <c r="L193" i="7"/>
  <c r="K193" i="7"/>
  <c r="K176" i="7"/>
  <c r="M176" i="7"/>
  <c r="L176" i="7"/>
  <c r="K161" i="7"/>
  <c r="M161" i="7"/>
  <c r="L161" i="7"/>
  <c r="M169" i="7"/>
  <c r="K169" i="7"/>
  <c r="L169" i="7"/>
  <c r="K186" i="7"/>
  <c r="L186" i="7"/>
  <c r="M186" i="7"/>
  <c r="K175" i="7"/>
  <c r="M175" i="7"/>
  <c r="L175" i="7"/>
  <c r="K160" i="7"/>
  <c r="M160" i="7"/>
  <c r="L160" i="7"/>
  <c r="K163" i="7" l="1"/>
  <c r="M177" i="7"/>
  <c r="L173" i="7"/>
  <c r="K170" i="7"/>
  <c r="K162" i="7"/>
  <c r="M163" i="7"/>
  <c r="L162" i="7"/>
  <c r="L170" i="7"/>
  <c r="K194" i="7" l="1"/>
  <c r="L194" i="7"/>
</calcChain>
</file>

<file path=xl/sharedStrings.xml><?xml version="1.0" encoding="utf-8"?>
<sst xmlns="http://schemas.openxmlformats.org/spreadsheetml/2006/main" count="105" uniqueCount="50">
  <si>
    <t>#0</t>
  </si>
  <si>
    <t>Inverse</t>
  </si>
  <si>
    <t>Mean</t>
  </si>
  <si>
    <t>Dx</t>
  </si>
  <si>
    <t>Covariance</t>
  </si>
  <si>
    <t>Dist</t>
  </si>
  <si>
    <t>Rand</t>
  </si>
  <si>
    <t>Index</t>
  </si>
  <si>
    <t>X</t>
  </si>
  <si>
    <t>Y</t>
  </si>
  <si>
    <t>Dy</t>
  </si>
  <si>
    <t>Mahalanobis</t>
  </si>
  <si>
    <t>Prob</t>
  </si>
  <si>
    <t>lnP</t>
  </si>
  <si>
    <t>Det</t>
  </si>
  <si>
    <t>Join</t>
  </si>
  <si>
    <t>#1</t>
  </si>
  <si>
    <t>#2</t>
  </si>
  <si>
    <t>Covar</t>
  </si>
  <si>
    <t>#10</t>
  </si>
  <si>
    <t>Mean 0</t>
  </si>
  <si>
    <t>Mean 1</t>
  </si>
  <si>
    <t>Std Dev 0</t>
  </si>
  <si>
    <t>Std Dev 1</t>
  </si>
  <si>
    <t>Cluster</t>
  </si>
  <si>
    <t>Order</t>
  </si>
  <si>
    <t>iDx</t>
  </si>
  <si>
    <t>iDy</t>
  </si>
  <si>
    <t>jDx</t>
  </si>
  <si>
    <t>jDy</t>
  </si>
  <si>
    <t>iDist</t>
  </si>
  <si>
    <t>jDist</t>
  </si>
  <si>
    <t>iMask</t>
  </si>
  <si>
    <t>jMask</t>
  </si>
  <si>
    <t>Count=</t>
  </si>
  <si>
    <t>#100</t>
  </si>
  <si>
    <t>#101</t>
  </si>
  <si>
    <t>#102</t>
  </si>
  <si>
    <t>Covar 1</t>
  </si>
  <si>
    <t>Covar 0</t>
  </si>
  <si>
    <t>iMDist</t>
  </si>
  <si>
    <t>jMDist</t>
  </si>
  <si>
    <t>iLnDist</t>
  </si>
  <si>
    <t>jLnDist</t>
  </si>
  <si>
    <t>Delta</t>
  </si>
  <si>
    <t>#200</t>
  </si>
  <si>
    <t>#</t>
  </si>
  <si>
    <t>Result</t>
  </si>
  <si>
    <t>#201</t>
  </si>
  <si>
    <t>#202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</si>
</sst>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Std Normal Distribution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std normal'!$A$3:$A$32</c:f>
              <c:numCache>
                <c:formatCode>General</c:formatCode>
                <c:ptCount val="30"/>
                <c:pt idx="0">
                  <c:v>-0.89929865101807327</c:v>
                </c:pt>
                <c:pt idx="1">
                  <c:v>-0.87404904534456518</c:v>
                </c:pt>
                <c:pt idx="2">
                  <c:v>0.27600234140621227</c:v>
                </c:pt>
                <c:pt idx="3">
                  <c:v>-0.30422542820331516</c:v>
                </c:pt>
                <c:pt idx="4">
                  <c:v>0.34090440617852752</c:v>
                </c:pt>
                <c:pt idx="5">
                  <c:v>0.59106080795867799</c:v>
                </c:pt>
                <c:pt idx="6">
                  <c:v>-0.61902664901616755</c:v>
                </c:pt>
                <c:pt idx="7">
                  <c:v>0.71115382087008516</c:v>
                </c:pt>
                <c:pt idx="8">
                  <c:v>-0.17062840612020691</c:v>
                </c:pt>
                <c:pt idx="9">
                  <c:v>0.46233491425469342</c:v>
                </c:pt>
                <c:pt idx="10">
                  <c:v>0.66592800182497081</c:v>
                </c:pt>
                <c:pt idx="11">
                  <c:v>0.32844513843360623</c:v>
                </c:pt>
                <c:pt idx="12">
                  <c:v>6.3219719299139232E-5</c:v>
                </c:pt>
                <c:pt idx="13">
                  <c:v>-0.17716256632672067</c:v>
                </c:pt>
                <c:pt idx="14">
                  <c:v>0.23454135626049666</c:v>
                </c:pt>
                <c:pt idx="15">
                  <c:v>-0.24895327656507657</c:v>
                </c:pt>
                <c:pt idx="16">
                  <c:v>-0.53762749011875688</c:v>
                </c:pt>
                <c:pt idx="17">
                  <c:v>1.3696159056010417</c:v>
                </c:pt>
                <c:pt idx="18">
                  <c:v>0.70920455933379589</c:v>
                </c:pt>
                <c:pt idx="19">
                  <c:v>6.1077439994722982E-2</c:v>
                </c:pt>
                <c:pt idx="20">
                  <c:v>0.25310745532540324</c:v>
                </c:pt>
                <c:pt idx="21">
                  <c:v>-0.49018271764682703</c:v>
                </c:pt>
                <c:pt idx="22">
                  <c:v>-0.60704688267943652</c:v>
                </c:pt>
                <c:pt idx="23">
                  <c:v>7.8101718329453132E-2</c:v>
                </c:pt>
                <c:pt idx="24">
                  <c:v>0.1462507508425622</c:v>
                </c:pt>
                <c:pt idx="25">
                  <c:v>-0.60494538053309488</c:v>
                </c:pt>
                <c:pt idx="26">
                  <c:v>1.4832919442780956</c:v>
                </c:pt>
                <c:pt idx="27">
                  <c:v>3.1728320338274842E-3</c:v>
                </c:pt>
                <c:pt idx="28">
                  <c:v>-0.30400292537873119</c:v>
                </c:pt>
                <c:pt idx="29">
                  <c:v>-1.2142266793944008</c:v>
                </c:pt>
              </c:numCache>
            </c:numRef>
          </c:xVal>
          <c:yVal>
            <c:numRef>
              <c:f>'test std normal'!$B$3:$B$32</c:f>
              <c:numCache>
                <c:formatCode>General</c:formatCode>
                <c:ptCount val="30"/>
                <c:pt idx="0">
                  <c:v>-0.29836629268235493</c:v>
                </c:pt>
                <c:pt idx="1">
                  <c:v>-0.27742307851072145</c:v>
                </c:pt>
                <c:pt idx="2">
                  <c:v>-1.342136452200662</c:v>
                </c:pt>
                <c:pt idx="3">
                  <c:v>-0.79298429887762512</c:v>
                </c:pt>
                <c:pt idx="4">
                  <c:v>-0.79858924932359587</c:v>
                </c:pt>
                <c:pt idx="5">
                  <c:v>-0.85086330967762946</c:v>
                </c:pt>
                <c:pt idx="6">
                  <c:v>0.37516924341477559</c:v>
                </c:pt>
                <c:pt idx="7">
                  <c:v>0.82107715510091017</c:v>
                </c:pt>
                <c:pt idx="8">
                  <c:v>0.37708118520439926</c:v>
                </c:pt>
                <c:pt idx="9">
                  <c:v>0.91347929732783351</c:v>
                </c:pt>
                <c:pt idx="10">
                  <c:v>-1.4958585079028401</c:v>
                </c:pt>
                <c:pt idx="11">
                  <c:v>-1.3772663199158759</c:v>
                </c:pt>
                <c:pt idx="12">
                  <c:v>0.16995287487376051</c:v>
                </c:pt>
                <c:pt idx="13">
                  <c:v>0.46998271040186179</c:v>
                </c:pt>
                <c:pt idx="14">
                  <c:v>2.0305108824718805</c:v>
                </c:pt>
                <c:pt idx="15">
                  <c:v>1.0206509538574908</c:v>
                </c:pt>
                <c:pt idx="16">
                  <c:v>-1.5618186545881254</c:v>
                </c:pt>
                <c:pt idx="17">
                  <c:v>-0.80447286165277943</c:v>
                </c:pt>
                <c:pt idx="18">
                  <c:v>5.6233553540551526E-2</c:v>
                </c:pt>
                <c:pt idx="19">
                  <c:v>-0.77687225790631509</c:v>
                </c:pt>
                <c:pt idx="20">
                  <c:v>-0.31442176669566418</c:v>
                </c:pt>
                <c:pt idx="21">
                  <c:v>0.37906016978536844</c:v>
                </c:pt>
                <c:pt idx="22">
                  <c:v>0.24063681838666748</c:v>
                </c:pt>
                <c:pt idx="23">
                  <c:v>1.8944202943261548</c:v>
                </c:pt>
                <c:pt idx="24">
                  <c:v>0.75294023831284418</c:v>
                </c:pt>
                <c:pt idx="25">
                  <c:v>-0.72465399755220394</c:v>
                </c:pt>
                <c:pt idx="26">
                  <c:v>-1.0452488457177522</c:v>
                </c:pt>
                <c:pt idx="27">
                  <c:v>-1.4475288674045779</c:v>
                </c:pt>
                <c:pt idx="28">
                  <c:v>0.89969925025983288</c:v>
                </c:pt>
                <c:pt idx="29">
                  <c:v>0.5043472965948177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020272"/>
        <c:axId val="525017136"/>
      </c:scatterChart>
      <c:valAx>
        <c:axId val="52502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17136"/>
        <c:crosses val="autoZero"/>
        <c:crossBetween val="midCat"/>
      </c:valAx>
      <c:valAx>
        <c:axId val="52501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2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190500</xdr:rowOff>
    </xdr:from>
    <xdr:to>
      <xdr:col>10</xdr:col>
      <xdr:colOff>548640</xdr:colOff>
      <xdr:row>16</xdr:row>
      <xdr:rowOff>160020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workbookViewId="0">
      <selection activeCell="P2" sqref="P2"/>
    </sheetView>
  </sheetViews>
  <sheetFormatPr defaultRowHeight="15.6" x14ac:dyDescent="0.3"/>
  <sheetData>
    <row r="1" spans="1:16" x14ac:dyDescent="0.3">
      <c r="A1" t="s">
        <v>0</v>
      </c>
    </row>
    <row r="2" spans="1:16" x14ac:dyDescent="0.3">
      <c r="A2">
        <v>30</v>
      </c>
      <c r="B2">
        <v>2</v>
      </c>
      <c r="N2" t="s">
        <v>6</v>
      </c>
      <c r="P2" t="s">
        <v>15</v>
      </c>
    </row>
    <row r="3" spans="1:16" x14ac:dyDescent="0.3">
      <c r="A3">
        <f>_xlfn.NORM.INV(N3,0,1)</f>
        <v>-0.89929865101807327</v>
      </c>
      <c r="B3">
        <f>_xlfn.NORM.INV(O3,0,1)</f>
        <v>-0.29836629268235493</v>
      </c>
      <c r="N3">
        <v>0.18424680286111983</v>
      </c>
      <c r="O3">
        <v>0.38271180631229607</v>
      </c>
      <c r="P3">
        <f>O3*N3</f>
        <v>7.0513426730244688E-2</v>
      </c>
    </row>
    <row r="4" spans="1:16" x14ac:dyDescent="0.3">
      <c r="A4">
        <f t="shared" ref="A4:A32" si="0">_xlfn.NORM.INV(N4,0,1)</f>
        <v>-0.87404904534456518</v>
      </c>
      <c r="B4">
        <f t="shared" ref="B4:B32" si="1">_xlfn.NORM.INV(O4,0,1)</f>
        <v>-0.27742307851072145</v>
      </c>
      <c r="N4">
        <v>0.19104577244581133</v>
      </c>
      <c r="O4">
        <v>0.39072763136159139</v>
      </c>
      <c r="P4">
        <f t="shared" ref="P4:P32" si="2">O4*N4</f>
        <v>7.4646862149397447E-2</v>
      </c>
    </row>
    <row r="5" spans="1:16" x14ac:dyDescent="0.3">
      <c r="A5">
        <f t="shared" si="0"/>
        <v>0.27600234140621227</v>
      </c>
      <c r="B5">
        <f t="shared" si="1"/>
        <v>-1.342136452200662</v>
      </c>
      <c r="N5">
        <v>0.60872686606062576</v>
      </c>
      <c r="O5">
        <v>8.9775878269031439E-2</v>
      </c>
      <c r="P5">
        <f t="shared" si="2"/>
        <v>5.4648989026547745E-2</v>
      </c>
    </row>
    <row r="6" spans="1:16" x14ac:dyDescent="0.3">
      <c r="A6">
        <f t="shared" si="0"/>
        <v>-0.30422542820331516</v>
      </c>
      <c r="B6">
        <f t="shared" si="1"/>
        <v>-0.79298429887762512</v>
      </c>
      <c r="N6">
        <v>0.38047807674724887</v>
      </c>
      <c r="O6">
        <v>0.21389348533246433</v>
      </c>
      <c r="P6">
        <f t="shared" si="2"/>
        <v>8.1381781928061919E-2</v>
      </c>
    </row>
    <row r="7" spans="1:16" x14ac:dyDescent="0.3">
      <c r="A7">
        <f t="shared" si="0"/>
        <v>0.34090440617852752</v>
      </c>
      <c r="B7">
        <f t="shared" si="1"/>
        <v>-0.79858924932359587</v>
      </c>
      <c r="N7">
        <v>0.63341222617249626</v>
      </c>
      <c r="O7">
        <v>0.21226431170818705</v>
      </c>
      <c r="P7">
        <f t="shared" si="2"/>
        <v>0.13445081021605543</v>
      </c>
    </row>
    <row r="8" spans="1:16" x14ac:dyDescent="0.3">
      <c r="A8">
        <f t="shared" si="0"/>
        <v>0.59106080795867799</v>
      </c>
      <c r="B8">
        <f t="shared" si="1"/>
        <v>-0.85086330967762946</v>
      </c>
      <c r="N8">
        <v>0.72276016075307103</v>
      </c>
      <c r="O8">
        <v>0.19742264414135346</v>
      </c>
      <c r="P8">
        <f t="shared" si="2"/>
        <v>0.14268922201590098</v>
      </c>
    </row>
    <row r="9" spans="1:16" x14ac:dyDescent="0.3">
      <c r="A9">
        <f t="shared" si="0"/>
        <v>-0.61902664901616755</v>
      </c>
      <c r="B9">
        <f t="shared" si="1"/>
        <v>0.37516924341477559</v>
      </c>
      <c r="N9">
        <v>0.26794940165048853</v>
      </c>
      <c r="O9">
        <v>0.64623269870125954</v>
      </c>
      <c r="P9">
        <f t="shared" si="2"/>
        <v>0.17315766494398294</v>
      </c>
    </row>
    <row r="10" spans="1:16" x14ac:dyDescent="0.3">
      <c r="A10">
        <f t="shared" si="0"/>
        <v>0.71115382087008516</v>
      </c>
      <c r="B10">
        <f t="shared" si="1"/>
        <v>0.82107715510091017</v>
      </c>
      <c r="N10">
        <v>0.76150553935997223</v>
      </c>
      <c r="O10">
        <v>0.79419883916821798</v>
      </c>
      <c r="P10">
        <f t="shared" si="2"/>
        <v>0.60478681537985768</v>
      </c>
    </row>
    <row r="11" spans="1:16" x14ac:dyDescent="0.3">
      <c r="A11">
        <f t="shared" si="0"/>
        <v>-0.17062840612020691</v>
      </c>
      <c r="B11">
        <f t="shared" si="1"/>
        <v>0.37708118520439926</v>
      </c>
      <c r="N11">
        <v>0.43225798030417184</v>
      </c>
      <c r="O11">
        <v>0.64694336351975668</v>
      </c>
      <c r="P11">
        <f t="shared" si="2"/>
        <v>0.27964643168623765</v>
      </c>
    </row>
    <row r="12" spans="1:16" x14ac:dyDescent="0.3">
      <c r="A12">
        <f t="shared" si="0"/>
        <v>0.46233491425469342</v>
      </c>
      <c r="B12">
        <f t="shared" si="1"/>
        <v>0.91347929732783351</v>
      </c>
      <c r="N12">
        <v>0.67807941718673681</v>
      </c>
      <c r="O12">
        <v>0.8195047414979173</v>
      </c>
      <c r="P12">
        <f t="shared" si="2"/>
        <v>0.55568929749667517</v>
      </c>
    </row>
    <row r="13" spans="1:16" x14ac:dyDescent="0.3">
      <c r="A13">
        <f t="shared" si="0"/>
        <v>0.66592800182497081</v>
      </c>
      <c r="B13">
        <f t="shared" si="1"/>
        <v>-1.4958585079028401</v>
      </c>
      <c r="N13">
        <v>0.74727143935489004</v>
      </c>
      <c r="O13">
        <v>6.7345265392828813E-2</v>
      </c>
      <c r="P13">
        <f t="shared" si="2"/>
        <v>5.0325193403836253E-2</v>
      </c>
    </row>
    <row r="14" spans="1:16" x14ac:dyDescent="0.3">
      <c r="A14">
        <f t="shared" si="0"/>
        <v>0.32844513843360623</v>
      </c>
      <c r="B14">
        <f t="shared" si="1"/>
        <v>-1.3772663199158759</v>
      </c>
      <c r="N14">
        <v>0.62871244069410592</v>
      </c>
      <c r="O14">
        <v>8.4214962069083188E-2</v>
      </c>
      <c r="P14">
        <f t="shared" si="2"/>
        <v>5.2946994345414847E-2</v>
      </c>
    </row>
    <row r="15" spans="1:16" x14ac:dyDescent="0.3">
      <c r="A15">
        <f t="shared" si="0"/>
        <v>6.3219719299139232E-5</v>
      </c>
      <c r="B15">
        <f t="shared" si="1"/>
        <v>0.16995287487376051</v>
      </c>
      <c r="N15">
        <v>0.50002522101896674</v>
      </c>
      <c r="O15">
        <v>0.56747640110511444</v>
      </c>
      <c r="P15">
        <f t="shared" si="2"/>
        <v>0.28375251288563269</v>
      </c>
    </row>
    <row r="16" spans="1:16" x14ac:dyDescent="0.3">
      <c r="A16">
        <f t="shared" si="0"/>
        <v>-0.17716256632672067</v>
      </c>
      <c r="B16">
        <f t="shared" si="1"/>
        <v>0.46998271040186179</v>
      </c>
      <c r="N16">
        <v>0.42969034912591164</v>
      </c>
      <c r="O16">
        <v>0.68081631491003192</v>
      </c>
      <c r="P16">
        <f t="shared" si="2"/>
        <v>0.2925402000443082</v>
      </c>
    </row>
    <row r="17" spans="1:16" x14ac:dyDescent="0.3">
      <c r="A17">
        <f t="shared" si="0"/>
        <v>0.23454135626049666</v>
      </c>
      <c r="B17">
        <f t="shared" si="1"/>
        <v>2.0305108824718805</v>
      </c>
      <c r="N17">
        <v>0.59271763463303084</v>
      </c>
      <c r="O17">
        <v>0.97884768193721783</v>
      </c>
      <c r="P17">
        <f t="shared" si="2"/>
        <v>0.58018028270385302</v>
      </c>
    </row>
    <row r="18" spans="1:16" x14ac:dyDescent="0.3">
      <c r="A18">
        <f t="shared" si="0"/>
        <v>-0.24895327656507657</v>
      </c>
      <c r="B18">
        <f t="shared" si="1"/>
        <v>1.0206509538574908</v>
      </c>
      <c r="N18">
        <v>0.4016984617828161</v>
      </c>
      <c r="O18">
        <v>0.84629008034052977</v>
      </c>
      <c r="P18">
        <f t="shared" si="2"/>
        <v>0.33995342349484664</v>
      </c>
    </row>
    <row r="19" spans="1:16" x14ac:dyDescent="0.3">
      <c r="A19">
        <f t="shared" si="0"/>
        <v>-0.53762749011875688</v>
      </c>
      <c r="B19">
        <f t="shared" si="1"/>
        <v>-1.5618186545881254</v>
      </c>
      <c r="N19">
        <v>0.29541712383341545</v>
      </c>
      <c r="O19">
        <v>5.916535794665867E-2</v>
      </c>
      <c r="P19">
        <f t="shared" si="2"/>
        <v>1.7478459875176416E-2</v>
      </c>
    </row>
    <row r="20" spans="1:16" x14ac:dyDescent="0.3">
      <c r="A20">
        <f t="shared" si="0"/>
        <v>1.3696159056010417</v>
      </c>
      <c r="B20">
        <f t="shared" si="1"/>
        <v>-0.80447286165277943</v>
      </c>
      <c r="N20">
        <v>0.91459658406693489</v>
      </c>
      <c r="O20">
        <v>0.2105619681768206</v>
      </c>
      <c r="P20">
        <f t="shared" si="2"/>
        <v>0.19257925682893076</v>
      </c>
    </row>
    <row r="21" spans="1:16" x14ac:dyDescent="0.3">
      <c r="A21">
        <f t="shared" si="0"/>
        <v>0.70920455933379589</v>
      </c>
      <c r="B21">
        <f t="shared" si="1"/>
        <v>5.6233553540551526E-2</v>
      </c>
      <c r="N21">
        <v>0.76090122771836766</v>
      </c>
      <c r="O21">
        <v>0.52242212420850986</v>
      </c>
      <c r="P21">
        <f t="shared" si="2"/>
        <v>0.3975116356974927</v>
      </c>
    </row>
    <row r="22" spans="1:16" x14ac:dyDescent="0.3">
      <c r="A22">
        <f t="shared" si="0"/>
        <v>6.1077439994722982E-2</v>
      </c>
      <c r="B22">
        <f t="shared" si="1"/>
        <v>-0.77687225790631509</v>
      </c>
      <c r="N22">
        <v>0.52435123206163858</v>
      </c>
      <c r="O22">
        <v>0.21861707008211195</v>
      </c>
      <c r="P22">
        <f t="shared" si="2"/>
        <v>0.11463213004726099</v>
      </c>
    </row>
    <row r="23" spans="1:16" x14ac:dyDescent="0.3">
      <c r="A23">
        <f t="shared" si="0"/>
        <v>0.25310745532540324</v>
      </c>
      <c r="B23">
        <f t="shared" si="1"/>
        <v>-0.31442176669566418</v>
      </c>
      <c r="N23">
        <v>0.59990741104797263</v>
      </c>
      <c r="O23">
        <v>0.37660036319247214</v>
      </c>
      <c r="P23">
        <f t="shared" si="2"/>
        <v>0.22592534888252216</v>
      </c>
    </row>
    <row r="24" spans="1:16" x14ac:dyDescent="0.3">
      <c r="A24">
        <f t="shared" si="0"/>
        <v>-0.49018271764682703</v>
      </c>
      <c r="B24">
        <f t="shared" si="1"/>
        <v>0.37906016978536844</v>
      </c>
      <c r="N24">
        <v>0.31200230454791866</v>
      </c>
      <c r="O24">
        <v>0.64767840854972181</v>
      </c>
      <c r="P24">
        <f t="shared" si="2"/>
        <v>0.20207715607344159</v>
      </c>
    </row>
    <row r="25" spans="1:16" x14ac:dyDescent="0.3">
      <c r="A25">
        <f t="shared" si="0"/>
        <v>-0.60704688267943652</v>
      </c>
      <c r="B25">
        <f t="shared" si="1"/>
        <v>0.24063681838666748</v>
      </c>
      <c r="N25">
        <v>0.27190989968722601</v>
      </c>
      <c r="O25">
        <v>0.59508169420638812</v>
      </c>
      <c r="P25">
        <f t="shared" si="2"/>
        <v>0.1618086037773635</v>
      </c>
    </row>
    <row r="26" spans="1:16" x14ac:dyDescent="0.3">
      <c r="A26">
        <f t="shared" si="0"/>
        <v>7.8101718329453132E-2</v>
      </c>
      <c r="B26">
        <f t="shared" si="1"/>
        <v>1.8944202943261548</v>
      </c>
      <c r="N26">
        <v>0.53112642982876579</v>
      </c>
      <c r="O26">
        <v>0.97091537760516722</v>
      </c>
      <c r="P26">
        <f t="shared" si="2"/>
        <v>0.51567881817328054</v>
      </c>
    </row>
    <row r="27" spans="1:16" x14ac:dyDescent="0.3">
      <c r="A27">
        <f t="shared" si="0"/>
        <v>0.1462507508425622</v>
      </c>
      <c r="B27">
        <f t="shared" si="1"/>
        <v>0.75294023831284418</v>
      </c>
      <c r="N27">
        <v>0.55813827857388332</v>
      </c>
      <c r="O27">
        <v>0.77425708663210058</v>
      </c>
      <c r="P27">
        <f t="shared" si="2"/>
        <v>0.43214251750647065</v>
      </c>
    </row>
    <row r="28" spans="1:16" x14ac:dyDescent="0.3">
      <c r="A28">
        <f t="shared" si="0"/>
        <v>-0.60494538053309488</v>
      </c>
      <c r="B28">
        <f t="shared" si="1"/>
        <v>-0.72465399755220394</v>
      </c>
      <c r="N28">
        <v>0.27260764445269914</v>
      </c>
      <c r="O28">
        <v>0.23433216171370763</v>
      </c>
      <c r="P28">
        <f t="shared" si="2"/>
        <v>6.3880738624282812E-2</v>
      </c>
    </row>
    <row r="29" spans="1:16" x14ac:dyDescent="0.3">
      <c r="A29">
        <f t="shared" si="0"/>
        <v>1.4832919442780956</v>
      </c>
      <c r="B29">
        <f t="shared" si="1"/>
        <v>-1.0452488457177522</v>
      </c>
      <c r="N29">
        <v>0.9310015691389657</v>
      </c>
      <c r="O29">
        <v>0.14795398665385462</v>
      </c>
      <c r="P29">
        <f t="shared" si="2"/>
        <v>0.13774539373510425</v>
      </c>
    </row>
    <row r="30" spans="1:16" x14ac:dyDescent="0.3">
      <c r="A30">
        <f t="shared" si="0"/>
        <v>3.1728320338274842E-3</v>
      </c>
      <c r="B30">
        <f t="shared" si="1"/>
        <v>-1.4475288674045779</v>
      </c>
      <c r="N30">
        <v>0.50126577472317535</v>
      </c>
      <c r="O30">
        <v>7.3874428701890538E-2</v>
      </c>
      <c r="P30">
        <f t="shared" si="2"/>
        <v>3.703072273548514E-2</v>
      </c>
    </row>
    <row r="31" spans="1:16" x14ac:dyDescent="0.3">
      <c r="A31">
        <f t="shared" si="0"/>
        <v>-0.30400292537873119</v>
      </c>
      <c r="B31">
        <f t="shared" si="1"/>
        <v>0.89969925025983288</v>
      </c>
      <c r="N31">
        <v>0.38056283122205559</v>
      </c>
      <c r="O31">
        <v>0.81585983875331702</v>
      </c>
      <c r="P31">
        <f t="shared" si="2"/>
        <v>0.31048593011633208</v>
      </c>
    </row>
    <row r="32" spans="1:16" x14ac:dyDescent="0.3">
      <c r="A32">
        <f t="shared" si="0"/>
        <v>-1.2142266793944008</v>
      </c>
      <c r="B32">
        <f t="shared" si="1"/>
        <v>0.5043472965948177</v>
      </c>
      <c r="N32">
        <v>0.11233058762199133</v>
      </c>
      <c r="O32">
        <v>0.69299132664216256</v>
      </c>
      <c r="P32">
        <f t="shared" si="2"/>
        <v>7.7844122938657459E-2</v>
      </c>
    </row>
    <row r="34" spans="1:9" x14ac:dyDescent="0.3">
      <c r="A34" t="s">
        <v>2</v>
      </c>
    </row>
    <row r="35" spans="1:9" x14ac:dyDescent="0.3">
      <c r="A35">
        <f>AVERAGE(A3:A32)</f>
        <v>2.209601714333663E-2</v>
      </c>
      <c r="B35">
        <f>AVERAGE(B3:B32)</f>
        <v>-0.10010876122498577</v>
      </c>
    </row>
    <row r="37" spans="1:9" x14ac:dyDescent="0.3">
      <c r="A37" t="s">
        <v>4</v>
      </c>
      <c r="D37" t="s">
        <v>14</v>
      </c>
    </row>
    <row r="38" spans="1:9" x14ac:dyDescent="0.3">
      <c r="A38">
        <f>_xlfn.VAR.P(A3:A32)</f>
        <v>0.38428939564419384</v>
      </c>
      <c r="B38">
        <f>_xlfn.COVARIANCE.P(A3:A32,B3:B32)</f>
        <v>-0.11175820447274075</v>
      </c>
      <c r="D38">
        <f>A38*B39-A39*B38</f>
        <v>0.34520490247910435</v>
      </c>
      <c r="F38">
        <f>LN(D38)</f>
        <v>-1.0636171180223064</v>
      </c>
      <c r="G38">
        <f>F38/2</f>
        <v>-0.5318085590111532</v>
      </c>
    </row>
    <row r="39" spans="1:9" x14ac:dyDescent="0.3">
      <c r="A39">
        <f>B38</f>
        <v>-0.11175820447274075</v>
      </c>
      <c r="B39">
        <f>_xlfn.VAR.P(B3:B32)</f>
        <v>0.93079539222377616</v>
      </c>
    </row>
    <row r="41" spans="1:9" x14ac:dyDescent="0.3">
      <c r="A41" t="s">
        <v>1</v>
      </c>
    </row>
    <row r="42" spans="1:9" x14ac:dyDescent="0.3">
      <c r="A42">
        <f t="array" ref="A42:B43">MINVERSE(A38:B39)</f>
        <v>2.6963562381044639</v>
      </c>
      <c r="B42">
        <v>0.32374454612360437</v>
      </c>
    </row>
    <row r="43" spans="1:9" x14ac:dyDescent="0.3">
      <c r="A43">
        <v>0.32374454612360437</v>
      </c>
      <c r="B43">
        <v>1.113221141659352</v>
      </c>
    </row>
    <row r="45" spans="1:9" x14ac:dyDescent="0.3">
      <c r="A45" t="s">
        <v>7</v>
      </c>
      <c r="B45" t="s">
        <v>8</v>
      </c>
      <c r="C45" t="s">
        <v>9</v>
      </c>
      <c r="D45" t="s">
        <v>3</v>
      </c>
      <c r="E45" t="s">
        <v>10</v>
      </c>
      <c r="F45" t="s">
        <v>11</v>
      </c>
      <c r="G45" t="s">
        <v>5</v>
      </c>
      <c r="H45" t="s">
        <v>13</v>
      </c>
      <c r="I45" t="s">
        <v>12</v>
      </c>
    </row>
    <row r="46" spans="1:9" x14ac:dyDescent="0.3">
      <c r="A46">
        <v>1</v>
      </c>
      <c r="B46">
        <f>A3</f>
        <v>-0.89929865101807327</v>
      </c>
      <c r="C46">
        <f>B3</f>
        <v>-0.29836629268235493</v>
      </c>
      <c r="D46">
        <f>B46-A$35</f>
        <v>-0.92139466816140991</v>
      </c>
      <c r="E46">
        <f>C46-B$35</f>
        <v>-0.19825753145736916</v>
      </c>
      <c r="F46">
        <f t="array" ref="F46">MMULT(MMULT(D46:E46,A$42:B$43), TRANSPOSE(D46:E46))</f>
        <v>2.4511559048786968</v>
      </c>
      <c r="G46">
        <f>F46/2+LN(D$38)/2</f>
        <v>0.69376939342819521</v>
      </c>
      <c r="H46">
        <f>G46+LN(2*PI())</f>
        <v>2.5316464598375408</v>
      </c>
      <c r="I46">
        <f>EXP(-H46)</f>
        <v>7.952797282009802E-2</v>
      </c>
    </row>
    <row r="47" spans="1:9" x14ac:dyDescent="0.3">
      <c r="A47">
        <f>A46+1</f>
        <v>2</v>
      </c>
      <c r="B47">
        <f t="shared" ref="B47:C47" si="3">A4</f>
        <v>-0.87404904534456518</v>
      </c>
      <c r="C47">
        <f t="shared" si="3"/>
        <v>-0.27742307851072145</v>
      </c>
      <c r="D47">
        <f t="shared" ref="D47:D75" si="4">B47-A$35</f>
        <v>-0.89614506248790182</v>
      </c>
      <c r="E47">
        <f t="shared" ref="E47:E75" si="5">C47-B$35</f>
        <v>-0.17731431728573568</v>
      </c>
      <c r="F47">
        <f t="array" ref="F47">MMULT(MMULT(D47:E47,A$42:B$43), TRANSPOSE(D47:E47))</f>
        <v>2.3032645867555153</v>
      </c>
      <c r="G47">
        <f t="shared" ref="G47:G75" si="6">F47/2+LN(D$38)/2</f>
        <v>0.61982373436660443</v>
      </c>
      <c r="H47">
        <f t="shared" ref="H47:H75" si="7">G47+LN(2*PI())</f>
        <v>2.4577008007759495</v>
      </c>
      <c r="I47">
        <f t="shared" ref="I47:I75" si="8">EXP(-H47)</f>
        <v>8.5631608931578465E-2</v>
      </c>
    </row>
    <row r="48" spans="1:9" x14ac:dyDescent="0.3">
      <c r="A48">
        <f t="shared" ref="A48:A75" si="9">A47+1</f>
        <v>3</v>
      </c>
      <c r="B48">
        <f t="shared" ref="B48:C48" si="10">A5</f>
        <v>0.27600234140621227</v>
      </c>
      <c r="C48">
        <f t="shared" si="10"/>
        <v>-1.342136452200662</v>
      </c>
      <c r="D48">
        <f t="shared" si="4"/>
        <v>0.25390632426287563</v>
      </c>
      <c r="E48">
        <f t="shared" si="5"/>
        <v>-1.2420276909756762</v>
      </c>
      <c r="F48">
        <f t="array" ref="F48">MMULT(MMULT(D48:E48,A$42:B$43), TRANSPOSE(D48:E48))</f>
        <v>1.6869299516176421</v>
      </c>
      <c r="G48">
        <f t="shared" si="6"/>
        <v>0.31165641679766787</v>
      </c>
      <c r="H48">
        <f t="shared" si="7"/>
        <v>2.149533483207013</v>
      </c>
      <c r="I48">
        <f t="shared" si="8"/>
        <v>0.11653851226687141</v>
      </c>
    </row>
    <row r="49" spans="1:9" x14ac:dyDescent="0.3">
      <c r="A49">
        <f t="shared" si="9"/>
        <v>4</v>
      </c>
      <c r="B49">
        <f t="shared" ref="B49:C49" si="11">A6</f>
        <v>-0.30422542820331516</v>
      </c>
      <c r="C49">
        <f t="shared" si="11"/>
        <v>-0.79298429887762512</v>
      </c>
      <c r="D49">
        <f t="shared" si="4"/>
        <v>-0.32632144534665181</v>
      </c>
      <c r="E49">
        <f t="shared" si="5"/>
        <v>-0.69287553765263932</v>
      </c>
      <c r="F49">
        <f t="array" ref="F49">MMULT(MMULT(D49:E49,A$42:B$43), TRANSPOSE(D49:E49))</f>
        <v>0.96795204305582505</v>
      </c>
      <c r="G49">
        <f t="shared" si="6"/>
        <v>-4.7832537483240678E-2</v>
      </c>
      <c r="H49">
        <f t="shared" si="7"/>
        <v>1.7900445289261047</v>
      </c>
      <c r="I49">
        <f t="shared" si="8"/>
        <v>0.16695273527550714</v>
      </c>
    </row>
    <row r="50" spans="1:9" x14ac:dyDescent="0.3">
      <c r="A50">
        <f t="shared" si="9"/>
        <v>5</v>
      </c>
      <c r="B50">
        <f t="shared" ref="B50:C50" si="12">A7</f>
        <v>0.34090440617852752</v>
      </c>
      <c r="C50">
        <f t="shared" si="12"/>
        <v>-0.79858924932359587</v>
      </c>
      <c r="D50">
        <f t="shared" si="4"/>
        <v>0.31880838903519088</v>
      </c>
      <c r="E50">
        <f t="shared" si="5"/>
        <v>-0.69848048809861008</v>
      </c>
      <c r="F50">
        <f t="array" ref="F50">MMULT(MMULT(D50:E50,A$42:B$43), TRANSPOSE(D50:E50))</f>
        <v>0.67298333548322331</v>
      </c>
      <c r="G50">
        <f t="shared" si="6"/>
        <v>-0.19531689126954155</v>
      </c>
      <c r="H50">
        <f t="shared" si="7"/>
        <v>1.6425601751398038</v>
      </c>
      <c r="I50">
        <f t="shared" si="8"/>
        <v>0.19348405458760692</v>
      </c>
    </row>
    <row r="51" spans="1:9" x14ac:dyDescent="0.3">
      <c r="A51">
        <f t="shared" si="9"/>
        <v>6</v>
      </c>
      <c r="B51">
        <f t="shared" ref="B51:C51" si="13">A8</f>
        <v>0.59106080795867799</v>
      </c>
      <c r="C51">
        <f t="shared" si="13"/>
        <v>-0.85086330967762946</v>
      </c>
      <c r="D51">
        <f t="shared" si="4"/>
        <v>0.56896479081534135</v>
      </c>
      <c r="E51">
        <f t="shared" si="5"/>
        <v>-0.75075454845264367</v>
      </c>
      <c r="F51">
        <f t="array" ref="F51">MMULT(MMULT(D51:E51,A$42:B$43), TRANSPOSE(D51:E51))</f>
        <v>1.2237376060692353</v>
      </c>
      <c r="G51">
        <f t="shared" si="6"/>
        <v>8.0060244023464455E-2</v>
      </c>
      <c r="H51">
        <f t="shared" si="7"/>
        <v>1.9179373104328099</v>
      </c>
      <c r="I51">
        <f t="shared" si="8"/>
        <v>0.14690967887962367</v>
      </c>
    </row>
    <row r="52" spans="1:9" x14ac:dyDescent="0.3">
      <c r="A52">
        <f t="shared" si="9"/>
        <v>7</v>
      </c>
      <c r="B52">
        <f t="shared" ref="B52:C52" si="14">A9</f>
        <v>-0.61902664901616755</v>
      </c>
      <c r="C52">
        <f t="shared" si="14"/>
        <v>0.37516924341477559</v>
      </c>
      <c r="D52">
        <f t="shared" si="4"/>
        <v>-0.6411226661595042</v>
      </c>
      <c r="E52">
        <f t="shared" si="5"/>
        <v>0.47527800463976133</v>
      </c>
      <c r="F52">
        <f t="array" ref="F52">MMULT(MMULT(D52:E52,A$42:B$43), TRANSPOSE(D52:E52))</f>
        <v>1.1624728509040974</v>
      </c>
      <c r="G52">
        <f t="shared" si="6"/>
        <v>4.9427866440895474E-2</v>
      </c>
      <c r="H52">
        <f t="shared" si="7"/>
        <v>1.8873049328502409</v>
      </c>
      <c r="I52">
        <f t="shared" si="8"/>
        <v>0.15147950664533419</v>
      </c>
    </row>
    <row r="53" spans="1:9" x14ac:dyDescent="0.3">
      <c r="A53">
        <f t="shared" si="9"/>
        <v>8</v>
      </c>
      <c r="B53">
        <f t="shared" ref="B53:C53" si="15">A10</f>
        <v>0.71115382087008516</v>
      </c>
      <c r="C53">
        <f t="shared" si="15"/>
        <v>0.82107715510091017</v>
      </c>
      <c r="D53">
        <f t="shared" si="4"/>
        <v>0.68905780372674852</v>
      </c>
      <c r="E53">
        <f t="shared" si="5"/>
        <v>0.92118591632589597</v>
      </c>
      <c r="F53">
        <f t="array" ref="F53">MMULT(MMULT(D53:E53,A$42:B$43), TRANSPOSE(D53:E53))</f>
        <v>2.6358867215221053</v>
      </c>
      <c r="G53">
        <f t="shared" si="6"/>
        <v>0.78613480174989947</v>
      </c>
      <c r="H53">
        <f t="shared" si="7"/>
        <v>2.6240118681592448</v>
      </c>
      <c r="I53">
        <f t="shared" si="8"/>
        <v>7.2511372441618593E-2</v>
      </c>
    </row>
    <row r="54" spans="1:9" x14ac:dyDescent="0.3">
      <c r="A54">
        <f t="shared" si="9"/>
        <v>9</v>
      </c>
      <c r="B54">
        <f t="shared" ref="B54:C54" si="16">A11</f>
        <v>-0.17062840612020691</v>
      </c>
      <c r="C54">
        <f t="shared" si="16"/>
        <v>0.37708118520439926</v>
      </c>
      <c r="D54">
        <f t="shared" si="4"/>
        <v>-0.19272442326354355</v>
      </c>
      <c r="E54">
        <f t="shared" si="5"/>
        <v>0.47718994642938506</v>
      </c>
      <c r="F54">
        <f t="array" ref="F54">MMULT(MMULT(D54:E54,A$42:B$43), TRANSPOSE(D54:E54))</f>
        <v>0.2940947350285818</v>
      </c>
      <c r="G54">
        <f t="shared" si="6"/>
        <v>-0.38476119149686228</v>
      </c>
      <c r="H54">
        <f t="shared" si="7"/>
        <v>1.4531158749124831</v>
      </c>
      <c r="I54">
        <f t="shared" si="8"/>
        <v>0.23384053391968612</v>
      </c>
    </row>
    <row r="55" spans="1:9" x14ac:dyDescent="0.3">
      <c r="A55">
        <f t="shared" si="9"/>
        <v>10</v>
      </c>
      <c r="B55">
        <f t="shared" ref="B55:C55" si="17">A12</f>
        <v>0.46233491425469342</v>
      </c>
      <c r="C55">
        <f t="shared" si="17"/>
        <v>0.91347929732783351</v>
      </c>
      <c r="D55">
        <f t="shared" si="4"/>
        <v>0.44023889711135678</v>
      </c>
      <c r="E55">
        <f t="shared" si="5"/>
        <v>1.0135880585528192</v>
      </c>
      <c r="F55">
        <f t="array" ref="F55">MMULT(MMULT(D55:E55,A$42:B$43), TRANSPOSE(D55:E55))</f>
        <v>1.9551844431966872</v>
      </c>
      <c r="G55">
        <f t="shared" si="6"/>
        <v>0.44578366258719038</v>
      </c>
      <c r="H55">
        <f t="shared" si="7"/>
        <v>2.2836607289965358</v>
      </c>
      <c r="I55">
        <f t="shared" si="8"/>
        <v>0.10191045647068915</v>
      </c>
    </row>
    <row r="56" spans="1:9" x14ac:dyDescent="0.3">
      <c r="A56">
        <f t="shared" si="9"/>
        <v>11</v>
      </c>
      <c r="B56">
        <f t="shared" ref="B56:C56" si="18">A13</f>
        <v>0.66592800182497081</v>
      </c>
      <c r="C56">
        <f t="shared" si="18"/>
        <v>-1.4958585079028401</v>
      </c>
      <c r="D56">
        <f t="shared" si="4"/>
        <v>0.64383198468163416</v>
      </c>
      <c r="E56">
        <f t="shared" si="5"/>
        <v>-1.3957497466778543</v>
      </c>
      <c r="F56">
        <f t="array" ref="F56">MMULT(MMULT(D56:E56,A$42:B$43), TRANSPOSE(D56:E56))</f>
        <v>2.7045259603952694</v>
      </c>
      <c r="G56">
        <f t="shared" si="6"/>
        <v>0.82045442118648149</v>
      </c>
      <c r="H56">
        <f t="shared" si="7"/>
        <v>2.6583314875958268</v>
      </c>
      <c r="I56">
        <f t="shared" si="8"/>
        <v>7.0065028640064572E-2</v>
      </c>
    </row>
    <row r="57" spans="1:9" x14ac:dyDescent="0.3">
      <c r="A57">
        <f t="shared" si="9"/>
        <v>12</v>
      </c>
      <c r="B57">
        <f t="shared" ref="B57:C57" si="19">A14</f>
        <v>0.32844513843360623</v>
      </c>
      <c r="C57">
        <f t="shared" si="19"/>
        <v>-1.3772663199158759</v>
      </c>
      <c r="D57">
        <f t="shared" si="4"/>
        <v>0.30634912129026959</v>
      </c>
      <c r="E57">
        <f t="shared" si="5"/>
        <v>-1.2771575586908901</v>
      </c>
      <c r="F57">
        <f t="array" ref="F57">MMULT(MMULT(D57:E57,A$42:B$43), TRANSPOSE(D57:E57))</f>
        <v>1.8155283888940592</v>
      </c>
      <c r="G57">
        <f t="shared" si="6"/>
        <v>0.3759556354358764</v>
      </c>
      <c r="H57">
        <f t="shared" si="7"/>
        <v>2.213832701845222</v>
      </c>
      <c r="I57">
        <f t="shared" si="8"/>
        <v>0.10928100333864744</v>
      </c>
    </row>
    <row r="58" spans="1:9" x14ac:dyDescent="0.3">
      <c r="A58">
        <f t="shared" si="9"/>
        <v>13</v>
      </c>
      <c r="B58">
        <f t="shared" ref="B58:C58" si="20">A15</f>
        <v>6.3219719299139232E-5</v>
      </c>
      <c r="C58">
        <f t="shared" si="20"/>
        <v>0.16995287487376051</v>
      </c>
      <c r="D58">
        <f t="shared" si="4"/>
        <v>-2.2032797424037489E-2</v>
      </c>
      <c r="E58">
        <f t="shared" si="5"/>
        <v>0.27006163609874628</v>
      </c>
      <c r="F58">
        <f t="array" ref="F58">MMULT(MMULT(D58:E58,A$42:B$43), TRANSPOSE(D58:E58))</f>
        <v>7.8647109518532571E-2</v>
      </c>
      <c r="G58">
        <f t="shared" si="6"/>
        <v>-0.4924850042518869</v>
      </c>
      <c r="H58">
        <f t="shared" si="7"/>
        <v>1.3453920621574584</v>
      </c>
      <c r="I58">
        <f t="shared" si="8"/>
        <v>0.26043758012152735</v>
      </c>
    </row>
    <row r="59" spans="1:9" x14ac:dyDescent="0.3">
      <c r="A59">
        <f t="shared" si="9"/>
        <v>14</v>
      </c>
      <c r="B59">
        <f t="shared" ref="B59:C59" si="21">A16</f>
        <v>-0.17716256632672067</v>
      </c>
      <c r="C59">
        <f t="shared" si="21"/>
        <v>0.46998271040186179</v>
      </c>
      <c r="D59">
        <f t="shared" si="4"/>
        <v>-0.19925858347005732</v>
      </c>
      <c r="E59">
        <f t="shared" si="5"/>
        <v>0.57009147162684759</v>
      </c>
      <c r="F59">
        <f t="array" ref="F59">MMULT(MMULT(D59:E59,A$42:B$43), TRANSPOSE(D59:E59))</f>
        <v>0.39530580051765296</v>
      </c>
      <c r="G59">
        <f t="shared" si="6"/>
        <v>-0.33415565875232672</v>
      </c>
      <c r="H59">
        <f t="shared" si="7"/>
        <v>1.5037214076570187</v>
      </c>
      <c r="I59">
        <f t="shared" si="8"/>
        <v>0.22230134499797813</v>
      </c>
    </row>
    <row r="60" spans="1:9" x14ac:dyDescent="0.3">
      <c r="A60">
        <f t="shared" si="9"/>
        <v>15</v>
      </c>
      <c r="B60">
        <f t="shared" ref="B60:C60" si="22">A17</f>
        <v>0.23454135626049666</v>
      </c>
      <c r="C60">
        <f t="shared" si="22"/>
        <v>2.0305108824718805</v>
      </c>
      <c r="D60">
        <f t="shared" si="4"/>
        <v>0.21244533911716001</v>
      </c>
      <c r="E60">
        <f t="shared" si="5"/>
        <v>2.1306196436968663</v>
      </c>
      <c r="F60">
        <f t="array" ref="F60">MMULT(MMULT(D60:E60,A$42:B$43), TRANSPOSE(D60:E60))</f>
        <v>5.4682862811760717</v>
      </c>
      <c r="G60">
        <f t="shared" si="6"/>
        <v>2.2023345815768827</v>
      </c>
      <c r="H60">
        <f t="shared" si="7"/>
        <v>4.0402116479862276</v>
      </c>
      <c r="I60">
        <f t="shared" si="8"/>
        <v>1.7593748340134371E-2</v>
      </c>
    </row>
    <row r="61" spans="1:9" x14ac:dyDescent="0.3">
      <c r="A61">
        <f t="shared" si="9"/>
        <v>16</v>
      </c>
      <c r="B61">
        <f t="shared" ref="B61:C61" si="23">A18</f>
        <v>-0.24895327656507657</v>
      </c>
      <c r="C61">
        <f t="shared" si="23"/>
        <v>1.0206509538574908</v>
      </c>
      <c r="D61">
        <f t="shared" si="4"/>
        <v>-0.27104929370841319</v>
      </c>
      <c r="E61">
        <f t="shared" si="5"/>
        <v>1.1207597150824766</v>
      </c>
      <c r="F61">
        <f t="array" ref="F61">MMULT(MMULT(D61:E61,A$42:B$43), TRANSPOSE(D61:E61))</f>
        <v>1.3997198563240603</v>
      </c>
      <c r="G61">
        <f t="shared" si="6"/>
        <v>0.16805136915087693</v>
      </c>
      <c r="H61">
        <f t="shared" si="7"/>
        <v>2.0059284355602225</v>
      </c>
      <c r="I61">
        <f t="shared" si="8"/>
        <v>0.13453533030856318</v>
      </c>
    </row>
    <row r="62" spans="1:9" x14ac:dyDescent="0.3">
      <c r="A62">
        <f t="shared" si="9"/>
        <v>17</v>
      </c>
      <c r="B62">
        <f t="shared" ref="B62:C62" si="24">A19</f>
        <v>-0.53762749011875688</v>
      </c>
      <c r="C62">
        <f t="shared" si="24"/>
        <v>-1.5618186545881254</v>
      </c>
      <c r="D62">
        <f t="shared" si="4"/>
        <v>-0.55972350726209352</v>
      </c>
      <c r="E62">
        <f t="shared" si="5"/>
        <v>-1.4617098933631396</v>
      </c>
      <c r="F62">
        <f t="array" ref="F62">MMULT(MMULT(D62:E62,A$42:B$43), TRANSPOSE(D62:E62))</f>
        <v>3.7529915608157438</v>
      </c>
      <c r="G62">
        <f t="shared" si="6"/>
        <v>1.3446872213967187</v>
      </c>
      <c r="H62">
        <f t="shared" si="7"/>
        <v>3.182564287806064</v>
      </c>
      <c r="I62">
        <f t="shared" si="8"/>
        <v>4.1479154140780169E-2</v>
      </c>
    </row>
    <row r="63" spans="1:9" x14ac:dyDescent="0.3">
      <c r="A63">
        <f t="shared" si="9"/>
        <v>18</v>
      </c>
      <c r="B63">
        <f t="shared" ref="B63:C63" si="25">A20</f>
        <v>1.3696159056010417</v>
      </c>
      <c r="C63">
        <f t="shared" si="25"/>
        <v>-0.80447286165277943</v>
      </c>
      <c r="D63">
        <f t="shared" si="4"/>
        <v>1.3475198884577051</v>
      </c>
      <c r="E63">
        <f t="shared" si="5"/>
        <v>-0.70436410042779363</v>
      </c>
      <c r="F63">
        <f t="array" ref="F63">MMULT(MMULT(D63:E63,A$42:B$43), TRANSPOSE(D63:E63))</f>
        <v>4.8338104717122787</v>
      </c>
      <c r="G63">
        <f t="shared" si="6"/>
        <v>1.8850966768449862</v>
      </c>
      <c r="H63">
        <f t="shared" si="7"/>
        <v>3.7229737432543315</v>
      </c>
      <c r="I63">
        <f t="shared" si="8"/>
        <v>2.4162009293442321E-2</v>
      </c>
    </row>
    <row r="64" spans="1:9" x14ac:dyDescent="0.3">
      <c r="A64">
        <f t="shared" si="9"/>
        <v>19</v>
      </c>
      <c r="B64">
        <f t="shared" ref="B64:C64" si="26">A21</f>
        <v>0.70920455933379589</v>
      </c>
      <c r="C64">
        <f t="shared" si="26"/>
        <v>5.6233553540551526E-2</v>
      </c>
      <c r="D64">
        <f t="shared" si="4"/>
        <v>0.68710854219045925</v>
      </c>
      <c r="E64">
        <f t="shared" si="5"/>
        <v>0.15634231476553728</v>
      </c>
      <c r="F64">
        <f t="array" ref="F64">MMULT(MMULT(D64:E64,A$42:B$43), TRANSPOSE(D64:E64))</f>
        <v>1.3697650490138831</v>
      </c>
      <c r="G64">
        <f t="shared" si="6"/>
        <v>0.15307396549578833</v>
      </c>
      <c r="H64">
        <f t="shared" si="7"/>
        <v>1.9909510319051336</v>
      </c>
      <c r="I64">
        <f t="shared" si="8"/>
        <v>0.13656548553293449</v>
      </c>
    </row>
    <row r="65" spans="1:9" x14ac:dyDescent="0.3">
      <c r="A65">
        <f t="shared" si="9"/>
        <v>20</v>
      </c>
      <c r="B65">
        <f t="shared" ref="B65:C65" si="27">A22</f>
        <v>6.1077439994722982E-2</v>
      </c>
      <c r="C65">
        <f t="shared" si="27"/>
        <v>-0.77687225790631509</v>
      </c>
      <c r="D65">
        <f t="shared" si="4"/>
        <v>3.8981422851386352E-2</v>
      </c>
      <c r="E65">
        <f t="shared" si="5"/>
        <v>-0.67676349668132929</v>
      </c>
      <c r="F65">
        <f t="array" ref="F65">MMULT(MMULT(D65:E65,A$42:B$43), TRANSPOSE(D65:E65))</f>
        <v>0.49688082296123587</v>
      </c>
      <c r="G65">
        <f t="shared" si="6"/>
        <v>-0.2833681475305353</v>
      </c>
      <c r="H65">
        <f t="shared" si="7"/>
        <v>1.5545089188788102</v>
      </c>
      <c r="I65">
        <f t="shared" si="8"/>
        <v>0.21129311922923716</v>
      </c>
    </row>
    <row r="66" spans="1:9" x14ac:dyDescent="0.3">
      <c r="A66">
        <f t="shared" si="9"/>
        <v>21</v>
      </c>
      <c r="B66">
        <f t="shared" ref="B66:C66" si="28">A23</f>
        <v>0.25310745532540324</v>
      </c>
      <c r="C66">
        <f t="shared" si="28"/>
        <v>-0.31442176669566418</v>
      </c>
      <c r="D66">
        <f t="shared" si="4"/>
        <v>0.2310114381820666</v>
      </c>
      <c r="E66">
        <f t="shared" si="5"/>
        <v>-0.21431300547067841</v>
      </c>
      <c r="F66">
        <f t="array" ref="F66">MMULT(MMULT(D66:E66,A$42:B$43), TRANSPOSE(D66:E66))</f>
        <v>0.16296845370792765</v>
      </c>
      <c r="G66">
        <f t="shared" si="6"/>
        <v>-0.45032433215718937</v>
      </c>
      <c r="H66">
        <f t="shared" si="7"/>
        <v>1.3875527342521559</v>
      </c>
      <c r="I66">
        <f t="shared" si="8"/>
        <v>0.24968560457180075</v>
      </c>
    </row>
    <row r="67" spans="1:9" x14ac:dyDescent="0.3">
      <c r="A67">
        <f t="shared" si="9"/>
        <v>22</v>
      </c>
      <c r="B67">
        <f t="shared" ref="B67:C67" si="29">A24</f>
        <v>-0.49018271764682703</v>
      </c>
      <c r="C67">
        <f t="shared" si="29"/>
        <v>0.37906016978536844</v>
      </c>
      <c r="D67">
        <f t="shared" si="4"/>
        <v>-0.51227873479016361</v>
      </c>
      <c r="E67">
        <f t="shared" si="5"/>
        <v>0.47916893101035418</v>
      </c>
      <c r="F67">
        <f t="array" ref="F67">MMULT(MMULT(D67:E67,A$42:B$43), TRANSPOSE(D67:E67))</f>
        <v>0.80426430070097032</v>
      </c>
      <c r="G67">
        <f t="shared" si="6"/>
        <v>-0.12967640866066804</v>
      </c>
      <c r="H67">
        <f t="shared" si="7"/>
        <v>1.7082006577486772</v>
      </c>
      <c r="I67">
        <f t="shared" si="8"/>
        <v>0.18119152504377251</v>
      </c>
    </row>
    <row r="68" spans="1:9" x14ac:dyDescent="0.3">
      <c r="A68">
        <f t="shared" si="9"/>
        <v>23</v>
      </c>
      <c r="B68">
        <f t="shared" ref="B68:C68" si="30">A25</f>
        <v>-0.60704688267943652</v>
      </c>
      <c r="C68">
        <f t="shared" si="30"/>
        <v>0.24063681838666748</v>
      </c>
      <c r="D68">
        <f t="shared" si="4"/>
        <v>-0.62914289982277316</v>
      </c>
      <c r="E68">
        <f t="shared" si="5"/>
        <v>0.34074557961165325</v>
      </c>
      <c r="F68">
        <f t="array" ref="F68">MMULT(MMULT(D68:E68,A$42:B$43), TRANSPOSE(D68:E68))</f>
        <v>1.0577200335563017</v>
      </c>
      <c r="G68">
        <f t="shared" si="6"/>
        <v>-2.9485422330023381E-3</v>
      </c>
      <c r="H68">
        <f t="shared" si="7"/>
        <v>1.8349285241763429</v>
      </c>
      <c r="I68">
        <f t="shared" si="8"/>
        <v>0.1596249106823496</v>
      </c>
    </row>
    <row r="69" spans="1:9" x14ac:dyDescent="0.3">
      <c r="A69">
        <f t="shared" si="9"/>
        <v>24</v>
      </c>
      <c r="B69">
        <f t="shared" ref="B69:C69" si="31">A26</f>
        <v>7.8101718329453132E-2</v>
      </c>
      <c r="C69">
        <f t="shared" si="31"/>
        <v>1.8944202943261548</v>
      </c>
      <c r="D69">
        <f t="shared" si="4"/>
        <v>5.6005701186116502E-2</v>
      </c>
      <c r="E69">
        <f t="shared" si="5"/>
        <v>1.9945290555511406</v>
      </c>
      <c r="F69">
        <f t="array" ref="F69">MMULT(MMULT(D69:E69,A$42:B$43), TRANSPOSE(D69:E69))</f>
        <v>4.5093416655237677</v>
      </c>
      <c r="G69">
        <f t="shared" si="6"/>
        <v>1.7228622737507306</v>
      </c>
      <c r="H69">
        <f t="shared" si="7"/>
        <v>3.560739340160076</v>
      </c>
      <c r="I69">
        <f t="shared" si="8"/>
        <v>2.8417806519722998E-2</v>
      </c>
    </row>
    <row r="70" spans="1:9" x14ac:dyDescent="0.3">
      <c r="A70">
        <f t="shared" si="9"/>
        <v>25</v>
      </c>
      <c r="B70">
        <f t="shared" ref="B70:C70" si="32">A27</f>
        <v>0.1462507508425622</v>
      </c>
      <c r="C70">
        <f t="shared" si="32"/>
        <v>0.75294023831284418</v>
      </c>
      <c r="D70">
        <f t="shared" si="4"/>
        <v>0.12415473369922557</v>
      </c>
      <c r="E70">
        <f t="shared" si="5"/>
        <v>0.85304899953782998</v>
      </c>
      <c r="F70">
        <f t="array" ref="F70">MMULT(MMULT(D70:E70,A$42:B$43), TRANSPOSE(D70:E70))</f>
        <v>0.9202211059700901</v>
      </c>
      <c r="G70">
        <f t="shared" si="6"/>
        <v>-7.1698006026108152E-2</v>
      </c>
      <c r="H70">
        <f t="shared" si="7"/>
        <v>1.7661790603832372</v>
      </c>
      <c r="I70">
        <f t="shared" si="8"/>
        <v>0.17098506587062431</v>
      </c>
    </row>
    <row r="71" spans="1:9" x14ac:dyDescent="0.3">
      <c r="A71">
        <f t="shared" si="9"/>
        <v>26</v>
      </c>
      <c r="B71">
        <f t="shared" ref="B71:C71" si="33">A28</f>
        <v>-0.60494538053309488</v>
      </c>
      <c r="C71">
        <f t="shared" si="33"/>
        <v>-0.72465399755220394</v>
      </c>
      <c r="D71">
        <f t="shared" si="4"/>
        <v>-0.62704139767643152</v>
      </c>
      <c r="E71">
        <f t="shared" si="5"/>
        <v>-0.62454523632721815</v>
      </c>
      <c r="F71">
        <f t="array" ref="F71">MMULT(MMULT(D71:E71,A$42:B$43), TRANSPOSE(D71:E71))</f>
        <v>1.7479421399553066</v>
      </c>
      <c r="G71">
        <f t="shared" si="6"/>
        <v>0.34216251096650008</v>
      </c>
      <c r="H71">
        <f t="shared" si="7"/>
        <v>2.1800395773758456</v>
      </c>
      <c r="I71">
        <f t="shared" si="8"/>
        <v>0.11303705684183672</v>
      </c>
    </row>
    <row r="72" spans="1:9" x14ac:dyDescent="0.3">
      <c r="A72">
        <f t="shared" si="9"/>
        <v>27</v>
      </c>
      <c r="B72">
        <f t="shared" ref="B72:C72" si="34">A29</f>
        <v>1.4832919442780956</v>
      </c>
      <c r="C72">
        <f t="shared" si="34"/>
        <v>-1.0452488457177522</v>
      </c>
      <c r="D72">
        <f t="shared" si="4"/>
        <v>1.461195927134759</v>
      </c>
      <c r="E72">
        <f t="shared" si="5"/>
        <v>-0.94514008449276643</v>
      </c>
      <c r="F72">
        <f t="array" ref="F72">MMULT(MMULT(D72:E72,A$42:B$43), TRANSPOSE(D72:E72))</f>
        <v>5.8571968504399958</v>
      </c>
      <c r="G72">
        <f t="shared" si="6"/>
        <v>2.3967898662088447</v>
      </c>
      <c r="H72">
        <f t="shared" si="7"/>
        <v>4.2346669326181896</v>
      </c>
      <c r="I72">
        <f t="shared" si="8"/>
        <v>1.4484633753471315E-2</v>
      </c>
    </row>
    <row r="73" spans="1:9" x14ac:dyDescent="0.3">
      <c r="A73">
        <f t="shared" si="9"/>
        <v>28</v>
      </c>
      <c r="B73">
        <f t="shared" ref="B73:C73" si="35">A30</f>
        <v>3.1728320338274842E-3</v>
      </c>
      <c r="C73">
        <f t="shared" si="35"/>
        <v>-1.4475288674045779</v>
      </c>
      <c r="D73">
        <f t="shared" si="4"/>
        <v>-1.8923185109509147E-2</v>
      </c>
      <c r="E73">
        <f t="shared" si="5"/>
        <v>-1.3474201061795921</v>
      </c>
      <c r="F73">
        <f t="array" ref="F73">MMULT(MMULT(D73:E73,A$42:B$43), TRANSPOSE(D73:E73))</f>
        <v>2.0385734309582415</v>
      </c>
      <c r="G73">
        <f t="shared" si="6"/>
        <v>0.48747815646796755</v>
      </c>
      <c r="H73">
        <f t="shared" si="7"/>
        <v>2.3253552228773131</v>
      </c>
      <c r="I73">
        <f t="shared" si="8"/>
        <v>9.7748715303588585E-2</v>
      </c>
    </row>
    <row r="74" spans="1:9" x14ac:dyDescent="0.3">
      <c r="A74">
        <f t="shared" si="9"/>
        <v>29</v>
      </c>
      <c r="B74">
        <f t="shared" ref="B74:C74" si="36">A31</f>
        <v>-0.30400292537873119</v>
      </c>
      <c r="C74">
        <f t="shared" si="36"/>
        <v>0.89969925025983288</v>
      </c>
      <c r="D74">
        <f t="shared" si="4"/>
        <v>-0.32609894252206784</v>
      </c>
      <c r="E74">
        <f t="shared" si="5"/>
        <v>0.99980801148481868</v>
      </c>
      <c r="F74">
        <f t="array" ref="F74">MMULT(MMULT(D74:E74,A$42:B$43), TRANSPOSE(D74:E74))</f>
        <v>1.1884206858923063</v>
      </c>
      <c r="G74">
        <f t="shared" si="6"/>
        <v>6.2401783934999955E-2</v>
      </c>
      <c r="H74">
        <f t="shared" si="7"/>
        <v>1.9002788503443453</v>
      </c>
      <c r="I74">
        <f t="shared" si="8"/>
        <v>0.14952691777616314</v>
      </c>
    </row>
    <row r="75" spans="1:9" x14ac:dyDescent="0.3">
      <c r="A75">
        <f t="shared" si="9"/>
        <v>30</v>
      </c>
      <c r="B75">
        <f t="shared" ref="B75:C75" si="37">A32</f>
        <v>-1.2142266793944008</v>
      </c>
      <c r="C75">
        <f t="shared" si="37"/>
        <v>0.5043472965948177</v>
      </c>
      <c r="D75">
        <f t="shared" si="4"/>
        <v>-1.2363226965377374</v>
      </c>
      <c r="E75">
        <f t="shared" si="5"/>
        <v>0.60445605781980349</v>
      </c>
      <c r="F75">
        <f t="array" ref="F75">MMULT(MMULT(D75:E75,A$42:B$43), TRANSPOSE(D75:E75))</f>
        <v>4.0442278534546885</v>
      </c>
      <c r="G75">
        <f t="shared" si="6"/>
        <v>1.490305367716191</v>
      </c>
      <c r="H75">
        <f t="shared" si="7"/>
        <v>3.3281824341255364</v>
      </c>
      <c r="I75">
        <f t="shared" si="8"/>
        <v>3.5858220551882383E-2</v>
      </c>
    </row>
    <row r="77" spans="1:9" x14ac:dyDescent="0.3">
      <c r="A77" t="s">
        <v>16</v>
      </c>
      <c r="B77" t="s">
        <v>2</v>
      </c>
    </row>
    <row r="78" spans="1:9" x14ac:dyDescent="0.3">
      <c r="A78">
        <v>1</v>
      </c>
      <c r="B78">
        <v>2</v>
      </c>
    </row>
    <row r="79" spans="1:9" x14ac:dyDescent="0.3">
      <c r="A79">
        <f>A35</f>
        <v>2.209601714333663E-2</v>
      </c>
      <c r="B79">
        <f>B35</f>
        <v>-0.10010876122498577</v>
      </c>
    </row>
    <row r="81" spans="1:2" x14ac:dyDescent="0.3">
      <c r="A81" t="s">
        <v>17</v>
      </c>
      <c r="B81" t="s">
        <v>18</v>
      </c>
    </row>
    <row r="82" spans="1:2" x14ac:dyDescent="0.3">
      <c r="A82">
        <v>2</v>
      </c>
      <c r="B82">
        <v>2</v>
      </c>
    </row>
    <row r="83" spans="1:2" x14ac:dyDescent="0.3">
      <c r="A83">
        <f>A38</f>
        <v>0.38428939564419384</v>
      </c>
      <c r="B83">
        <f>B38</f>
        <v>-0.11175820447274075</v>
      </c>
    </row>
    <row r="84" spans="1:2" x14ac:dyDescent="0.3">
      <c r="A84">
        <f>A39</f>
        <v>-0.11175820447274075</v>
      </c>
      <c r="B84">
        <f>B39</f>
        <v>0.93079539222377616</v>
      </c>
    </row>
    <row r="86" spans="1:2" x14ac:dyDescent="0.3">
      <c r="A86" t="s">
        <v>19</v>
      </c>
    </row>
    <row r="87" spans="1:2" x14ac:dyDescent="0.3">
      <c r="A87">
        <f>A2</f>
        <v>30</v>
      </c>
      <c r="B87">
        <v>1</v>
      </c>
    </row>
    <row r="88" spans="1:2" x14ac:dyDescent="0.3">
      <c r="A88">
        <f>G46</f>
        <v>0.69376939342819521</v>
      </c>
    </row>
    <row r="89" spans="1:2" x14ac:dyDescent="0.3">
      <c r="A89">
        <f t="shared" ref="A89:A117" si="38">G47</f>
        <v>0.61982373436660443</v>
      </c>
    </row>
    <row r="90" spans="1:2" x14ac:dyDescent="0.3">
      <c r="A90">
        <f t="shared" si="38"/>
        <v>0.31165641679766787</v>
      </c>
    </row>
    <row r="91" spans="1:2" x14ac:dyDescent="0.3">
      <c r="A91">
        <f t="shared" si="38"/>
        <v>-4.7832537483240678E-2</v>
      </c>
    </row>
    <row r="92" spans="1:2" x14ac:dyDescent="0.3">
      <c r="A92">
        <f t="shared" si="38"/>
        <v>-0.19531689126954155</v>
      </c>
    </row>
    <row r="93" spans="1:2" x14ac:dyDescent="0.3">
      <c r="A93">
        <f t="shared" si="38"/>
        <v>8.0060244023464455E-2</v>
      </c>
    </row>
    <row r="94" spans="1:2" x14ac:dyDescent="0.3">
      <c r="A94">
        <f t="shared" si="38"/>
        <v>4.9427866440895474E-2</v>
      </c>
    </row>
    <row r="95" spans="1:2" x14ac:dyDescent="0.3">
      <c r="A95">
        <f t="shared" si="38"/>
        <v>0.78613480174989947</v>
      </c>
    </row>
    <row r="96" spans="1:2" x14ac:dyDescent="0.3">
      <c r="A96">
        <f t="shared" si="38"/>
        <v>-0.38476119149686228</v>
      </c>
    </row>
    <row r="97" spans="1:1" x14ac:dyDescent="0.3">
      <c r="A97">
        <f t="shared" si="38"/>
        <v>0.44578366258719038</v>
      </c>
    </row>
    <row r="98" spans="1:1" x14ac:dyDescent="0.3">
      <c r="A98">
        <f t="shared" si="38"/>
        <v>0.82045442118648149</v>
      </c>
    </row>
    <row r="99" spans="1:1" x14ac:dyDescent="0.3">
      <c r="A99">
        <f t="shared" si="38"/>
        <v>0.3759556354358764</v>
      </c>
    </row>
    <row r="100" spans="1:1" x14ac:dyDescent="0.3">
      <c r="A100">
        <f t="shared" si="38"/>
        <v>-0.4924850042518869</v>
      </c>
    </row>
    <row r="101" spans="1:1" x14ac:dyDescent="0.3">
      <c r="A101">
        <f t="shared" si="38"/>
        <v>-0.33415565875232672</v>
      </c>
    </row>
    <row r="102" spans="1:1" x14ac:dyDescent="0.3">
      <c r="A102">
        <f t="shared" si="38"/>
        <v>2.2023345815768827</v>
      </c>
    </row>
    <row r="103" spans="1:1" x14ac:dyDescent="0.3">
      <c r="A103">
        <f t="shared" si="38"/>
        <v>0.16805136915087693</v>
      </c>
    </row>
    <row r="104" spans="1:1" x14ac:dyDescent="0.3">
      <c r="A104">
        <f t="shared" si="38"/>
        <v>1.3446872213967187</v>
      </c>
    </row>
    <row r="105" spans="1:1" x14ac:dyDescent="0.3">
      <c r="A105">
        <f t="shared" si="38"/>
        <v>1.8850966768449862</v>
      </c>
    </row>
    <row r="106" spans="1:1" x14ac:dyDescent="0.3">
      <c r="A106">
        <f t="shared" si="38"/>
        <v>0.15307396549578833</v>
      </c>
    </row>
    <row r="107" spans="1:1" x14ac:dyDescent="0.3">
      <c r="A107">
        <f t="shared" si="38"/>
        <v>-0.2833681475305353</v>
      </c>
    </row>
    <row r="108" spans="1:1" x14ac:dyDescent="0.3">
      <c r="A108">
        <f t="shared" si="38"/>
        <v>-0.45032433215718937</v>
      </c>
    </row>
    <row r="109" spans="1:1" x14ac:dyDescent="0.3">
      <c r="A109">
        <f t="shared" si="38"/>
        <v>-0.12967640866066804</v>
      </c>
    </row>
    <row r="110" spans="1:1" x14ac:dyDescent="0.3">
      <c r="A110">
        <f t="shared" si="38"/>
        <v>-2.9485422330023381E-3</v>
      </c>
    </row>
    <row r="111" spans="1:1" x14ac:dyDescent="0.3">
      <c r="A111">
        <f t="shared" si="38"/>
        <v>1.7228622737507306</v>
      </c>
    </row>
    <row r="112" spans="1:1" x14ac:dyDescent="0.3">
      <c r="A112">
        <f t="shared" si="38"/>
        <v>-7.1698006026108152E-2</v>
      </c>
    </row>
    <row r="113" spans="1:1" x14ac:dyDescent="0.3">
      <c r="A113">
        <f t="shared" si="38"/>
        <v>0.34216251096650008</v>
      </c>
    </row>
    <row r="114" spans="1:1" x14ac:dyDescent="0.3">
      <c r="A114">
        <f t="shared" si="38"/>
        <v>2.3967898662088447</v>
      </c>
    </row>
    <row r="115" spans="1:1" x14ac:dyDescent="0.3">
      <c r="A115">
        <f t="shared" si="38"/>
        <v>0.48747815646796755</v>
      </c>
    </row>
    <row r="116" spans="1:1" x14ac:dyDescent="0.3">
      <c r="A116">
        <f t="shared" si="38"/>
        <v>6.2401783934999955E-2</v>
      </c>
    </row>
    <row r="117" spans="1:1" x14ac:dyDescent="0.3">
      <c r="A117">
        <f t="shared" si="38"/>
        <v>1.490305367716191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7"/>
  <sheetViews>
    <sheetView tabSelected="1" topLeftCell="A185" workbookViewId="0">
      <selection activeCell="A207" sqref="A207"/>
    </sheetView>
  </sheetViews>
  <sheetFormatPr defaultRowHeight="15.6" x14ac:dyDescent="0.3"/>
  <sheetData>
    <row r="1" spans="1:13" x14ac:dyDescent="0.3">
      <c r="B1" t="s">
        <v>8</v>
      </c>
      <c r="C1" t="s">
        <v>9</v>
      </c>
      <c r="F1" t="s">
        <v>8</v>
      </c>
      <c r="G1" t="s">
        <v>9</v>
      </c>
    </row>
    <row r="2" spans="1:13" x14ac:dyDescent="0.3">
      <c r="A2" t="s">
        <v>20</v>
      </c>
      <c r="B2">
        <v>0</v>
      </c>
      <c r="C2">
        <v>3</v>
      </c>
      <c r="E2" t="s">
        <v>22</v>
      </c>
      <c r="F2">
        <f>(1+SQRT(5))/2</f>
        <v>1.6180339887498949</v>
      </c>
      <c r="G2">
        <f>F2</f>
        <v>1.6180339887498949</v>
      </c>
    </row>
    <row r="3" spans="1:13" x14ac:dyDescent="0.3">
      <c r="A3" t="s">
        <v>21</v>
      </c>
      <c r="B3">
        <v>1</v>
      </c>
      <c r="C3">
        <f>B2</f>
        <v>0</v>
      </c>
      <c r="E3" t="s">
        <v>23</v>
      </c>
      <c r="F3">
        <f>1/F2</f>
        <v>0.61803398874989479</v>
      </c>
      <c r="G3">
        <f>F3*F3</f>
        <v>0.3819660112501051</v>
      </c>
    </row>
    <row r="5" spans="1:13" x14ac:dyDescent="0.3">
      <c r="A5" t="s">
        <v>24</v>
      </c>
      <c r="B5" t="s">
        <v>8</v>
      </c>
      <c r="C5" t="s">
        <v>9</v>
      </c>
      <c r="L5" t="s">
        <v>6</v>
      </c>
    </row>
    <row r="6" spans="1:13" x14ac:dyDescent="0.3">
      <c r="A6">
        <v>1</v>
      </c>
      <c r="B6">
        <f>_xlfn.NORM.INV(L6,INDEX(B$2:B$3,A6),INDEX(F$2:F$3,A6))</f>
        <v>0.42967995115264968</v>
      </c>
      <c r="C6">
        <f>_xlfn.NORM.INV(M6,INDEX(C$2:C$3,A6),INDEX(G$2:G$3,A6))</f>
        <v>3.4544175415104048</v>
      </c>
      <c r="L6">
        <v>0.60470972551613678</v>
      </c>
      <c r="M6">
        <v>0.61058554277833355</v>
      </c>
    </row>
    <row r="7" spans="1:13" x14ac:dyDescent="0.3">
      <c r="A7">
        <v>1</v>
      </c>
      <c r="B7">
        <f t="shared" ref="B7:B45" si="0">_xlfn.NORM.INV(L7,INDEX(B$2:B$3,A7),INDEX(F$2:F$3,A7))</f>
        <v>-1.4427722221460328</v>
      </c>
      <c r="C7">
        <f t="shared" ref="C7:C45" si="1">_xlfn.NORM.INV(M7,INDEX(C$2:C$3,A7),INDEX(G$2:G$3,A7))</f>
        <v>4.152842774881667</v>
      </c>
      <c r="L7">
        <v>0.18628162936214354</v>
      </c>
      <c r="M7">
        <v>0.76192116198177229</v>
      </c>
    </row>
    <row r="8" spans="1:13" x14ac:dyDescent="0.3">
      <c r="A8">
        <v>1</v>
      </c>
      <c r="B8">
        <f t="shared" si="0"/>
        <v>-0.12128453908296398</v>
      </c>
      <c r="C8">
        <f t="shared" si="1"/>
        <v>4.4780131071932461</v>
      </c>
      <c r="L8">
        <v>0.4701240774342591</v>
      </c>
      <c r="M8">
        <v>0.81950028314592327</v>
      </c>
    </row>
    <row r="9" spans="1:13" x14ac:dyDescent="0.3">
      <c r="A9">
        <v>1</v>
      </c>
      <c r="B9">
        <f t="shared" si="0"/>
        <v>0.54306021346650801</v>
      </c>
      <c r="C9">
        <f t="shared" si="1"/>
        <v>4.2162530082965786</v>
      </c>
      <c r="L9">
        <v>0.63142492636487979</v>
      </c>
      <c r="M9">
        <v>0.77387995340972437</v>
      </c>
    </row>
    <row r="10" spans="1:13" x14ac:dyDescent="0.3">
      <c r="A10">
        <v>1</v>
      </c>
      <c r="B10">
        <f t="shared" si="0"/>
        <v>-6.2719699512316054E-2</v>
      </c>
      <c r="C10">
        <f t="shared" si="1"/>
        <v>4.8646931219927998</v>
      </c>
      <c r="L10">
        <v>0.48453970963366222</v>
      </c>
      <c r="M10">
        <v>0.87543060960524977</v>
      </c>
    </row>
    <row r="11" spans="1:13" x14ac:dyDescent="0.3">
      <c r="A11">
        <v>1</v>
      </c>
      <c r="B11">
        <f t="shared" si="0"/>
        <v>-1.5891270275744105</v>
      </c>
      <c r="C11">
        <f t="shared" si="1"/>
        <v>2.7829550345714131</v>
      </c>
      <c r="L11">
        <v>0.16301679167065508</v>
      </c>
      <c r="M11">
        <v>0.44664547412148392</v>
      </c>
    </row>
    <row r="12" spans="1:13" x14ac:dyDescent="0.3">
      <c r="A12">
        <v>1</v>
      </c>
      <c r="B12">
        <f t="shared" si="0"/>
        <v>0.32258990515571373</v>
      </c>
      <c r="C12">
        <f t="shared" si="1"/>
        <v>2.5613939864043149</v>
      </c>
      <c r="L12">
        <v>0.57901393377038757</v>
      </c>
      <c r="M12">
        <v>0.39316728055029138</v>
      </c>
    </row>
    <row r="13" spans="1:13" x14ac:dyDescent="0.3">
      <c r="A13">
        <v>1</v>
      </c>
      <c r="B13">
        <f t="shared" si="0"/>
        <v>0.3397110400494851</v>
      </c>
      <c r="C13">
        <f t="shared" si="1"/>
        <v>3.0114915452452329</v>
      </c>
      <c r="L13">
        <v>0.58314780996671811</v>
      </c>
      <c r="M13">
        <v>0.50283333029899535</v>
      </c>
    </row>
    <row r="14" spans="1:13" x14ac:dyDescent="0.3">
      <c r="A14">
        <v>1</v>
      </c>
      <c r="B14">
        <f t="shared" si="0"/>
        <v>2.0568177164369974</v>
      </c>
      <c r="C14">
        <f t="shared" si="1"/>
        <v>1.8066251118545595</v>
      </c>
      <c r="L14">
        <v>0.89816826929922911</v>
      </c>
      <c r="M14">
        <v>0.23039511652251576</v>
      </c>
    </row>
    <row r="15" spans="1:13" x14ac:dyDescent="0.3">
      <c r="A15">
        <v>1</v>
      </c>
      <c r="B15">
        <f t="shared" si="0"/>
        <v>2.2551751815377381</v>
      </c>
      <c r="C15">
        <f t="shared" si="1"/>
        <v>2.0540547958874877</v>
      </c>
      <c r="L15">
        <v>0.91830720693054957</v>
      </c>
      <c r="M15">
        <v>0.27939951396252294</v>
      </c>
    </row>
    <row r="16" spans="1:13" x14ac:dyDescent="0.3">
      <c r="A16">
        <v>1</v>
      </c>
      <c r="B16">
        <f t="shared" si="0"/>
        <v>0.6551996545596992</v>
      </c>
      <c r="C16">
        <f t="shared" si="1"/>
        <v>1.9160632948985314</v>
      </c>
      <c r="L16">
        <v>0.65723759586163677</v>
      </c>
      <c r="M16">
        <v>0.25145766983114715</v>
      </c>
    </row>
    <row r="17" spans="1:13" x14ac:dyDescent="0.3">
      <c r="A17">
        <v>1</v>
      </c>
      <c r="B17">
        <f t="shared" si="0"/>
        <v>-2.0170210591635782</v>
      </c>
      <c r="C17">
        <f t="shared" si="1"/>
        <v>2.5499685086243917</v>
      </c>
      <c r="L17">
        <v>0.10627438076230444</v>
      </c>
      <c r="M17">
        <v>0.39045445759901654</v>
      </c>
    </row>
    <row r="18" spans="1:13" x14ac:dyDescent="0.3">
      <c r="A18">
        <v>1</v>
      </c>
      <c r="B18">
        <f t="shared" si="0"/>
        <v>0.9879142536593768</v>
      </c>
      <c r="C18">
        <f t="shared" si="1"/>
        <v>3.476092747439937</v>
      </c>
      <c r="L18">
        <v>0.72925606342352811</v>
      </c>
      <c r="M18">
        <v>0.61571331436408583</v>
      </c>
    </row>
    <row r="19" spans="1:13" x14ac:dyDescent="0.3">
      <c r="A19">
        <v>1</v>
      </c>
      <c r="B19">
        <f t="shared" si="0"/>
        <v>-0.50978624140660544</v>
      </c>
      <c r="C19">
        <f t="shared" si="1"/>
        <v>2.0907280308895024</v>
      </c>
      <c r="L19">
        <v>0.37635606595198923</v>
      </c>
      <c r="M19">
        <v>0.28707130172773432</v>
      </c>
    </row>
    <row r="20" spans="1:13" x14ac:dyDescent="0.3">
      <c r="A20">
        <v>1</v>
      </c>
      <c r="B20">
        <f t="shared" si="0"/>
        <v>3.9327996038617954</v>
      </c>
      <c r="C20">
        <f t="shared" si="1"/>
        <v>2.5266595152055933</v>
      </c>
      <c r="L20">
        <v>0.99246315671233976</v>
      </c>
      <c r="M20">
        <v>0.38493669646544026</v>
      </c>
    </row>
    <row r="21" spans="1:13" x14ac:dyDescent="0.3">
      <c r="A21">
        <v>1</v>
      </c>
      <c r="B21">
        <f t="shared" si="0"/>
        <v>-0.12430221434486324</v>
      </c>
      <c r="C21">
        <f t="shared" si="1"/>
        <v>1.3073578314262415</v>
      </c>
      <c r="L21">
        <v>0.46938217937429205</v>
      </c>
      <c r="M21">
        <v>0.14775503415055824</v>
      </c>
    </row>
    <row r="22" spans="1:13" x14ac:dyDescent="0.3">
      <c r="A22">
        <v>1</v>
      </c>
      <c r="B22">
        <f t="shared" si="0"/>
        <v>-0.49237657333397766</v>
      </c>
      <c r="C22">
        <f t="shared" si="1"/>
        <v>-1.7145682976570837</v>
      </c>
      <c r="L22">
        <v>0.38044759382592963</v>
      </c>
      <c r="M22">
        <v>1.7855019139015882E-3</v>
      </c>
    </row>
    <row r="23" spans="1:13" x14ac:dyDescent="0.3">
      <c r="A23">
        <v>1</v>
      </c>
      <c r="B23">
        <f t="shared" si="0"/>
        <v>0.84721312329205867</v>
      </c>
      <c r="C23">
        <f t="shared" si="1"/>
        <v>1.5842738764848694</v>
      </c>
      <c r="L23">
        <v>0.69972387224680299</v>
      </c>
      <c r="M23">
        <v>0.19079596804425381</v>
      </c>
    </row>
    <row r="24" spans="1:13" x14ac:dyDescent="0.3">
      <c r="A24">
        <v>1</v>
      </c>
      <c r="B24">
        <f t="shared" si="0"/>
        <v>2.5797409322839204</v>
      </c>
      <c r="C24">
        <f t="shared" si="1"/>
        <v>0.49825160476360075</v>
      </c>
      <c r="L24">
        <v>0.94457313513919849</v>
      </c>
      <c r="M24">
        <v>6.1032296838253508E-2</v>
      </c>
    </row>
    <row r="25" spans="1:13" x14ac:dyDescent="0.3">
      <c r="A25">
        <v>1</v>
      </c>
      <c r="B25">
        <f t="shared" si="0"/>
        <v>0.20634948726390209</v>
      </c>
      <c r="C25">
        <f t="shared" si="1"/>
        <v>3.9064711956472293</v>
      </c>
      <c r="L25">
        <v>0.55073992917081327</v>
      </c>
      <c r="M25">
        <v>0.71233871960819473</v>
      </c>
    </row>
    <row r="26" spans="1:13" x14ac:dyDescent="0.3">
      <c r="A26">
        <v>2</v>
      </c>
      <c r="B26">
        <f t="shared" si="0"/>
        <v>1.4813614373399981</v>
      </c>
      <c r="C26">
        <f t="shared" si="1"/>
        <v>-0.2330462841294702</v>
      </c>
      <c r="L26">
        <v>0.78196866001762522</v>
      </c>
      <c r="M26">
        <v>0.27089013517039695</v>
      </c>
    </row>
    <row r="27" spans="1:13" x14ac:dyDescent="0.3">
      <c r="A27">
        <v>2</v>
      </c>
      <c r="B27">
        <f t="shared" si="0"/>
        <v>0.2016158686090822</v>
      </c>
      <c r="C27">
        <f t="shared" si="1"/>
        <v>-8.225670301612481E-2</v>
      </c>
      <c r="L27">
        <v>9.821101488544115E-2</v>
      </c>
      <c r="M27">
        <v>0.41474689569696732</v>
      </c>
    </row>
    <row r="28" spans="1:13" x14ac:dyDescent="0.3">
      <c r="A28">
        <v>2</v>
      </c>
      <c r="B28">
        <f t="shared" si="0"/>
        <v>1.2626615865380448</v>
      </c>
      <c r="C28">
        <f t="shared" si="1"/>
        <v>-0.4535049588038006</v>
      </c>
      <c r="L28">
        <v>0.66457997669199875</v>
      </c>
      <c r="M28">
        <v>0.11755635031890799</v>
      </c>
    </row>
    <row r="29" spans="1:13" x14ac:dyDescent="0.3">
      <c r="A29">
        <v>2</v>
      </c>
      <c r="B29">
        <f t="shared" si="0"/>
        <v>1.4894486031948646</v>
      </c>
      <c r="C29">
        <f t="shared" si="1"/>
        <v>0.4719024745224209</v>
      </c>
      <c r="L29">
        <v>0.78580347385575755</v>
      </c>
      <c r="M29">
        <v>0.8916697123299947</v>
      </c>
    </row>
    <row r="30" spans="1:13" x14ac:dyDescent="0.3">
      <c r="A30">
        <v>2</v>
      </c>
      <c r="B30">
        <f t="shared" si="0"/>
        <v>0.49422552612680581</v>
      </c>
      <c r="C30">
        <f t="shared" si="1"/>
        <v>-0.32540897261767537</v>
      </c>
      <c r="L30">
        <v>0.20657574487323938</v>
      </c>
      <c r="M30">
        <v>0.19712598662805181</v>
      </c>
    </row>
    <row r="31" spans="1:13" x14ac:dyDescent="0.3">
      <c r="A31">
        <v>2</v>
      </c>
      <c r="B31">
        <f t="shared" si="0"/>
        <v>1.7717093765688992</v>
      </c>
      <c r="C31">
        <f t="shared" si="1"/>
        <v>-0.41215046938264976</v>
      </c>
      <c r="L31">
        <v>0.89410380802413258</v>
      </c>
      <c r="M31">
        <v>0.14028852841020467</v>
      </c>
    </row>
    <row r="32" spans="1:13" x14ac:dyDescent="0.3">
      <c r="A32">
        <v>2</v>
      </c>
      <c r="B32">
        <f t="shared" si="0"/>
        <v>1.3272641537399015</v>
      </c>
      <c r="C32">
        <f t="shared" si="1"/>
        <v>-0.54605724249009857</v>
      </c>
      <c r="L32">
        <v>0.70177918167663489</v>
      </c>
      <c r="M32">
        <v>7.6416441724786455E-2</v>
      </c>
    </row>
    <row r="33" spans="1:13" x14ac:dyDescent="0.3">
      <c r="A33">
        <v>2</v>
      </c>
      <c r="B33">
        <f t="shared" si="0"/>
        <v>1.2377821206752377</v>
      </c>
      <c r="C33">
        <f t="shared" si="1"/>
        <v>0.17379517538300737</v>
      </c>
      <c r="L33">
        <v>0.6497848062437579</v>
      </c>
      <c r="M33">
        <v>0.67544598354343899</v>
      </c>
    </row>
    <row r="34" spans="1:13" x14ac:dyDescent="0.3">
      <c r="A34">
        <v>2</v>
      </c>
      <c r="B34">
        <f t="shared" si="0"/>
        <v>2.1353142964277598</v>
      </c>
      <c r="C34">
        <f t="shared" si="1"/>
        <v>7.1383037238759661E-2</v>
      </c>
      <c r="L34">
        <v>0.96689336339955401</v>
      </c>
      <c r="M34">
        <v>0.57412390114717937</v>
      </c>
    </row>
    <row r="35" spans="1:13" x14ac:dyDescent="0.3">
      <c r="A35">
        <v>2</v>
      </c>
      <c r="B35">
        <f t="shared" si="0"/>
        <v>1.1950083003371992</v>
      </c>
      <c r="C35">
        <f t="shared" si="1"/>
        <v>-0.40027473120673601</v>
      </c>
      <c r="L35">
        <v>0.62382038363018733</v>
      </c>
      <c r="M35">
        <v>0.1473347727289398</v>
      </c>
    </row>
    <row r="36" spans="1:13" x14ac:dyDescent="0.3">
      <c r="A36">
        <v>2</v>
      </c>
      <c r="B36">
        <f t="shared" si="0"/>
        <v>0.64968475277558846</v>
      </c>
      <c r="C36">
        <f t="shared" si="1"/>
        <v>0.57572385765053413</v>
      </c>
      <c r="L36">
        <v>0.28541756891208536</v>
      </c>
      <c r="M36">
        <v>0.93412857972522967</v>
      </c>
    </row>
    <row r="37" spans="1:13" x14ac:dyDescent="0.3">
      <c r="A37">
        <v>2</v>
      </c>
      <c r="B37">
        <f t="shared" si="0"/>
        <v>1.3165538531880996</v>
      </c>
      <c r="C37">
        <f t="shared" si="1"/>
        <v>-0.16579910841609871</v>
      </c>
      <c r="L37">
        <v>0.69574269176784653</v>
      </c>
      <c r="M37">
        <v>0.33211963957611756</v>
      </c>
    </row>
    <row r="38" spans="1:13" x14ac:dyDescent="0.3">
      <c r="A38">
        <v>2</v>
      </c>
      <c r="B38">
        <f t="shared" si="0"/>
        <v>-8.4601902455475386E-2</v>
      </c>
      <c r="C38">
        <f t="shared" si="1"/>
        <v>7.2313726821691932E-2</v>
      </c>
      <c r="L38">
        <v>3.963626175056556E-2</v>
      </c>
      <c r="M38">
        <v>0.57507890902396108</v>
      </c>
    </row>
    <row r="39" spans="1:13" x14ac:dyDescent="0.3">
      <c r="A39">
        <v>2</v>
      </c>
      <c r="B39">
        <f t="shared" si="0"/>
        <v>1.1888758460272491</v>
      </c>
      <c r="C39">
        <f t="shared" si="1"/>
        <v>-0.27517088716867927</v>
      </c>
      <c r="L39">
        <v>0.62004825999016167</v>
      </c>
      <c r="M39">
        <v>0.23563730213375977</v>
      </c>
    </row>
    <row r="40" spans="1:13" x14ac:dyDescent="0.3">
      <c r="A40">
        <v>2</v>
      </c>
      <c r="B40">
        <f t="shared" si="0"/>
        <v>6.3178404150126655E-2</v>
      </c>
      <c r="C40">
        <f t="shared" si="1"/>
        <v>0.10280070155875586</v>
      </c>
      <c r="L40">
        <v>6.4783804624175434E-2</v>
      </c>
      <c r="M40">
        <v>0.60608738233662651</v>
      </c>
    </row>
    <row r="41" spans="1:13" x14ac:dyDescent="0.3">
      <c r="A41">
        <v>2</v>
      </c>
      <c r="B41">
        <f t="shared" si="0"/>
        <v>1.9246341541070746</v>
      </c>
      <c r="C41">
        <f t="shared" si="1"/>
        <v>-0.22875945952363302</v>
      </c>
      <c r="L41">
        <v>0.93268483162520877</v>
      </c>
      <c r="M41">
        <v>0.27461977229499468</v>
      </c>
    </row>
    <row r="42" spans="1:13" x14ac:dyDescent="0.3">
      <c r="A42">
        <v>2</v>
      </c>
      <c r="B42">
        <f t="shared" si="0"/>
        <v>0.89204221519067495</v>
      </c>
      <c r="C42">
        <f t="shared" si="1"/>
        <v>0.53094460536077681</v>
      </c>
      <c r="L42">
        <v>0.43066579133881688</v>
      </c>
      <c r="M42">
        <v>0.91774027146434267</v>
      </c>
    </row>
    <row r="43" spans="1:13" x14ac:dyDescent="0.3">
      <c r="A43">
        <v>2</v>
      </c>
      <c r="B43">
        <f t="shared" si="0"/>
        <v>0.58414957715501314</v>
      </c>
      <c r="C43">
        <f t="shared" si="1"/>
        <v>8.1125618468770797E-2</v>
      </c>
      <c r="L43">
        <v>0.25051814328947075</v>
      </c>
      <c r="M43">
        <v>0.58409846098778018</v>
      </c>
    </row>
    <row r="44" spans="1:13" x14ac:dyDescent="0.3">
      <c r="A44">
        <v>2</v>
      </c>
      <c r="B44">
        <f t="shared" si="0"/>
        <v>1.315865801488906</v>
      </c>
      <c r="C44">
        <f t="shared" si="1"/>
        <v>-0.16053768511983108</v>
      </c>
      <c r="L44">
        <v>0.69535304118952257</v>
      </c>
      <c r="M44">
        <v>0.33713566906279901</v>
      </c>
    </row>
    <row r="45" spans="1:13" x14ac:dyDescent="0.3">
      <c r="A45">
        <v>2</v>
      </c>
      <c r="B45">
        <f t="shared" si="0"/>
        <v>1.4808107177843997</v>
      </c>
      <c r="C45">
        <f t="shared" si="1"/>
        <v>-0.29928158338398775</v>
      </c>
      <c r="L45">
        <v>0.78170608545255849</v>
      </c>
      <c r="M45">
        <v>0.21665816048922459</v>
      </c>
    </row>
    <row r="47" spans="1:13" x14ac:dyDescent="0.3">
      <c r="A47" t="s">
        <v>0</v>
      </c>
    </row>
    <row r="48" spans="1:13" x14ac:dyDescent="0.3">
      <c r="A48">
        <v>40</v>
      </c>
      <c r="B48">
        <v>2</v>
      </c>
      <c r="C48" t="s">
        <v>24</v>
      </c>
      <c r="L48" t="s">
        <v>25</v>
      </c>
    </row>
    <row r="49" spans="1:13" x14ac:dyDescent="0.3">
      <c r="A49">
        <f>INDEX(B$6:B$45,$L49)</f>
        <v>-0.49237657333397766</v>
      </c>
      <c r="B49">
        <f>INDEX(C$6:C$45,$L49)</f>
        <v>-1.7145682976570837</v>
      </c>
      <c r="C49">
        <f>INDEX(A$6:A$45,$L49)</f>
        <v>1</v>
      </c>
      <c r="L49">
        <v>17</v>
      </c>
      <c r="M49">
        <v>0.72743414470541379</v>
      </c>
    </row>
    <row r="50" spans="1:13" x14ac:dyDescent="0.3">
      <c r="A50">
        <f t="shared" ref="A50:B50" si="2">INDEX(B$6:B$45,$L50)</f>
        <v>0.84721312329205867</v>
      </c>
      <c r="B50">
        <f t="shared" si="2"/>
        <v>1.5842738764848694</v>
      </c>
      <c r="C50">
        <f t="shared" ref="C50:C88" si="3">INDEX(A$6:A$45,$L50)</f>
        <v>1</v>
      </c>
      <c r="L50">
        <v>18</v>
      </c>
      <c r="M50">
        <v>0.95422282474340969</v>
      </c>
    </row>
    <row r="51" spans="1:13" x14ac:dyDescent="0.3">
      <c r="A51">
        <f t="shared" ref="A51:B51" si="4">INDEX(B$6:B$45,$L51)</f>
        <v>0.42967995115264968</v>
      </c>
      <c r="B51">
        <f t="shared" si="4"/>
        <v>3.4544175415104048</v>
      </c>
      <c r="C51">
        <f t="shared" si="3"/>
        <v>1</v>
      </c>
      <c r="L51">
        <v>1</v>
      </c>
      <c r="M51">
        <v>0.82018213572376397</v>
      </c>
    </row>
    <row r="52" spans="1:13" x14ac:dyDescent="0.3">
      <c r="A52">
        <f t="shared" ref="A52:B52" si="5">INDEX(B$6:B$45,$L52)</f>
        <v>2.1353142964277598</v>
      </c>
      <c r="B52">
        <f t="shared" si="5"/>
        <v>7.1383037238759661E-2</v>
      </c>
      <c r="C52">
        <f t="shared" si="3"/>
        <v>2</v>
      </c>
      <c r="L52">
        <v>29</v>
      </c>
      <c r="M52">
        <v>0.8819015465686969</v>
      </c>
    </row>
    <row r="53" spans="1:13" x14ac:dyDescent="0.3">
      <c r="A53">
        <f t="shared" ref="A53:B53" si="6">INDEX(B$6:B$45,$L53)</f>
        <v>3.9327996038617954</v>
      </c>
      <c r="B53">
        <f t="shared" si="6"/>
        <v>2.5266595152055933</v>
      </c>
      <c r="C53">
        <f t="shared" si="3"/>
        <v>1</v>
      </c>
      <c r="L53">
        <v>15</v>
      </c>
      <c r="M53">
        <v>0.57509176211834701</v>
      </c>
    </row>
    <row r="54" spans="1:13" x14ac:dyDescent="0.3">
      <c r="A54">
        <f t="shared" ref="A54:B54" si="7">INDEX(B$6:B$45,$L54)</f>
        <v>1.4813614373399981</v>
      </c>
      <c r="B54">
        <f t="shared" si="7"/>
        <v>-0.2330462841294702</v>
      </c>
      <c r="C54">
        <f t="shared" si="3"/>
        <v>2</v>
      </c>
      <c r="L54">
        <v>21</v>
      </c>
      <c r="M54">
        <v>0.26530463630320411</v>
      </c>
    </row>
    <row r="55" spans="1:13" x14ac:dyDescent="0.3">
      <c r="A55">
        <f t="shared" ref="A55:B55" si="8">INDEX(B$6:B$45,$L55)</f>
        <v>1.3165538531880996</v>
      </c>
      <c r="B55">
        <f t="shared" si="8"/>
        <v>-0.16579910841609871</v>
      </c>
      <c r="C55">
        <f t="shared" si="3"/>
        <v>2</v>
      </c>
      <c r="L55">
        <v>32</v>
      </c>
      <c r="M55">
        <v>0.8697856521469729</v>
      </c>
    </row>
    <row r="56" spans="1:13" x14ac:dyDescent="0.3">
      <c r="A56">
        <f t="shared" ref="A56:B56" si="9">INDEX(B$6:B$45,$L56)</f>
        <v>1.2377821206752377</v>
      </c>
      <c r="B56">
        <f t="shared" si="9"/>
        <v>0.17379517538300737</v>
      </c>
      <c r="C56">
        <f t="shared" si="3"/>
        <v>2</v>
      </c>
      <c r="L56">
        <v>28</v>
      </c>
      <c r="M56">
        <v>0.91877969050595987</v>
      </c>
    </row>
    <row r="57" spans="1:13" x14ac:dyDescent="0.3">
      <c r="A57">
        <f t="shared" ref="A57:B57" si="10">INDEX(B$6:B$45,$L57)</f>
        <v>-0.50978624140660544</v>
      </c>
      <c r="B57">
        <f t="shared" si="10"/>
        <v>2.0907280308895024</v>
      </c>
      <c r="C57">
        <f t="shared" si="3"/>
        <v>1</v>
      </c>
      <c r="L57">
        <v>14</v>
      </c>
      <c r="M57">
        <v>0.34236774778064916</v>
      </c>
    </row>
    <row r="58" spans="1:13" x14ac:dyDescent="0.3">
      <c r="A58">
        <f t="shared" ref="A58:B58" si="11">INDEX(B$6:B$45,$L58)</f>
        <v>2.5797409322839204</v>
      </c>
      <c r="B58">
        <f t="shared" si="11"/>
        <v>0.49825160476360075</v>
      </c>
      <c r="C58">
        <f t="shared" si="3"/>
        <v>1</v>
      </c>
      <c r="L58">
        <v>19</v>
      </c>
      <c r="M58">
        <v>0.6784514874385611</v>
      </c>
    </row>
    <row r="59" spans="1:13" x14ac:dyDescent="0.3">
      <c r="A59">
        <f t="shared" ref="A59:B59" si="12">INDEX(B$6:B$45,$L59)</f>
        <v>0.2016158686090822</v>
      </c>
      <c r="B59">
        <f t="shared" si="12"/>
        <v>-8.225670301612481E-2</v>
      </c>
      <c r="C59">
        <f t="shared" si="3"/>
        <v>2</v>
      </c>
      <c r="L59">
        <v>22</v>
      </c>
      <c r="M59">
        <v>0.69257716080701159</v>
      </c>
    </row>
    <row r="60" spans="1:13" x14ac:dyDescent="0.3">
      <c r="A60">
        <f t="shared" ref="A60:B60" si="13">INDEX(B$6:B$45,$L60)</f>
        <v>-8.4601902455475386E-2</v>
      </c>
      <c r="B60">
        <f t="shared" si="13"/>
        <v>7.2313726821691932E-2</v>
      </c>
      <c r="C60">
        <f t="shared" si="3"/>
        <v>2</v>
      </c>
      <c r="L60">
        <v>33</v>
      </c>
      <c r="M60">
        <v>0.23630111187017266</v>
      </c>
    </row>
    <row r="61" spans="1:13" x14ac:dyDescent="0.3">
      <c r="A61">
        <f t="shared" ref="A61:B61" si="14">INDEX(B$6:B$45,$L61)</f>
        <v>0.89204221519067495</v>
      </c>
      <c r="B61">
        <f t="shared" si="14"/>
        <v>0.53094460536077681</v>
      </c>
      <c r="C61">
        <f t="shared" si="3"/>
        <v>2</v>
      </c>
      <c r="L61">
        <v>37</v>
      </c>
      <c r="M61">
        <v>0.98173332592686169</v>
      </c>
    </row>
    <row r="62" spans="1:13" x14ac:dyDescent="0.3">
      <c r="A62">
        <f t="shared" ref="A62:B62" si="15">INDEX(B$6:B$45,$L62)</f>
        <v>0.54306021346650801</v>
      </c>
      <c r="B62">
        <f t="shared" si="15"/>
        <v>4.2162530082965786</v>
      </c>
      <c r="C62">
        <f t="shared" si="3"/>
        <v>1</v>
      </c>
      <c r="L62">
        <v>4</v>
      </c>
      <c r="M62">
        <v>0.38161527247034843</v>
      </c>
    </row>
    <row r="63" spans="1:13" x14ac:dyDescent="0.3">
      <c r="A63">
        <f t="shared" ref="A63:B63" si="16">INDEX(B$6:B$45,$L63)</f>
        <v>1.2626615865380448</v>
      </c>
      <c r="B63">
        <f t="shared" si="16"/>
        <v>-0.4535049588038006</v>
      </c>
      <c r="C63">
        <f t="shared" si="3"/>
        <v>2</v>
      </c>
      <c r="L63">
        <v>23</v>
      </c>
      <c r="M63">
        <v>0.50933405601283555</v>
      </c>
    </row>
    <row r="64" spans="1:13" x14ac:dyDescent="0.3">
      <c r="A64">
        <f t="shared" ref="A64:B64" si="17">INDEX(B$6:B$45,$L64)</f>
        <v>-0.12128453908296398</v>
      </c>
      <c r="B64">
        <f t="shared" si="17"/>
        <v>4.4780131071932461</v>
      </c>
      <c r="C64">
        <f t="shared" si="3"/>
        <v>1</v>
      </c>
      <c r="L64">
        <v>3</v>
      </c>
      <c r="M64">
        <v>0.6743122182794945</v>
      </c>
    </row>
    <row r="65" spans="1:13" x14ac:dyDescent="0.3">
      <c r="A65">
        <f t="shared" ref="A65:B65" si="18">INDEX(B$6:B$45,$L65)</f>
        <v>-0.12430221434486324</v>
      </c>
      <c r="B65">
        <f t="shared" si="18"/>
        <v>1.3073578314262415</v>
      </c>
      <c r="C65">
        <f t="shared" si="3"/>
        <v>1</v>
      </c>
      <c r="L65">
        <v>16</v>
      </c>
      <c r="M65">
        <v>0.71278499508034654</v>
      </c>
    </row>
    <row r="66" spans="1:13" x14ac:dyDescent="0.3">
      <c r="A66">
        <f t="shared" ref="A66:B66" si="19">INDEX(B$6:B$45,$L66)</f>
        <v>-1.4427722221460328</v>
      </c>
      <c r="B66">
        <f t="shared" si="19"/>
        <v>4.152842774881667</v>
      </c>
      <c r="C66">
        <f t="shared" si="3"/>
        <v>1</v>
      </c>
      <c r="L66">
        <v>2</v>
      </c>
      <c r="M66">
        <v>0.84779223856241037</v>
      </c>
    </row>
    <row r="67" spans="1:13" x14ac:dyDescent="0.3">
      <c r="A67">
        <f t="shared" ref="A67:B67" si="20">INDEX(B$6:B$45,$L67)</f>
        <v>0.20634948726390209</v>
      </c>
      <c r="B67">
        <f t="shared" si="20"/>
        <v>3.9064711956472293</v>
      </c>
      <c r="C67">
        <f t="shared" si="3"/>
        <v>1</v>
      </c>
      <c r="L67">
        <v>20</v>
      </c>
      <c r="M67">
        <v>0.70718318283453596</v>
      </c>
    </row>
    <row r="68" spans="1:13" x14ac:dyDescent="0.3">
      <c r="A68">
        <f t="shared" ref="A68:B68" si="21">INDEX(B$6:B$45,$L68)</f>
        <v>-2.0170210591635782</v>
      </c>
      <c r="B68">
        <f t="shared" si="21"/>
        <v>2.5499685086243917</v>
      </c>
      <c r="C68">
        <f t="shared" si="3"/>
        <v>1</v>
      </c>
      <c r="L68">
        <v>12</v>
      </c>
      <c r="M68">
        <v>0.71736071656878064</v>
      </c>
    </row>
    <row r="69" spans="1:13" x14ac:dyDescent="0.3">
      <c r="A69">
        <f t="shared" ref="A69:B69" si="22">INDEX(B$6:B$45,$L69)</f>
        <v>6.3178404150126655E-2</v>
      </c>
      <c r="B69">
        <f t="shared" si="22"/>
        <v>0.10280070155875586</v>
      </c>
      <c r="C69">
        <f t="shared" si="3"/>
        <v>2</v>
      </c>
      <c r="L69">
        <v>35</v>
      </c>
      <c r="M69">
        <v>0.28778900392944351</v>
      </c>
    </row>
    <row r="70" spans="1:13" x14ac:dyDescent="0.3">
      <c r="A70">
        <f t="shared" ref="A70:B70" si="23">INDEX(B$6:B$45,$L70)</f>
        <v>-6.2719699512316054E-2</v>
      </c>
      <c r="B70">
        <f t="shared" si="23"/>
        <v>4.8646931219927998</v>
      </c>
      <c r="C70">
        <f t="shared" si="3"/>
        <v>1</v>
      </c>
      <c r="L70">
        <v>5</v>
      </c>
      <c r="M70">
        <v>0.95866986325235448</v>
      </c>
    </row>
    <row r="71" spans="1:13" x14ac:dyDescent="0.3">
      <c r="A71">
        <f t="shared" ref="A71:B71" si="24">INDEX(B$6:B$45,$L71)</f>
        <v>1.3272641537399015</v>
      </c>
      <c r="B71">
        <f t="shared" si="24"/>
        <v>-0.54605724249009857</v>
      </c>
      <c r="C71">
        <f t="shared" si="3"/>
        <v>2</v>
      </c>
      <c r="L71">
        <v>27</v>
      </c>
      <c r="M71">
        <v>0.11804780636936407</v>
      </c>
    </row>
    <row r="72" spans="1:13" x14ac:dyDescent="0.3">
      <c r="A72">
        <f t="shared" ref="A72:B72" si="25">INDEX(B$6:B$45,$L72)</f>
        <v>1.4808107177843997</v>
      </c>
      <c r="B72">
        <f t="shared" si="25"/>
        <v>-0.29928158338398775</v>
      </c>
      <c r="C72">
        <f t="shared" si="3"/>
        <v>2</v>
      </c>
      <c r="L72">
        <v>40</v>
      </c>
      <c r="M72">
        <v>0.53780192160806206</v>
      </c>
    </row>
    <row r="73" spans="1:13" x14ac:dyDescent="0.3">
      <c r="A73">
        <f t="shared" ref="A73:B73" si="26">INDEX(B$6:B$45,$L73)</f>
        <v>0.49422552612680581</v>
      </c>
      <c r="B73">
        <f t="shared" si="26"/>
        <v>-0.32540897261767537</v>
      </c>
      <c r="C73">
        <f t="shared" si="3"/>
        <v>2</v>
      </c>
      <c r="L73">
        <v>25</v>
      </c>
      <c r="M73">
        <v>0.64515978199926327</v>
      </c>
    </row>
    <row r="74" spans="1:13" x14ac:dyDescent="0.3">
      <c r="A74">
        <f t="shared" ref="A74:B74" si="27">INDEX(B$6:B$45,$L74)</f>
        <v>0.32258990515571373</v>
      </c>
      <c r="B74">
        <f t="shared" si="27"/>
        <v>2.5613939864043149</v>
      </c>
      <c r="C74">
        <f t="shared" si="3"/>
        <v>1</v>
      </c>
      <c r="L74">
        <v>7</v>
      </c>
      <c r="M74">
        <v>0.39246039165659641</v>
      </c>
    </row>
    <row r="75" spans="1:13" x14ac:dyDescent="0.3">
      <c r="A75">
        <f t="shared" ref="A75:B75" si="28">INDEX(B$6:B$45,$L75)</f>
        <v>2.2551751815377381</v>
      </c>
      <c r="B75">
        <f t="shared" si="28"/>
        <v>2.0540547958874877</v>
      </c>
      <c r="C75">
        <f t="shared" si="3"/>
        <v>1</v>
      </c>
      <c r="L75">
        <v>10</v>
      </c>
      <c r="M75">
        <v>0.64874923955191588</v>
      </c>
    </row>
    <row r="76" spans="1:13" x14ac:dyDescent="0.3">
      <c r="A76">
        <f t="shared" ref="A76:B76" si="29">INDEX(B$6:B$45,$L76)</f>
        <v>1.1950083003371992</v>
      </c>
      <c r="B76">
        <f t="shared" si="29"/>
        <v>-0.40027473120673601</v>
      </c>
      <c r="C76">
        <f t="shared" si="3"/>
        <v>2</v>
      </c>
      <c r="L76">
        <v>30</v>
      </c>
      <c r="M76">
        <v>0.1079726792204786</v>
      </c>
    </row>
    <row r="77" spans="1:13" x14ac:dyDescent="0.3">
      <c r="A77">
        <f t="shared" ref="A77:B77" si="30">INDEX(B$6:B$45,$L77)</f>
        <v>1.1888758460272491</v>
      </c>
      <c r="B77">
        <f t="shared" si="30"/>
        <v>-0.27517088716867927</v>
      </c>
      <c r="C77">
        <f t="shared" si="3"/>
        <v>2</v>
      </c>
      <c r="L77">
        <v>34</v>
      </c>
      <c r="M77">
        <v>0.49081930739638846</v>
      </c>
    </row>
    <row r="78" spans="1:13" x14ac:dyDescent="0.3">
      <c r="A78">
        <f t="shared" ref="A78:B78" si="31">INDEX(B$6:B$45,$L78)</f>
        <v>1.9246341541070746</v>
      </c>
      <c r="B78">
        <f t="shared" si="31"/>
        <v>-0.22875945952363302</v>
      </c>
      <c r="C78">
        <f t="shared" si="3"/>
        <v>2</v>
      </c>
      <c r="L78">
        <v>36</v>
      </c>
      <c r="M78">
        <v>0.23613867606021688</v>
      </c>
    </row>
    <row r="79" spans="1:13" x14ac:dyDescent="0.3">
      <c r="A79">
        <f t="shared" ref="A79:B79" si="32">INDEX(B$6:B$45,$L79)</f>
        <v>-1.5891270275744105</v>
      </c>
      <c r="B79">
        <f t="shared" si="32"/>
        <v>2.7829550345714131</v>
      </c>
      <c r="C79">
        <f t="shared" si="3"/>
        <v>1</v>
      </c>
      <c r="L79">
        <v>6</v>
      </c>
      <c r="M79">
        <v>1.0651025556709048E-2</v>
      </c>
    </row>
    <row r="80" spans="1:13" x14ac:dyDescent="0.3">
      <c r="A80">
        <f t="shared" ref="A80:B80" si="33">INDEX(B$6:B$45,$L80)</f>
        <v>0.3397110400494851</v>
      </c>
      <c r="B80">
        <f t="shared" si="33"/>
        <v>3.0114915452452329</v>
      </c>
      <c r="C80">
        <f t="shared" si="3"/>
        <v>1</v>
      </c>
      <c r="L80">
        <v>8</v>
      </c>
      <c r="M80">
        <v>0.20651407321680404</v>
      </c>
    </row>
    <row r="81" spans="1:15" x14ac:dyDescent="0.3">
      <c r="A81">
        <f t="shared" ref="A81:B81" si="34">INDEX(B$6:B$45,$L81)</f>
        <v>0.9879142536593768</v>
      </c>
      <c r="B81">
        <f t="shared" si="34"/>
        <v>3.476092747439937</v>
      </c>
      <c r="C81">
        <f t="shared" si="3"/>
        <v>1</v>
      </c>
      <c r="L81">
        <v>13</v>
      </c>
      <c r="M81">
        <v>2.2804729714929195E-3</v>
      </c>
    </row>
    <row r="82" spans="1:15" x14ac:dyDescent="0.3">
      <c r="A82">
        <f t="shared" ref="A82:B82" si="35">INDEX(B$6:B$45,$L82)</f>
        <v>0.64968475277558846</v>
      </c>
      <c r="B82">
        <f t="shared" si="35"/>
        <v>0.57572385765053413</v>
      </c>
      <c r="C82">
        <f t="shared" si="3"/>
        <v>2</v>
      </c>
      <c r="L82">
        <v>31</v>
      </c>
      <c r="M82">
        <v>4.6669710135292863E-2</v>
      </c>
    </row>
    <row r="83" spans="1:15" x14ac:dyDescent="0.3">
      <c r="A83">
        <f t="shared" ref="A83:B83" si="36">INDEX(B$6:B$45,$L83)</f>
        <v>1.315865801488906</v>
      </c>
      <c r="B83">
        <f t="shared" si="36"/>
        <v>-0.16053768511983108</v>
      </c>
      <c r="C83">
        <f t="shared" si="3"/>
        <v>2</v>
      </c>
      <c r="L83">
        <v>39</v>
      </c>
      <c r="M83">
        <v>1.9502253029939354E-3</v>
      </c>
    </row>
    <row r="84" spans="1:15" x14ac:dyDescent="0.3">
      <c r="A84">
        <f t="shared" ref="A84:B84" si="37">INDEX(B$6:B$45,$L84)</f>
        <v>1.7717093765688992</v>
      </c>
      <c r="B84">
        <f t="shared" si="37"/>
        <v>-0.41215046938264976</v>
      </c>
      <c r="C84">
        <f t="shared" si="3"/>
        <v>2</v>
      </c>
      <c r="L84">
        <v>26</v>
      </c>
      <c r="M84">
        <v>0.30019687942693962</v>
      </c>
    </row>
    <row r="85" spans="1:15" x14ac:dyDescent="0.3">
      <c r="A85">
        <f t="shared" ref="A85:B85" si="38">INDEX(B$6:B$45,$L85)</f>
        <v>1.4894486031948646</v>
      </c>
      <c r="B85">
        <f t="shared" si="38"/>
        <v>0.4719024745224209</v>
      </c>
      <c r="C85">
        <f t="shared" si="3"/>
        <v>2</v>
      </c>
      <c r="L85">
        <v>24</v>
      </c>
      <c r="M85">
        <v>0.60346373256144858</v>
      </c>
    </row>
    <row r="86" spans="1:15" x14ac:dyDescent="0.3">
      <c r="A86">
        <f t="shared" ref="A86:B86" si="39">INDEX(B$6:B$45,$L86)</f>
        <v>0.58414957715501314</v>
      </c>
      <c r="B86">
        <f t="shared" si="39"/>
        <v>8.1125618468770797E-2</v>
      </c>
      <c r="C86">
        <f t="shared" si="3"/>
        <v>2</v>
      </c>
      <c r="L86">
        <v>38</v>
      </c>
      <c r="M86">
        <v>0.43631086596024293</v>
      </c>
    </row>
    <row r="87" spans="1:15" x14ac:dyDescent="0.3">
      <c r="A87">
        <f t="shared" ref="A87:B87" si="40">INDEX(B$6:B$45,$L87)</f>
        <v>2.0568177164369974</v>
      </c>
      <c r="B87">
        <f t="shared" si="40"/>
        <v>1.8066251118545595</v>
      </c>
      <c r="C87">
        <f t="shared" si="3"/>
        <v>1</v>
      </c>
      <c r="L87">
        <v>9</v>
      </c>
      <c r="M87">
        <v>0.8272121635967179</v>
      </c>
    </row>
    <row r="88" spans="1:15" x14ac:dyDescent="0.3">
      <c r="A88">
        <f t="shared" ref="A88:B88" si="41">INDEX(B$6:B$45,$L88)</f>
        <v>0.6551996545596992</v>
      </c>
      <c r="B88">
        <f t="shared" si="41"/>
        <v>1.9160632948985314</v>
      </c>
      <c r="C88">
        <f t="shared" si="3"/>
        <v>1</v>
      </c>
      <c r="L88">
        <v>11</v>
      </c>
      <c r="M88">
        <v>0.96556673035668339</v>
      </c>
    </row>
    <row r="90" spans="1:15" x14ac:dyDescent="0.3">
      <c r="A90" t="s">
        <v>16</v>
      </c>
      <c r="B90" t="s">
        <v>2</v>
      </c>
    </row>
    <row r="91" spans="1:15" x14ac:dyDescent="0.3">
      <c r="A91">
        <v>2</v>
      </c>
      <c r="B91">
        <v>2</v>
      </c>
    </row>
    <row r="92" spans="1:15" x14ac:dyDescent="0.3">
      <c r="A92">
        <f>B2</f>
        <v>0</v>
      </c>
      <c r="B92">
        <f>C2</f>
        <v>3</v>
      </c>
    </row>
    <row r="93" spans="1:15" x14ac:dyDescent="0.3">
      <c r="A93">
        <f>B3</f>
        <v>1</v>
      </c>
      <c r="B93">
        <f>C3</f>
        <v>0</v>
      </c>
    </row>
    <row r="95" spans="1:15" x14ac:dyDescent="0.3">
      <c r="A95" t="s">
        <v>7</v>
      </c>
      <c r="B95" t="s">
        <v>26</v>
      </c>
      <c r="C95" t="s">
        <v>27</v>
      </c>
      <c r="D95" t="s">
        <v>28</v>
      </c>
      <c r="E95" t="s">
        <v>29</v>
      </c>
      <c r="F95" t="s">
        <v>30</v>
      </c>
      <c r="G95" t="s">
        <v>31</v>
      </c>
      <c r="H95" t="s">
        <v>24</v>
      </c>
      <c r="I95" t="s">
        <v>32</v>
      </c>
      <c r="J95" t="s">
        <v>33</v>
      </c>
      <c r="M95" t="s">
        <v>24</v>
      </c>
      <c r="N95" t="s">
        <v>8</v>
      </c>
      <c r="O95" t="s">
        <v>9</v>
      </c>
    </row>
    <row r="96" spans="1:15" x14ac:dyDescent="0.3">
      <c r="A96">
        <v>1</v>
      </c>
      <c r="B96">
        <f>A49-A$92</f>
        <v>-0.49237657333397766</v>
      </c>
      <c r="C96">
        <f>B49-B$92</f>
        <v>-4.7145682976570837</v>
      </c>
      <c r="D96">
        <f>A49-A$93</f>
        <v>-1.4923765733339778</v>
      </c>
      <c r="E96">
        <f>B49-B$93</f>
        <v>-1.7145682976570837</v>
      </c>
      <c r="F96">
        <f>SUMPRODUCT(B96:C96,B96:C96)</f>
        <v>22.469588923241322</v>
      </c>
      <c r="G96">
        <f>SUMPRODUCT(D96:E96,D96:E96)</f>
        <v>5.1669322839667755</v>
      </c>
      <c r="H96">
        <f>IF(F96&lt;G96, 1, 2)</f>
        <v>2</v>
      </c>
      <c r="I96">
        <f>IF(H96=1,1,0)</f>
        <v>0</v>
      </c>
      <c r="J96">
        <f>IF(H96=2,1,0)</f>
        <v>1</v>
      </c>
      <c r="L96">
        <f>A98</f>
        <v>3</v>
      </c>
      <c r="M96">
        <f>INDEX(H$96:H$135,L96)</f>
        <v>1</v>
      </c>
      <c r="N96">
        <f>INDEX(A$49:A$88,L96)</f>
        <v>0.42967995115264968</v>
      </c>
      <c r="O96">
        <f>INDEX(B$49:B$88,L96)</f>
        <v>3.4544175415104048</v>
      </c>
    </row>
    <row r="97" spans="1:16" x14ac:dyDescent="0.3">
      <c r="A97">
        <f>A96+1</f>
        <v>2</v>
      </c>
      <c r="B97">
        <f t="shared" ref="B97:C97" si="42">A50-A$92</f>
        <v>0.84721312329205867</v>
      </c>
      <c r="C97">
        <f t="shared" si="42"/>
        <v>-1.4157261235151306</v>
      </c>
      <c r="D97">
        <f t="shared" ref="D97:E97" si="43">A50-A$93</f>
        <v>-0.15278687670794133</v>
      </c>
      <c r="E97">
        <f t="shared" si="43"/>
        <v>1.5842738764848694</v>
      </c>
      <c r="F97">
        <f t="shared" ref="F97:F135" si="44">SUMPRODUCT(B97:C97,B97:C97)</f>
        <v>2.7220505330814637</v>
      </c>
      <c r="G97">
        <f t="shared" ref="G97:G135" si="45">SUMPRODUCT(D97:E97,D97:E97)</f>
        <v>2.533267545406563</v>
      </c>
      <c r="H97">
        <f t="shared" ref="H97:H135" si="46">IF(F97&lt;G97, 1, 2)</f>
        <v>2</v>
      </c>
      <c r="I97">
        <f t="shared" ref="I97:I135" si="47">IF(H97=1,1,0)</f>
        <v>0</v>
      </c>
      <c r="J97">
        <f t="shared" ref="J97:J135" si="48">IF(H97=2,1,0)</f>
        <v>1</v>
      </c>
      <c r="L97">
        <f>A104</f>
        <v>9</v>
      </c>
      <c r="M97">
        <f t="shared" ref="M97:M135" si="49">INDEX(H$96:H$135,L97)</f>
        <v>1</v>
      </c>
      <c r="N97">
        <f t="shared" ref="N97:N135" si="50">INDEX(A$49:A$88,L97)</f>
        <v>-0.50978624140660544</v>
      </c>
      <c r="O97">
        <f t="shared" ref="O97:O135" si="51">INDEX(B$49:B$88,L97)</f>
        <v>2.0907280308895024</v>
      </c>
    </row>
    <row r="98" spans="1:16" x14ac:dyDescent="0.3">
      <c r="A98">
        <f t="shared" ref="A98:A135" si="52">A97+1</f>
        <v>3</v>
      </c>
      <c r="B98">
        <f t="shared" ref="B98:C98" si="53">A51-A$92</f>
        <v>0.42967995115264968</v>
      </c>
      <c r="C98">
        <f t="shared" si="53"/>
        <v>0.45441754151040481</v>
      </c>
      <c r="D98">
        <f t="shared" ref="D98:E98" si="54">A51-A$93</f>
        <v>-0.57032004884735032</v>
      </c>
      <c r="E98">
        <f t="shared" si="54"/>
        <v>3.4544175415104048</v>
      </c>
      <c r="F98">
        <f t="shared" si="44"/>
        <v>0.39112016245490389</v>
      </c>
      <c r="G98">
        <f t="shared" si="45"/>
        <v>12.258265509212034</v>
      </c>
      <c r="H98">
        <f t="shared" si="46"/>
        <v>1</v>
      </c>
      <c r="I98">
        <f t="shared" si="47"/>
        <v>1</v>
      </c>
      <c r="J98">
        <f t="shared" si="48"/>
        <v>0</v>
      </c>
      <c r="L98">
        <f>A109</f>
        <v>14</v>
      </c>
      <c r="M98">
        <f t="shared" si="49"/>
        <v>1</v>
      </c>
      <c r="N98">
        <f t="shared" si="50"/>
        <v>0.54306021346650801</v>
      </c>
      <c r="O98">
        <f t="shared" si="51"/>
        <v>4.2162530082965786</v>
      </c>
    </row>
    <row r="99" spans="1:16" x14ac:dyDescent="0.3">
      <c r="A99">
        <f t="shared" si="52"/>
        <v>4</v>
      </c>
      <c r="B99">
        <f t="shared" ref="B99:C99" si="55">A52-A$92</f>
        <v>2.1353142964277598</v>
      </c>
      <c r="C99">
        <f t="shared" si="55"/>
        <v>-2.9286169627612404</v>
      </c>
      <c r="D99">
        <f t="shared" ref="D99:E99" si="56">A52-A$93</f>
        <v>1.1353142964277598</v>
      </c>
      <c r="E99">
        <f t="shared" si="56"/>
        <v>7.1383037238759661E-2</v>
      </c>
      <c r="F99">
        <f t="shared" si="44"/>
        <v>13.13636445910165</v>
      </c>
      <c r="G99">
        <f t="shared" si="45"/>
        <v>1.2940340896786893</v>
      </c>
      <c r="H99">
        <f t="shared" si="46"/>
        <v>2</v>
      </c>
      <c r="I99">
        <f t="shared" si="47"/>
        <v>0</v>
      </c>
      <c r="J99">
        <f t="shared" si="48"/>
        <v>1</v>
      </c>
      <c r="L99">
        <f>A111</f>
        <v>16</v>
      </c>
      <c r="M99">
        <f t="shared" si="49"/>
        <v>1</v>
      </c>
      <c r="N99">
        <f t="shared" si="50"/>
        <v>-0.12128453908296398</v>
      </c>
      <c r="O99">
        <f t="shared" si="51"/>
        <v>4.4780131071932461</v>
      </c>
    </row>
    <row r="100" spans="1:16" x14ac:dyDescent="0.3">
      <c r="A100">
        <f t="shared" si="52"/>
        <v>5</v>
      </c>
      <c r="B100">
        <f t="shared" ref="B100:C100" si="57">A53-A$92</f>
        <v>3.9327996038617954</v>
      </c>
      <c r="C100">
        <f t="shared" si="57"/>
        <v>-0.47334048479440671</v>
      </c>
      <c r="D100">
        <f t="shared" ref="D100:E100" si="58">A53-A$93</f>
        <v>2.9327996038617954</v>
      </c>
      <c r="E100">
        <f t="shared" si="58"/>
        <v>2.5266595152055933</v>
      </c>
      <c r="F100">
        <f t="shared" si="44"/>
        <v>15.6909639386809</v>
      </c>
      <c r="G100">
        <f t="shared" si="45"/>
        <v>14.985321822190869</v>
      </c>
      <c r="H100">
        <f t="shared" si="46"/>
        <v>2</v>
      </c>
      <c r="I100">
        <f t="shared" si="47"/>
        <v>0</v>
      </c>
      <c r="J100">
        <f t="shared" si="48"/>
        <v>1</v>
      </c>
      <c r="L100">
        <f t="shared" ref="L100:L103" si="59">A112</f>
        <v>17</v>
      </c>
      <c r="M100">
        <f t="shared" si="49"/>
        <v>1</v>
      </c>
      <c r="N100">
        <f t="shared" si="50"/>
        <v>-0.12430221434486324</v>
      </c>
      <c r="O100">
        <f t="shared" si="51"/>
        <v>1.3073578314262415</v>
      </c>
    </row>
    <row r="101" spans="1:16" x14ac:dyDescent="0.3">
      <c r="A101">
        <f t="shared" si="52"/>
        <v>6</v>
      </c>
      <c r="B101">
        <f t="shared" ref="B101:C101" si="60">A54-A$92</f>
        <v>1.4813614373399981</v>
      </c>
      <c r="C101">
        <f t="shared" si="60"/>
        <v>-3.23304628412947</v>
      </c>
      <c r="D101">
        <f t="shared" ref="D101:E101" si="61">A54-A$93</f>
        <v>0.48136143733999814</v>
      </c>
      <c r="E101">
        <f t="shared" si="61"/>
        <v>-0.2330462841294702</v>
      </c>
      <c r="F101">
        <f t="shared" si="44"/>
        <v>12.6470199833614</v>
      </c>
      <c r="G101">
        <f t="shared" si="45"/>
        <v>0.28601940390458275</v>
      </c>
      <c r="H101">
        <f t="shared" si="46"/>
        <v>2</v>
      </c>
      <c r="I101">
        <f t="shared" si="47"/>
        <v>0</v>
      </c>
      <c r="J101">
        <f t="shared" si="48"/>
        <v>1</v>
      </c>
      <c r="L101">
        <f t="shared" si="59"/>
        <v>18</v>
      </c>
      <c r="M101">
        <f t="shared" si="49"/>
        <v>1</v>
      </c>
      <c r="N101">
        <f t="shared" si="50"/>
        <v>-1.4427722221460328</v>
      </c>
      <c r="O101">
        <f t="shared" si="51"/>
        <v>4.152842774881667</v>
      </c>
    </row>
    <row r="102" spans="1:16" x14ac:dyDescent="0.3">
      <c r="A102">
        <f t="shared" si="52"/>
        <v>7</v>
      </c>
      <c r="B102">
        <f t="shared" ref="B102:C102" si="62">A55-A$92</f>
        <v>1.3165538531880996</v>
      </c>
      <c r="C102">
        <f t="shared" si="62"/>
        <v>-3.1657991084160986</v>
      </c>
      <c r="D102">
        <f t="shared" ref="D102:E102" si="63">A55-A$93</f>
        <v>0.31655385318809959</v>
      </c>
      <c r="E102">
        <f t="shared" si="63"/>
        <v>-0.16579910841609871</v>
      </c>
      <c r="F102">
        <f t="shared" si="44"/>
        <v>11.755598043192597</v>
      </c>
      <c r="G102">
        <f t="shared" si="45"/>
        <v>0.12769568631980616</v>
      </c>
      <c r="H102">
        <f t="shared" si="46"/>
        <v>2</v>
      </c>
      <c r="I102">
        <f t="shared" si="47"/>
        <v>0</v>
      </c>
      <c r="J102">
        <f t="shared" si="48"/>
        <v>1</v>
      </c>
      <c r="L102">
        <f t="shared" si="59"/>
        <v>19</v>
      </c>
      <c r="M102">
        <f t="shared" si="49"/>
        <v>1</v>
      </c>
      <c r="N102">
        <f t="shared" si="50"/>
        <v>0.20634948726390209</v>
      </c>
      <c r="O102">
        <f t="shared" si="51"/>
        <v>3.9064711956472293</v>
      </c>
    </row>
    <row r="103" spans="1:16" x14ac:dyDescent="0.3">
      <c r="A103">
        <f t="shared" si="52"/>
        <v>8</v>
      </c>
      <c r="B103">
        <f t="shared" ref="B103:C103" si="64">A56-A$92</f>
        <v>1.2377821206752377</v>
      </c>
      <c r="C103">
        <f t="shared" si="64"/>
        <v>-2.8262048246169926</v>
      </c>
      <c r="D103">
        <f t="shared" ref="D103:E103" si="65">A56-A$93</f>
        <v>0.23778212067523774</v>
      </c>
      <c r="E103">
        <f t="shared" si="65"/>
        <v>0.17379517538300737</v>
      </c>
      <c r="F103">
        <f t="shared" si="44"/>
        <v>9.5195382889516544</v>
      </c>
      <c r="G103">
        <f t="shared" si="45"/>
        <v>8.6745099899223618E-2</v>
      </c>
      <c r="H103">
        <f t="shared" si="46"/>
        <v>2</v>
      </c>
      <c r="I103">
        <f t="shared" si="47"/>
        <v>0</v>
      </c>
      <c r="J103">
        <f t="shared" si="48"/>
        <v>1</v>
      </c>
      <c r="L103">
        <f t="shared" si="59"/>
        <v>20</v>
      </c>
      <c r="M103">
        <f t="shared" si="49"/>
        <v>1</v>
      </c>
      <c r="N103">
        <f t="shared" si="50"/>
        <v>-2.0170210591635782</v>
      </c>
      <c r="O103">
        <f t="shared" si="51"/>
        <v>2.5499685086243917</v>
      </c>
    </row>
    <row r="104" spans="1:16" x14ac:dyDescent="0.3">
      <c r="A104">
        <f t="shared" si="52"/>
        <v>9</v>
      </c>
      <c r="B104">
        <f t="shared" ref="B104:C104" si="66">A57-A$92</f>
        <v>-0.50978624140660544</v>
      </c>
      <c r="C104">
        <f t="shared" si="66"/>
        <v>-0.90927196911049757</v>
      </c>
      <c r="D104">
        <f t="shared" ref="D104:E104" si="67">A57-A$93</f>
        <v>-1.5097862414066054</v>
      </c>
      <c r="E104">
        <f t="shared" si="67"/>
        <v>2.0907280308895024</v>
      </c>
      <c r="F104">
        <f t="shared" si="44"/>
        <v>1.0866575257375555</v>
      </c>
      <c r="G104">
        <f t="shared" si="45"/>
        <v>6.650598193887781</v>
      </c>
      <c r="H104">
        <f t="shared" si="46"/>
        <v>1</v>
      </c>
      <c r="I104">
        <f t="shared" si="47"/>
        <v>1</v>
      </c>
      <c r="J104">
        <f t="shared" si="48"/>
        <v>0</v>
      </c>
      <c r="L104">
        <f>A117</f>
        <v>22</v>
      </c>
      <c r="M104">
        <f t="shared" si="49"/>
        <v>1</v>
      </c>
      <c r="N104">
        <f t="shared" si="50"/>
        <v>-6.2719699512316054E-2</v>
      </c>
      <c r="O104">
        <f t="shared" si="51"/>
        <v>4.8646931219927998</v>
      </c>
    </row>
    <row r="105" spans="1:16" x14ac:dyDescent="0.3">
      <c r="A105">
        <f t="shared" si="52"/>
        <v>10</v>
      </c>
      <c r="B105">
        <f t="shared" ref="B105:C105" si="68">A58-A$92</f>
        <v>2.5797409322839204</v>
      </c>
      <c r="C105">
        <f t="shared" si="68"/>
        <v>-2.5017483952363992</v>
      </c>
      <c r="D105">
        <f t="shared" ref="D105:E105" si="69">A58-A$93</f>
        <v>1.5797409322839204</v>
      </c>
      <c r="E105">
        <f t="shared" si="69"/>
        <v>0.49825160476360075</v>
      </c>
      <c r="F105">
        <f t="shared" si="44"/>
        <v>12.91380831076901</v>
      </c>
      <c r="G105">
        <f t="shared" si="45"/>
        <v>2.7438360747827732</v>
      </c>
      <c r="H105">
        <f t="shared" si="46"/>
        <v>2</v>
      </c>
      <c r="I105">
        <f t="shared" si="47"/>
        <v>0</v>
      </c>
      <c r="J105">
        <f t="shared" si="48"/>
        <v>1</v>
      </c>
      <c r="L105">
        <f>A121</f>
        <v>26</v>
      </c>
      <c r="M105">
        <f t="shared" si="49"/>
        <v>1</v>
      </c>
      <c r="N105">
        <f t="shared" si="50"/>
        <v>0.32258990515571373</v>
      </c>
      <c r="O105">
        <f t="shared" si="51"/>
        <v>2.5613939864043149</v>
      </c>
    </row>
    <row r="106" spans="1:16" x14ac:dyDescent="0.3">
      <c r="A106">
        <f t="shared" si="52"/>
        <v>11</v>
      </c>
      <c r="B106">
        <f t="shared" ref="B106:C106" si="70">A59-A$92</f>
        <v>0.2016158686090822</v>
      </c>
      <c r="C106">
        <f t="shared" si="70"/>
        <v>-3.082256703016125</v>
      </c>
      <c r="D106">
        <f t="shared" ref="D106:E106" si="71">A59-A$93</f>
        <v>-0.7983841313909178</v>
      </c>
      <c r="E106">
        <f t="shared" si="71"/>
        <v>-8.225670301612481E-2</v>
      </c>
      <c r="F106">
        <f t="shared" si="44"/>
        <v>9.5409553417628281</v>
      </c>
      <c r="G106">
        <f t="shared" si="45"/>
        <v>0.64418338644791329</v>
      </c>
      <c r="H106">
        <f t="shared" si="46"/>
        <v>2</v>
      </c>
      <c r="I106">
        <f t="shared" si="47"/>
        <v>0</v>
      </c>
      <c r="J106">
        <f t="shared" si="48"/>
        <v>1</v>
      </c>
      <c r="L106">
        <f>A126</f>
        <v>31</v>
      </c>
      <c r="M106">
        <f t="shared" si="49"/>
        <v>1</v>
      </c>
      <c r="N106">
        <f t="shared" si="50"/>
        <v>-1.5891270275744105</v>
      </c>
      <c r="O106">
        <f t="shared" si="51"/>
        <v>2.7829550345714131</v>
      </c>
    </row>
    <row r="107" spans="1:16" x14ac:dyDescent="0.3">
      <c r="A107">
        <f t="shared" si="52"/>
        <v>12</v>
      </c>
      <c r="B107">
        <f t="shared" ref="B107:C107" si="72">A60-A$92</f>
        <v>-8.4601902455475386E-2</v>
      </c>
      <c r="C107">
        <f t="shared" si="72"/>
        <v>-2.927686273178308</v>
      </c>
      <c r="D107">
        <f t="shared" ref="D107:E107" si="73">A60-A$93</f>
        <v>-1.0846019024554754</v>
      </c>
      <c r="E107">
        <f t="shared" si="73"/>
        <v>7.2313726821691932E-2</v>
      </c>
      <c r="F107">
        <f t="shared" si="44"/>
        <v>8.5785043960557754</v>
      </c>
      <c r="G107">
        <f t="shared" si="45"/>
        <v>1.1815905618968789</v>
      </c>
      <c r="H107">
        <f t="shared" si="46"/>
        <v>2</v>
      </c>
      <c r="I107">
        <f t="shared" si="47"/>
        <v>0</v>
      </c>
      <c r="J107">
        <f t="shared" si="48"/>
        <v>1</v>
      </c>
      <c r="L107">
        <f t="shared" ref="L107:L108" si="74">A127</f>
        <v>32</v>
      </c>
      <c r="M107">
        <f t="shared" si="49"/>
        <v>1</v>
      </c>
      <c r="N107">
        <f t="shared" si="50"/>
        <v>0.3397110400494851</v>
      </c>
      <c r="O107">
        <f t="shared" si="51"/>
        <v>3.0114915452452329</v>
      </c>
    </row>
    <row r="108" spans="1:16" x14ac:dyDescent="0.3">
      <c r="A108">
        <f t="shared" si="52"/>
        <v>13</v>
      </c>
      <c r="B108">
        <f t="shared" ref="B108:C108" si="75">A61-A$92</f>
        <v>0.89204221519067495</v>
      </c>
      <c r="C108">
        <f t="shared" si="75"/>
        <v>-2.4690553946392231</v>
      </c>
      <c r="D108">
        <f t="shared" ref="D108:E108" si="76">A61-A$93</f>
        <v>-0.10795778480932505</v>
      </c>
      <c r="E108">
        <f t="shared" si="76"/>
        <v>0.53094460536077681</v>
      </c>
      <c r="F108">
        <f t="shared" si="44"/>
        <v>6.8919738554793364</v>
      </c>
      <c r="G108">
        <f t="shared" si="45"/>
        <v>0.29355705726264758</v>
      </c>
      <c r="H108">
        <f t="shared" si="46"/>
        <v>2</v>
      </c>
      <c r="I108">
        <f t="shared" si="47"/>
        <v>0</v>
      </c>
      <c r="J108">
        <f t="shared" si="48"/>
        <v>1</v>
      </c>
      <c r="L108">
        <f t="shared" si="74"/>
        <v>33</v>
      </c>
      <c r="M108">
        <f t="shared" si="49"/>
        <v>1</v>
      </c>
      <c r="N108">
        <f t="shared" si="50"/>
        <v>0.9879142536593768</v>
      </c>
      <c r="O108">
        <f t="shared" si="51"/>
        <v>3.476092747439937</v>
      </c>
    </row>
    <row r="109" spans="1:16" x14ac:dyDescent="0.3">
      <c r="A109">
        <f t="shared" si="52"/>
        <v>14</v>
      </c>
      <c r="B109">
        <f t="shared" ref="B109:C109" si="77">A62-A$92</f>
        <v>0.54306021346650801</v>
      </c>
      <c r="C109">
        <f t="shared" si="77"/>
        <v>1.2162530082965786</v>
      </c>
      <c r="D109">
        <f t="shared" ref="D109:E109" si="78">A62-A$93</f>
        <v>-0.45693978653349199</v>
      </c>
      <c r="E109">
        <f t="shared" si="78"/>
        <v>4.2162530082965786</v>
      </c>
      <c r="F109">
        <f t="shared" si="44"/>
        <v>1.7741857756407664</v>
      </c>
      <c r="G109">
        <f t="shared" si="45"/>
        <v>17.985583398487222</v>
      </c>
      <c r="H109">
        <f t="shared" si="46"/>
        <v>1</v>
      </c>
      <c r="I109">
        <f t="shared" si="47"/>
        <v>1</v>
      </c>
      <c r="J109">
        <f t="shared" si="48"/>
        <v>0</v>
      </c>
      <c r="L109">
        <f>A135</f>
        <v>40</v>
      </c>
      <c r="M109">
        <f t="shared" si="49"/>
        <v>1</v>
      </c>
      <c r="N109">
        <f t="shared" si="50"/>
        <v>0.6551996545596992</v>
      </c>
      <c r="O109">
        <f t="shared" si="51"/>
        <v>1.9160632948985314</v>
      </c>
    </row>
    <row r="110" spans="1:16" x14ac:dyDescent="0.3">
      <c r="A110">
        <f t="shared" si="52"/>
        <v>15</v>
      </c>
      <c r="B110">
        <f t="shared" ref="B110:C110" si="79">A63-A$92</f>
        <v>1.2626615865380448</v>
      </c>
      <c r="C110">
        <f t="shared" si="79"/>
        <v>-3.4535049588038005</v>
      </c>
      <c r="D110">
        <f t="shared" ref="D110:E110" si="80">A63-A$93</f>
        <v>0.26266158653804483</v>
      </c>
      <c r="E110">
        <f t="shared" si="80"/>
        <v>-0.4535049588038006</v>
      </c>
      <c r="F110">
        <f t="shared" si="44"/>
        <v>13.521010782601213</v>
      </c>
      <c r="G110">
        <f t="shared" si="45"/>
        <v>0.27465785670231968</v>
      </c>
      <c r="H110">
        <f t="shared" si="46"/>
        <v>2</v>
      </c>
      <c r="I110">
        <f t="shared" si="47"/>
        <v>0</v>
      </c>
      <c r="J110">
        <f t="shared" si="48"/>
        <v>1</v>
      </c>
      <c r="L110">
        <f>A96</f>
        <v>1</v>
      </c>
      <c r="M110">
        <f t="shared" si="49"/>
        <v>2</v>
      </c>
      <c r="N110">
        <f t="shared" si="50"/>
        <v>-0.49237657333397766</v>
      </c>
      <c r="O110">
        <f t="shared" si="51"/>
        <v>-1.7145682976570837</v>
      </c>
      <c r="P110">
        <f>L110-1</f>
        <v>0</v>
      </c>
    </row>
    <row r="111" spans="1:16" x14ac:dyDescent="0.3">
      <c r="A111">
        <f t="shared" si="52"/>
        <v>16</v>
      </c>
      <c r="B111">
        <f t="shared" ref="B111:C111" si="81">A64-A$92</f>
        <v>-0.12128453908296398</v>
      </c>
      <c r="C111">
        <f t="shared" si="81"/>
        <v>1.4780131071932461</v>
      </c>
      <c r="D111">
        <f t="shared" ref="D111:E111" si="82">A64-A$93</f>
        <v>-1.121284539082964</v>
      </c>
      <c r="E111">
        <f t="shared" si="82"/>
        <v>4.4780131071932461</v>
      </c>
      <c r="F111">
        <f t="shared" si="44"/>
        <v>2.1992326844556009</v>
      </c>
      <c r="G111">
        <f t="shared" si="45"/>
        <v>21.309880405781005</v>
      </c>
      <c r="H111">
        <f t="shared" si="46"/>
        <v>1</v>
      </c>
      <c r="I111">
        <f t="shared" si="47"/>
        <v>1</v>
      </c>
      <c r="J111">
        <f t="shared" si="48"/>
        <v>0</v>
      </c>
      <c r="L111">
        <f>A97</f>
        <v>2</v>
      </c>
      <c r="M111">
        <f t="shared" si="49"/>
        <v>2</v>
      </c>
      <c r="N111">
        <f t="shared" si="50"/>
        <v>0.84721312329205867</v>
      </c>
      <c r="O111">
        <f t="shared" si="51"/>
        <v>1.5842738764848694</v>
      </c>
      <c r="P111">
        <f t="shared" ref="P111:P135" si="83">L111-1</f>
        <v>1</v>
      </c>
    </row>
    <row r="112" spans="1:16" x14ac:dyDescent="0.3">
      <c r="A112">
        <f t="shared" si="52"/>
        <v>17</v>
      </c>
      <c r="B112">
        <f t="shared" ref="B112:C112" si="84">A65-A$92</f>
        <v>-0.12430221434486324</v>
      </c>
      <c r="C112">
        <f t="shared" si="84"/>
        <v>-1.6926421685737585</v>
      </c>
      <c r="D112">
        <f t="shared" ref="D112:E112" si="85">A65-A$93</f>
        <v>-1.1243022143448633</v>
      </c>
      <c r="E112">
        <f t="shared" si="85"/>
        <v>1.3073578314262415</v>
      </c>
      <c r="F112">
        <f t="shared" si="44"/>
        <v>2.8804885513251124</v>
      </c>
      <c r="G112">
        <f t="shared" si="45"/>
        <v>2.9732399685722877</v>
      </c>
      <c r="H112">
        <f t="shared" si="46"/>
        <v>1</v>
      </c>
      <c r="I112">
        <f t="shared" si="47"/>
        <v>1</v>
      </c>
      <c r="J112">
        <f t="shared" si="48"/>
        <v>0</v>
      </c>
      <c r="L112">
        <f>A99</f>
        <v>4</v>
      </c>
      <c r="M112">
        <f t="shared" si="49"/>
        <v>2</v>
      </c>
      <c r="N112">
        <f t="shared" si="50"/>
        <v>2.1353142964277598</v>
      </c>
      <c r="O112">
        <f t="shared" si="51"/>
        <v>7.1383037238759661E-2</v>
      </c>
      <c r="P112">
        <f t="shared" si="83"/>
        <v>3</v>
      </c>
    </row>
    <row r="113" spans="1:16" x14ac:dyDescent="0.3">
      <c r="A113">
        <f t="shared" si="52"/>
        <v>18</v>
      </c>
      <c r="B113">
        <f t="shared" ref="B113:C113" si="86">A66-A$92</f>
        <v>-1.4427722221460328</v>
      </c>
      <c r="C113">
        <f t="shared" si="86"/>
        <v>1.152842774881667</v>
      </c>
      <c r="D113">
        <f t="shared" ref="D113:E113" si="87">A66-A$93</f>
        <v>-2.4427722221460328</v>
      </c>
      <c r="E113">
        <f t="shared" si="87"/>
        <v>4.152842774881667</v>
      </c>
      <c r="F113">
        <f t="shared" si="44"/>
        <v>3.4106381485930637</v>
      </c>
      <c r="G113">
        <f t="shared" si="45"/>
        <v>23.213239242175131</v>
      </c>
      <c r="H113">
        <f t="shared" si="46"/>
        <v>1</v>
      </c>
      <c r="I113">
        <f t="shared" si="47"/>
        <v>1</v>
      </c>
      <c r="J113">
        <f t="shared" si="48"/>
        <v>0</v>
      </c>
      <c r="L113">
        <f t="shared" ref="L113:L116" si="88">A100</f>
        <v>5</v>
      </c>
      <c r="M113">
        <f t="shared" si="49"/>
        <v>2</v>
      </c>
      <c r="N113">
        <f t="shared" si="50"/>
        <v>3.9327996038617954</v>
      </c>
      <c r="O113">
        <f t="shared" si="51"/>
        <v>2.5266595152055933</v>
      </c>
      <c r="P113">
        <f t="shared" si="83"/>
        <v>4</v>
      </c>
    </row>
    <row r="114" spans="1:16" x14ac:dyDescent="0.3">
      <c r="A114">
        <f t="shared" si="52"/>
        <v>19</v>
      </c>
      <c r="B114">
        <f t="shared" ref="B114:C114" si="89">A67-A$92</f>
        <v>0.20634948726390209</v>
      </c>
      <c r="C114">
        <f t="shared" si="89"/>
        <v>0.90647119564722933</v>
      </c>
      <c r="D114">
        <f t="shared" ref="D114:E114" si="90">A67-A$93</f>
        <v>-0.79365051273609788</v>
      </c>
      <c r="E114">
        <f t="shared" si="90"/>
        <v>3.9064711956472293</v>
      </c>
      <c r="F114">
        <f t="shared" si="44"/>
        <v>0.86427013943219289</v>
      </c>
      <c r="G114">
        <f t="shared" si="45"/>
        <v>15.890398338787763</v>
      </c>
      <c r="H114">
        <f t="shared" si="46"/>
        <v>1</v>
      </c>
      <c r="I114">
        <f t="shared" si="47"/>
        <v>1</v>
      </c>
      <c r="J114">
        <f t="shared" si="48"/>
        <v>0</v>
      </c>
      <c r="L114">
        <f t="shared" si="88"/>
        <v>6</v>
      </c>
      <c r="M114">
        <f t="shared" si="49"/>
        <v>2</v>
      </c>
      <c r="N114">
        <f t="shared" si="50"/>
        <v>1.4813614373399981</v>
      </c>
      <c r="O114">
        <f t="shared" si="51"/>
        <v>-0.2330462841294702</v>
      </c>
      <c r="P114">
        <f t="shared" si="83"/>
        <v>5</v>
      </c>
    </row>
    <row r="115" spans="1:16" x14ac:dyDescent="0.3">
      <c r="A115">
        <f t="shared" si="52"/>
        <v>20</v>
      </c>
      <c r="B115">
        <f t="shared" ref="B115:C115" si="91">A68-A$92</f>
        <v>-2.0170210591635782</v>
      </c>
      <c r="C115">
        <f t="shared" si="91"/>
        <v>-0.45003149137560827</v>
      </c>
      <c r="D115">
        <f t="shared" ref="D115:E115" si="92">A68-A$93</f>
        <v>-3.0170210591635782</v>
      </c>
      <c r="E115">
        <f t="shared" si="92"/>
        <v>2.5499685086243917</v>
      </c>
      <c r="F115">
        <f t="shared" si="44"/>
        <v>4.2709022963391172</v>
      </c>
      <c r="G115">
        <f t="shared" si="45"/>
        <v>15.604755466412623</v>
      </c>
      <c r="H115">
        <f t="shared" si="46"/>
        <v>1</v>
      </c>
      <c r="I115">
        <f t="shared" si="47"/>
        <v>1</v>
      </c>
      <c r="J115">
        <f t="shared" si="48"/>
        <v>0</v>
      </c>
      <c r="L115">
        <f t="shared" si="88"/>
        <v>7</v>
      </c>
      <c r="M115">
        <f t="shared" si="49"/>
        <v>2</v>
      </c>
      <c r="N115">
        <f t="shared" si="50"/>
        <v>1.3165538531880996</v>
      </c>
      <c r="O115">
        <f t="shared" si="51"/>
        <v>-0.16579910841609871</v>
      </c>
      <c r="P115">
        <f t="shared" si="83"/>
        <v>6</v>
      </c>
    </row>
    <row r="116" spans="1:16" x14ac:dyDescent="0.3">
      <c r="A116">
        <f t="shared" si="52"/>
        <v>21</v>
      </c>
      <c r="B116">
        <f t="shared" ref="B116:C116" si="93">A69-A$92</f>
        <v>6.3178404150126655E-2</v>
      </c>
      <c r="C116">
        <f t="shared" si="93"/>
        <v>-2.8971992984412442</v>
      </c>
      <c r="D116">
        <f t="shared" ref="D116:E116" si="94">A69-A$93</f>
        <v>-0.93682159584987335</v>
      </c>
      <c r="E116">
        <f t="shared" si="94"/>
        <v>0.10280070155875586</v>
      </c>
      <c r="F116">
        <f t="shared" si="44"/>
        <v>8.3977552856393949</v>
      </c>
      <c r="G116">
        <f t="shared" si="45"/>
        <v>0.88820268669167579</v>
      </c>
      <c r="H116">
        <f t="shared" si="46"/>
        <v>2</v>
      </c>
      <c r="I116">
        <f t="shared" si="47"/>
        <v>0</v>
      </c>
      <c r="J116">
        <f t="shared" si="48"/>
        <v>1</v>
      </c>
      <c r="L116">
        <f t="shared" si="88"/>
        <v>8</v>
      </c>
      <c r="M116">
        <f t="shared" si="49"/>
        <v>2</v>
      </c>
      <c r="N116">
        <f t="shared" si="50"/>
        <v>1.2377821206752377</v>
      </c>
      <c r="O116">
        <f t="shared" si="51"/>
        <v>0.17379517538300737</v>
      </c>
      <c r="P116">
        <f t="shared" si="83"/>
        <v>7</v>
      </c>
    </row>
    <row r="117" spans="1:16" x14ac:dyDescent="0.3">
      <c r="A117">
        <f t="shared" si="52"/>
        <v>22</v>
      </c>
      <c r="B117">
        <f t="shared" ref="B117:C117" si="95">A70-A$92</f>
        <v>-6.2719699512316054E-2</v>
      </c>
      <c r="C117">
        <f t="shared" si="95"/>
        <v>1.8646931219927998</v>
      </c>
      <c r="D117">
        <f t="shared" ref="D117:E117" si="96">A70-A$93</f>
        <v>-1.062719699512316</v>
      </c>
      <c r="E117">
        <f t="shared" si="96"/>
        <v>4.8646931219927998</v>
      </c>
      <c r="F117">
        <f t="shared" si="44"/>
        <v>3.4810141999141697</v>
      </c>
      <c r="G117">
        <f t="shared" si="45"/>
        <v>24.7946123308956</v>
      </c>
      <c r="H117">
        <f t="shared" si="46"/>
        <v>1</v>
      </c>
      <c r="I117">
        <f t="shared" si="47"/>
        <v>1</v>
      </c>
      <c r="J117">
        <f t="shared" si="48"/>
        <v>0</v>
      </c>
      <c r="L117">
        <f>A105</f>
        <v>10</v>
      </c>
      <c r="M117">
        <f t="shared" si="49"/>
        <v>2</v>
      </c>
      <c r="N117">
        <f t="shared" si="50"/>
        <v>2.5797409322839204</v>
      </c>
      <c r="O117">
        <f t="shared" si="51"/>
        <v>0.49825160476360075</v>
      </c>
      <c r="P117">
        <f t="shared" si="83"/>
        <v>9</v>
      </c>
    </row>
    <row r="118" spans="1:16" x14ac:dyDescent="0.3">
      <c r="A118">
        <f t="shared" si="52"/>
        <v>23</v>
      </c>
      <c r="B118">
        <f t="shared" ref="B118:C118" si="97">A71-A$92</f>
        <v>1.3272641537399015</v>
      </c>
      <c r="C118">
        <f t="shared" si="97"/>
        <v>-3.5460572424900985</v>
      </c>
      <c r="D118">
        <f t="shared" ref="D118:E118" si="98">A71-A$93</f>
        <v>0.32726415373990148</v>
      </c>
      <c r="E118">
        <f t="shared" si="98"/>
        <v>-0.54605724249009857</v>
      </c>
      <c r="F118">
        <f t="shared" si="44"/>
        <v>14.336152100819378</v>
      </c>
      <c r="G118">
        <f t="shared" si="45"/>
        <v>0.40528033839898414</v>
      </c>
      <c r="H118">
        <f t="shared" si="46"/>
        <v>2</v>
      </c>
      <c r="I118">
        <f t="shared" si="47"/>
        <v>0</v>
      </c>
      <c r="J118">
        <f t="shared" si="48"/>
        <v>1</v>
      </c>
      <c r="L118">
        <f t="shared" ref="L118:L120" si="99">A106</f>
        <v>11</v>
      </c>
      <c r="M118">
        <f t="shared" si="49"/>
        <v>2</v>
      </c>
      <c r="N118">
        <f t="shared" si="50"/>
        <v>0.2016158686090822</v>
      </c>
      <c r="O118">
        <f t="shared" si="51"/>
        <v>-8.225670301612481E-2</v>
      </c>
      <c r="P118">
        <f t="shared" si="83"/>
        <v>10</v>
      </c>
    </row>
    <row r="119" spans="1:16" x14ac:dyDescent="0.3">
      <c r="A119">
        <f t="shared" si="52"/>
        <v>24</v>
      </c>
      <c r="B119">
        <f t="shared" ref="B119:C119" si="100">A72-A$92</f>
        <v>1.4808107177843997</v>
      </c>
      <c r="C119">
        <f t="shared" si="100"/>
        <v>-3.2992815833839879</v>
      </c>
      <c r="D119">
        <f t="shared" ref="D119:E119" si="101">A72-A$93</f>
        <v>0.48081071778439965</v>
      </c>
      <c r="E119">
        <f t="shared" si="101"/>
        <v>-0.29928158338398775</v>
      </c>
      <c r="F119">
        <f t="shared" si="44"/>
        <v>13.078059348361904</v>
      </c>
      <c r="G119">
        <f t="shared" si="45"/>
        <v>0.3207484124891764</v>
      </c>
      <c r="H119">
        <f t="shared" si="46"/>
        <v>2</v>
      </c>
      <c r="I119">
        <f t="shared" si="47"/>
        <v>0</v>
      </c>
      <c r="J119">
        <f t="shared" si="48"/>
        <v>1</v>
      </c>
      <c r="L119">
        <f t="shared" si="99"/>
        <v>12</v>
      </c>
      <c r="M119">
        <f t="shared" si="49"/>
        <v>2</v>
      </c>
      <c r="N119">
        <f t="shared" si="50"/>
        <v>-8.4601902455475386E-2</v>
      </c>
      <c r="O119">
        <f t="shared" si="51"/>
        <v>7.2313726821691932E-2</v>
      </c>
      <c r="P119">
        <f t="shared" si="83"/>
        <v>11</v>
      </c>
    </row>
    <row r="120" spans="1:16" x14ac:dyDescent="0.3">
      <c r="A120">
        <f t="shared" si="52"/>
        <v>25</v>
      </c>
      <c r="B120">
        <f t="shared" ref="B120:C120" si="102">A73-A$92</f>
        <v>0.49422552612680581</v>
      </c>
      <c r="C120">
        <f t="shared" si="102"/>
        <v>-3.3254089726176752</v>
      </c>
      <c r="D120">
        <f t="shared" ref="D120:E120" si="103">A73-A$93</f>
        <v>-0.50577447387319419</v>
      </c>
      <c r="E120">
        <f t="shared" si="103"/>
        <v>-0.32540897261767537</v>
      </c>
      <c r="F120">
        <f t="shared" si="44"/>
        <v>11.302603705841461</v>
      </c>
      <c r="G120">
        <f t="shared" si="45"/>
        <v>0.36169881788179742</v>
      </c>
      <c r="H120">
        <f t="shared" si="46"/>
        <v>2</v>
      </c>
      <c r="I120">
        <f t="shared" si="47"/>
        <v>0</v>
      </c>
      <c r="J120">
        <f t="shared" si="48"/>
        <v>1</v>
      </c>
      <c r="L120">
        <f t="shared" si="99"/>
        <v>13</v>
      </c>
      <c r="M120">
        <f t="shared" si="49"/>
        <v>2</v>
      </c>
      <c r="N120">
        <f t="shared" si="50"/>
        <v>0.89204221519067495</v>
      </c>
      <c r="O120">
        <f t="shared" si="51"/>
        <v>0.53094460536077681</v>
      </c>
      <c r="P120">
        <f t="shared" si="83"/>
        <v>12</v>
      </c>
    </row>
    <row r="121" spans="1:16" x14ac:dyDescent="0.3">
      <c r="A121">
        <f t="shared" si="52"/>
        <v>26</v>
      </c>
      <c r="B121">
        <f t="shared" ref="B121:C121" si="104">A74-A$92</f>
        <v>0.32258990515571373</v>
      </c>
      <c r="C121">
        <f t="shared" si="104"/>
        <v>-0.43860601359568507</v>
      </c>
      <c r="D121">
        <f t="shared" ref="D121:E121" si="105">A74-A$93</f>
        <v>-0.67741009484428627</v>
      </c>
      <c r="E121">
        <f t="shared" si="105"/>
        <v>2.5613939864043149</v>
      </c>
      <c r="F121">
        <f t="shared" si="44"/>
        <v>0.29643948207067067</v>
      </c>
      <c r="G121">
        <f t="shared" si="45"/>
        <v>7.0196235901851329</v>
      </c>
      <c r="H121">
        <f t="shared" si="46"/>
        <v>1</v>
      </c>
      <c r="I121">
        <f t="shared" si="47"/>
        <v>1</v>
      </c>
      <c r="J121">
        <f t="shared" si="48"/>
        <v>0</v>
      </c>
      <c r="L121">
        <f>A110</f>
        <v>15</v>
      </c>
      <c r="M121">
        <f t="shared" si="49"/>
        <v>2</v>
      </c>
      <c r="N121">
        <f t="shared" si="50"/>
        <v>1.2626615865380448</v>
      </c>
      <c r="O121">
        <f t="shared" si="51"/>
        <v>-0.4535049588038006</v>
      </c>
      <c r="P121">
        <f t="shared" si="83"/>
        <v>14</v>
      </c>
    </row>
    <row r="122" spans="1:16" x14ac:dyDescent="0.3">
      <c r="A122">
        <f t="shared" si="52"/>
        <v>27</v>
      </c>
      <c r="B122">
        <f t="shared" ref="B122:C122" si="106">A75-A$92</f>
        <v>2.2551751815377381</v>
      </c>
      <c r="C122">
        <f t="shared" si="106"/>
        <v>-0.94594520411251226</v>
      </c>
      <c r="D122">
        <f t="shared" ref="D122:E122" si="107">A75-A$93</f>
        <v>1.2551751815377381</v>
      </c>
      <c r="E122">
        <f t="shared" si="107"/>
        <v>2.0540547958874877</v>
      </c>
      <c r="F122">
        <f t="shared" si="44"/>
        <v>5.9806274286072325</v>
      </c>
      <c r="G122">
        <f t="shared" si="45"/>
        <v>5.7946058408566827</v>
      </c>
      <c r="H122">
        <f t="shared" si="46"/>
        <v>2</v>
      </c>
      <c r="I122">
        <f t="shared" si="47"/>
        <v>0</v>
      </c>
      <c r="J122">
        <f t="shared" si="48"/>
        <v>1</v>
      </c>
      <c r="L122">
        <f>A116</f>
        <v>21</v>
      </c>
      <c r="M122">
        <f t="shared" si="49"/>
        <v>2</v>
      </c>
      <c r="N122">
        <f t="shared" si="50"/>
        <v>6.3178404150126655E-2</v>
      </c>
      <c r="O122">
        <f t="shared" si="51"/>
        <v>0.10280070155875586</v>
      </c>
      <c r="P122">
        <f t="shared" si="83"/>
        <v>20</v>
      </c>
    </row>
    <row r="123" spans="1:16" x14ac:dyDescent="0.3">
      <c r="A123">
        <f t="shared" si="52"/>
        <v>28</v>
      </c>
      <c r="B123">
        <f t="shared" ref="B123:C123" si="108">A76-A$92</f>
        <v>1.1950083003371992</v>
      </c>
      <c r="C123">
        <f t="shared" si="108"/>
        <v>-3.4002747312067361</v>
      </c>
      <c r="D123">
        <f t="shared" ref="D123:E123" si="109">A76-A$93</f>
        <v>0.19500830033719918</v>
      </c>
      <c r="E123">
        <f t="shared" si="109"/>
        <v>-0.40027473120673601</v>
      </c>
      <c r="F123">
        <f t="shared" si="44"/>
        <v>12.989913085557843</v>
      </c>
      <c r="G123">
        <f t="shared" si="45"/>
        <v>0.19824809764302803</v>
      </c>
      <c r="H123">
        <f t="shared" si="46"/>
        <v>2</v>
      </c>
      <c r="I123">
        <f t="shared" si="47"/>
        <v>0</v>
      </c>
      <c r="J123">
        <f t="shared" si="48"/>
        <v>1</v>
      </c>
      <c r="L123">
        <f>A118</f>
        <v>23</v>
      </c>
      <c r="M123">
        <f t="shared" si="49"/>
        <v>2</v>
      </c>
      <c r="N123">
        <f t="shared" si="50"/>
        <v>1.3272641537399015</v>
      </c>
      <c r="O123">
        <f t="shared" si="51"/>
        <v>-0.54605724249009857</v>
      </c>
      <c r="P123">
        <f t="shared" si="83"/>
        <v>22</v>
      </c>
    </row>
    <row r="124" spans="1:16" x14ac:dyDescent="0.3">
      <c r="A124">
        <f t="shared" si="52"/>
        <v>29</v>
      </c>
      <c r="B124">
        <f t="shared" ref="B124:C124" si="110">A77-A$92</f>
        <v>1.1888758460272491</v>
      </c>
      <c r="C124">
        <f t="shared" si="110"/>
        <v>-3.2751708871686791</v>
      </c>
      <c r="D124">
        <f t="shared" ref="D124:E124" si="111">A77-A$93</f>
        <v>0.18887584602724905</v>
      </c>
      <c r="E124">
        <f t="shared" si="111"/>
        <v>-0.27517088716867927</v>
      </c>
      <c r="F124">
        <f t="shared" si="44"/>
        <v>12.14017011742428</v>
      </c>
      <c r="G124">
        <f t="shared" si="45"/>
        <v>0.11139310235770711</v>
      </c>
      <c r="H124">
        <f t="shared" si="46"/>
        <v>2</v>
      </c>
      <c r="I124">
        <f t="shared" si="47"/>
        <v>0</v>
      </c>
      <c r="J124">
        <f t="shared" si="48"/>
        <v>1</v>
      </c>
      <c r="L124">
        <f t="shared" ref="L124:L125" si="112">A119</f>
        <v>24</v>
      </c>
      <c r="M124">
        <f t="shared" si="49"/>
        <v>2</v>
      </c>
      <c r="N124">
        <f t="shared" si="50"/>
        <v>1.4808107177843997</v>
      </c>
      <c r="O124">
        <f t="shared" si="51"/>
        <v>-0.29928158338398775</v>
      </c>
      <c r="P124">
        <f t="shared" si="83"/>
        <v>23</v>
      </c>
    </row>
    <row r="125" spans="1:16" x14ac:dyDescent="0.3">
      <c r="A125">
        <f t="shared" si="52"/>
        <v>30</v>
      </c>
      <c r="B125">
        <f t="shared" ref="B125:C125" si="113">A78-A$92</f>
        <v>1.9246341541070746</v>
      </c>
      <c r="C125">
        <f t="shared" si="113"/>
        <v>-3.2287594595236331</v>
      </c>
      <c r="D125">
        <f t="shared" ref="D125:E125" si="114">A78-A$93</f>
        <v>0.92463415410707461</v>
      </c>
      <c r="E125">
        <f t="shared" si="114"/>
        <v>-0.22875945952363302</v>
      </c>
      <c r="F125">
        <f t="shared" si="44"/>
        <v>14.129104274618797</v>
      </c>
      <c r="G125">
        <f t="shared" si="45"/>
        <v>0.90727920926285011</v>
      </c>
      <c r="H125">
        <f t="shared" si="46"/>
        <v>2</v>
      </c>
      <c r="I125">
        <f t="shared" si="47"/>
        <v>0</v>
      </c>
      <c r="J125">
        <f t="shared" si="48"/>
        <v>1</v>
      </c>
      <c r="L125">
        <f t="shared" si="112"/>
        <v>25</v>
      </c>
      <c r="M125">
        <f t="shared" si="49"/>
        <v>2</v>
      </c>
      <c r="N125">
        <f t="shared" si="50"/>
        <v>0.49422552612680581</v>
      </c>
      <c r="O125">
        <f t="shared" si="51"/>
        <v>-0.32540897261767537</v>
      </c>
      <c r="P125">
        <f t="shared" si="83"/>
        <v>24</v>
      </c>
    </row>
    <row r="126" spans="1:16" x14ac:dyDescent="0.3">
      <c r="A126">
        <f t="shared" si="52"/>
        <v>31</v>
      </c>
      <c r="B126">
        <f t="shared" ref="B126:C126" si="115">A79-A$92</f>
        <v>-1.5891270275744105</v>
      </c>
      <c r="C126">
        <f t="shared" si="115"/>
        <v>-0.21704496542858687</v>
      </c>
      <c r="D126">
        <f t="shared" ref="D126:E126" si="116">A79-A$93</f>
        <v>-2.5891270275744107</v>
      </c>
      <c r="E126">
        <f t="shared" si="116"/>
        <v>2.7829550345714131</v>
      </c>
      <c r="F126">
        <f t="shared" si="44"/>
        <v>2.5724332267853778</v>
      </c>
      <c r="G126">
        <f t="shared" si="45"/>
        <v>14.448417489362679</v>
      </c>
      <c r="H126">
        <f t="shared" si="46"/>
        <v>1</v>
      </c>
      <c r="I126">
        <f t="shared" si="47"/>
        <v>1</v>
      </c>
      <c r="J126">
        <f t="shared" si="48"/>
        <v>0</v>
      </c>
      <c r="L126">
        <f>A122</f>
        <v>27</v>
      </c>
      <c r="M126">
        <f t="shared" si="49"/>
        <v>2</v>
      </c>
      <c r="N126">
        <f t="shared" si="50"/>
        <v>2.2551751815377381</v>
      </c>
      <c r="O126">
        <f t="shared" si="51"/>
        <v>2.0540547958874877</v>
      </c>
      <c r="P126">
        <f t="shared" si="83"/>
        <v>26</v>
      </c>
    </row>
    <row r="127" spans="1:16" x14ac:dyDescent="0.3">
      <c r="A127">
        <f t="shared" si="52"/>
        <v>32</v>
      </c>
      <c r="B127">
        <f t="shared" ref="B127:C127" si="117">A80-A$92</f>
        <v>0.3397110400494851</v>
      </c>
      <c r="C127">
        <f t="shared" si="117"/>
        <v>1.1491545245232881E-2</v>
      </c>
      <c r="D127">
        <f t="shared" ref="D127:E127" si="118">A80-A$93</f>
        <v>-0.66028895995051484</v>
      </c>
      <c r="E127">
        <f t="shared" si="118"/>
        <v>3.0114915452452329</v>
      </c>
      <c r="F127">
        <f t="shared" si="44"/>
        <v>0.11553564634362611</v>
      </c>
      <c r="G127">
        <f t="shared" si="45"/>
        <v>9.5050628377160518</v>
      </c>
      <c r="H127">
        <f t="shared" si="46"/>
        <v>1</v>
      </c>
      <c r="I127">
        <f t="shared" si="47"/>
        <v>1</v>
      </c>
      <c r="J127">
        <f t="shared" si="48"/>
        <v>0</v>
      </c>
      <c r="L127">
        <f t="shared" ref="L127:L129" si="119">A123</f>
        <v>28</v>
      </c>
      <c r="M127">
        <f t="shared" si="49"/>
        <v>2</v>
      </c>
      <c r="N127">
        <f t="shared" si="50"/>
        <v>1.1950083003371992</v>
      </c>
      <c r="O127">
        <f t="shared" si="51"/>
        <v>-0.40027473120673601</v>
      </c>
      <c r="P127">
        <f t="shared" si="83"/>
        <v>27</v>
      </c>
    </row>
    <row r="128" spans="1:16" x14ac:dyDescent="0.3">
      <c r="A128">
        <f t="shared" si="52"/>
        <v>33</v>
      </c>
      <c r="B128">
        <f t="shared" ref="B128:C128" si="120">A81-A$92</f>
        <v>0.9879142536593768</v>
      </c>
      <c r="C128">
        <f t="shared" si="120"/>
        <v>0.47609274743993701</v>
      </c>
      <c r="D128">
        <f t="shared" ref="D128:E128" si="121">A81-A$93</f>
        <v>-1.2085746340623205E-2</v>
      </c>
      <c r="E128">
        <f t="shared" si="121"/>
        <v>3.476092747439937</v>
      </c>
      <c r="F128">
        <f t="shared" si="44"/>
        <v>1.2026388767482712</v>
      </c>
      <c r="G128">
        <f t="shared" si="45"/>
        <v>12.083366854069141</v>
      </c>
      <c r="H128">
        <f t="shared" si="46"/>
        <v>1</v>
      </c>
      <c r="I128">
        <f t="shared" si="47"/>
        <v>1</v>
      </c>
      <c r="J128">
        <f t="shared" si="48"/>
        <v>0</v>
      </c>
      <c r="L128">
        <f t="shared" si="119"/>
        <v>29</v>
      </c>
      <c r="M128">
        <f t="shared" si="49"/>
        <v>2</v>
      </c>
      <c r="N128">
        <f t="shared" si="50"/>
        <v>1.1888758460272491</v>
      </c>
      <c r="O128">
        <f t="shared" si="51"/>
        <v>-0.27517088716867927</v>
      </c>
      <c r="P128">
        <f t="shared" si="83"/>
        <v>28</v>
      </c>
    </row>
    <row r="129" spans="1:16" x14ac:dyDescent="0.3">
      <c r="A129">
        <f t="shared" si="52"/>
        <v>34</v>
      </c>
      <c r="B129">
        <f t="shared" ref="B129:C129" si="122">A82-A$92</f>
        <v>0.64968475277558846</v>
      </c>
      <c r="C129">
        <f t="shared" si="122"/>
        <v>-2.4242761423494659</v>
      </c>
      <c r="D129">
        <f t="shared" ref="D129:E129" si="123">A82-A$93</f>
        <v>-0.35031524722441154</v>
      </c>
      <c r="E129">
        <f t="shared" si="123"/>
        <v>0.57572385765053413</v>
      </c>
      <c r="F129">
        <f t="shared" si="44"/>
        <v>6.2992050923538851</v>
      </c>
      <c r="G129">
        <f t="shared" si="45"/>
        <v>0.45417873270591308</v>
      </c>
      <c r="H129">
        <f t="shared" si="46"/>
        <v>2</v>
      </c>
      <c r="I129">
        <f t="shared" si="47"/>
        <v>0</v>
      </c>
      <c r="J129">
        <f t="shared" si="48"/>
        <v>1</v>
      </c>
      <c r="L129">
        <f t="shared" si="119"/>
        <v>30</v>
      </c>
      <c r="M129">
        <f t="shared" si="49"/>
        <v>2</v>
      </c>
      <c r="N129">
        <f t="shared" si="50"/>
        <v>1.9246341541070746</v>
      </c>
      <c r="O129">
        <f t="shared" si="51"/>
        <v>-0.22875945952363302</v>
      </c>
      <c r="P129">
        <f t="shared" si="83"/>
        <v>29</v>
      </c>
    </row>
    <row r="130" spans="1:16" x14ac:dyDescent="0.3">
      <c r="A130">
        <f t="shared" si="52"/>
        <v>35</v>
      </c>
      <c r="B130">
        <f t="shared" ref="B130:C130" si="124">A83-A$92</f>
        <v>1.315865801488906</v>
      </c>
      <c r="C130">
        <f t="shared" si="124"/>
        <v>-3.1605376851198312</v>
      </c>
      <c r="D130">
        <f t="shared" ref="D130:E130" si="125">A83-A$93</f>
        <v>0.31586580148890597</v>
      </c>
      <c r="E130">
        <f t="shared" si="125"/>
        <v>-0.16053768511983108</v>
      </c>
      <c r="F130">
        <f t="shared" si="44"/>
        <v>11.720501266590663</v>
      </c>
      <c r="G130">
        <f t="shared" si="45"/>
        <v>0.12554355289386299</v>
      </c>
      <c r="H130">
        <f t="shared" si="46"/>
        <v>2</v>
      </c>
      <c r="I130">
        <f t="shared" si="47"/>
        <v>0</v>
      </c>
      <c r="J130">
        <f t="shared" si="48"/>
        <v>1</v>
      </c>
      <c r="L130">
        <f>A129</f>
        <v>34</v>
      </c>
      <c r="M130">
        <f t="shared" si="49"/>
        <v>2</v>
      </c>
      <c r="N130">
        <f t="shared" si="50"/>
        <v>0.64968475277558846</v>
      </c>
      <c r="O130">
        <f t="shared" si="51"/>
        <v>0.57572385765053413</v>
      </c>
      <c r="P130">
        <f t="shared" si="83"/>
        <v>33</v>
      </c>
    </row>
    <row r="131" spans="1:16" x14ac:dyDescent="0.3">
      <c r="A131">
        <f t="shared" si="52"/>
        <v>36</v>
      </c>
      <c r="B131">
        <f t="shared" ref="B131:C131" si="126">A84-A$92</f>
        <v>1.7717093765688992</v>
      </c>
      <c r="C131">
        <f t="shared" si="126"/>
        <v>-3.4121504693826497</v>
      </c>
      <c r="D131">
        <f t="shared" ref="D131:E131" si="127">A84-A$93</f>
        <v>0.77170937656889915</v>
      </c>
      <c r="E131">
        <f t="shared" si="127"/>
        <v>-0.41215046938264976</v>
      </c>
      <c r="F131">
        <f t="shared" si="44"/>
        <v>14.781724940730394</v>
      </c>
      <c r="G131">
        <f t="shared" si="45"/>
        <v>0.76540337129669744</v>
      </c>
      <c r="H131">
        <f t="shared" si="46"/>
        <v>2</v>
      </c>
      <c r="I131">
        <f t="shared" si="47"/>
        <v>0</v>
      </c>
      <c r="J131">
        <f t="shared" si="48"/>
        <v>1</v>
      </c>
      <c r="L131">
        <f t="shared" ref="L131:L135" si="128">A130</f>
        <v>35</v>
      </c>
      <c r="M131">
        <f t="shared" si="49"/>
        <v>2</v>
      </c>
      <c r="N131">
        <f t="shared" si="50"/>
        <v>1.315865801488906</v>
      </c>
      <c r="O131">
        <f t="shared" si="51"/>
        <v>-0.16053768511983108</v>
      </c>
      <c r="P131">
        <f t="shared" si="83"/>
        <v>34</v>
      </c>
    </row>
    <row r="132" spans="1:16" x14ac:dyDescent="0.3">
      <c r="A132">
        <f t="shared" si="52"/>
        <v>37</v>
      </c>
      <c r="B132">
        <f t="shared" ref="B132:C132" si="129">A85-A$92</f>
        <v>1.4894486031948646</v>
      </c>
      <c r="C132">
        <f t="shared" si="129"/>
        <v>-2.528097525477579</v>
      </c>
      <c r="D132">
        <f t="shared" ref="D132:E132" si="130">A85-A$93</f>
        <v>0.48944860319486461</v>
      </c>
      <c r="E132">
        <f t="shared" si="130"/>
        <v>0.4719024745224209</v>
      </c>
      <c r="F132">
        <f t="shared" si="44"/>
        <v>8.6097342398849914</v>
      </c>
      <c r="G132">
        <f t="shared" si="45"/>
        <v>0.46225188062978811</v>
      </c>
      <c r="H132">
        <f t="shared" si="46"/>
        <v>2</v>
      </c>
      <c r="I132">
        <f t="shared" si="47"/>
        <v>0</v>
      </c>
      <c r="J132">
        <f t="shared" si="48"/>
        <v>1</v>
      </c>
      <c r="L132">
        <f t="shared" si="128"/>
        <v>36</v>
      </c>
      <c r="M132">
        <f t="shared" si="49"/>
        <v>2</v>
      </c>
      <c r="N132">
        <f t="shared" si="50"/>
        <v>1.7717093765688992</v>
      </c>
      <c r="O132">
        <f t="shared" si="51"/>
        <v>-0.41215046938264976</v>
      </c>
      <c r="P132">
        <f t="shared" si="83"/>
        <v>35</v>
      </c>
    </row>
    <row r="133" spans="1:16" x14ac:dyDescent="0.3">
      <c r="A133">
        <f t="shared" si="52"/>
        <v>38</v>
      </c>
      <c r="B133">
        <f t="shared" ref="B133:C133" si="131">A86-A$92</f>
        <v>0.58414957715501314</v>
      </c>
      <c r="C133">
        <f t="shared" si="131"/>
        <v>-2.918874381531229</v>
      </c>
      <c r="D133">
        <f t="shared" ref="D133:E133" si="132">A86-A$93</f>
        <v>-0.41585042284498686</v>
      </c>
      <c r="E133">
        <f t="shared" si="132"/>
        <v>8.1125618468770797E-2</v>
      </c>
      <c r="F133">
        <f t="shared" si="44"/>
        <v>8.861058383649695</v>
      </c>
      <c r="G133">
        <f t="shared" si="45"/>
        <v>0.17951294015229494</v>
      </c>
      <c r="H133">
        <f t="shared" si="46"/>
        <v>2</v>
      </c>
      <c r="I133">
        <f t="shared" si="47"/>
        <v>0</v>
      </c>
      <c r="J133">
        <f t="shared" si="48"/>
        <v>1</v>
      </c>
      <c r="L133">
        <f t="shared" si="128"/>
        <v>37</v>
      </c>
      <c r="M133">
        <f t="shared" si="49"/>
        <v>2</v>
      </c>
      <c r="N133">
        <f t="shared" si="50"/>
        <v>1.4894486031948646</v>
      </c>
      <c r="O133">
        <f t="shared" si="51"/>
        <v>0.4719024745224209</v>
      </c>
      <c r="P133">
        <f t="shared" si="83"/>
        <v>36</v>
      </c>
    </row>
    <row r="134" spans="1:16" x14ac:dyDescent="0.3">
      <c r="A134">
        <f t="shared" si="52"/>
        <v>39</v>
      </c>
      <c r="B134">
        <f t="shared" ref="B134:C134" si="133">A87-A$92</f>
        <v>2.0568177164369974</v>
      </c>
      <c r="C134">
        <f t="shared" si="133"/>
        <v>-1.1933748881454405</v>
      </c>
      <c r="D134">
        <f t="shared" ref="D134:E134" si="134">A87-A$93</f>
        <v>1.0568177164369974</v>
      </c>
      <c r="E134">
        <f t="shared" si="134"/>
        <v>1.8066251118545595</v>
      </c>
      <c r="F134">
        <f t="shared" si="44"/>
        <v>5.6546427423052474</v>
      </c>
      <c r="G134">
        <f t="shared" si="45"/>
        <v>4.3807579805586094</v>
      </c>
      <c r="H134">
        <f t="shared" si="46"/>
        <v>2</v>
      </c>
      <c r="I134">
        <f t="shared" si="47"/>
        <v>0</v>
      </c>
      <c r="J134">
        <f t="shared" si="48"/>
        <v>1</v>
      </c>
      <c r="L134">
        <f t="shared" si="128"/>
        <v>38</v>
      </c>
      <c r="M134">
        <f t="shared" si="49"/>
        <v>2</v>
      </c>
      <c r="N134">
        <f t="shared" si="50"/>
        <v>0.58414957715501314</v>
      </c>
      <c r="O134">
        <f t="shared" si="51"/>
        <v>8.1125618468770797E-2</v>
      </c>
      <c r="P134">
        <f t="shared" si="83"/>
        <v>37</v>
      </c>
    </row>
    <row r="135" spans="1:16" x14ac:dyDescent="0.3">
      <c r="A135">
        <f t="shared" si="52"/>
        <v>40</v>
      </c>
      <c r="B135">
        <f t="shared" ref="B135:C135" si="135">A88-A$92</f>
        <v>0.6551996545596992</v>
      </c>
      <c r="C135">
        <f t="shared" si="135"/>
        <v>-1.0839367051014686</v>
      </c>
      <c r="D135">
        <f t="shared" ref="D135:E135" si="136">A88-A$93</f>
        <v>-0.3448003454403008</v>
      </c>
      <c r="E135">
        <f t="shared" si="136"/>
        <v>1.9160632948985314</v>
      </c>
      <c r="F135">
        <f t="shared" si="44"/>
        <v>1.6042053680013773</v>
      </c>
      <c r="G135">
        <f t="shared" si="45"/>
        <v>3.7901858282731675</v>
      </c>
      <c r="H135">
        <f t="shared" si="46"/>
        <v>1</v>
      </c>
      <c r="I135">
        <f t="shared" si="47"/>
        <v>1</v>
      </c>
      <c r="J135">
        <f t="shared" si="48"/>
        <v>0</v>
      </c>
      <c r="L135">
        <f t="shared" si="128"/>
        <v>39</v>
      </c>
      <c r="M135">
        <f t="shared" si="49"/>
        <v>2</v>
      </c>
      <c r="N135">
        <f t="shared" si="50"/>
        <v>2.0568177164369974</v>
      </c>
      <c r="O135">
        <f t="shared" si="51"/>
        <v>1.8066251118545595</v>
      </c>
      <c r="P135">
        <f t="shared" si="83"/>
        <v>38</v>
      </c>
    </row>
    <row r="136" spans="1:16" x14ac:dyDescent="0.3">
      <c r="H136" t="s">
        <v>34</v>
      </c>
      <c r="I136">
        <f>SUM(I96:I135)</f>
        <v>14</v>
      </c>
      <c r="J136">
        <f>SUM(J96:J135)</f>
        <v>26</v>
      </c>
    </row>
    <row r="138" spans="1:16" x14ac:dyDescent="0.3">
      <c r="A138" t="s">
        <v>35</v>
      </c>
    </row>
    <row r="139" spans="1:16" x14ac:dyDescent="0.3">
      <c r="A139">
        <v>2</v>
      </c>
      <c r="B139">
        <v>2</v>
      </c>
    </row>
    <row r="140" spans="1:16" x14ac:dyDescent="0.3">
      <c r="A140">
        <f>SUMPRODUCT(I96:I135,A$49:A$88)/I136</f>
        <v>-0.17017917842310254</v>
      </c>
      <c r="B140">
        <f>SUMPRODUCT(I96:I135,B$49:B$88)/I136</f>
        <v>3.1977672663586776</v>
      </c>
    </row>
    <row r="141" spans="1:16" x14ac:dyDescent="0.3">
      <c r="A141">
        <f>SUMPRODUCT(J96:J135,A$49:A$88)/J136</f>
        <v>1.2733444105018457</v>
      </c>
      <c r="B141">
        <f>SUMPRODUCT(J96:J135,B$49:B$88)/J136</f>
        <v>0.20203991224172924</v>
      </c>
    </row>
    <row r="143" spans="1:16" x14ac:dyDescent="0.3">
      <c r="A143" t="s">
        <v>36</v>
      </c>
      <c r="B143" t="s">
        <v>39</v>
      </c>
    </row>
    <row r="144" spans="1:16" x14ac:dyDescent="0.3">
      <c r="A144">
        <v>2</v>
      </c>
      <c r="B144">
        <v>2</v>
      </c>
      <c r="D144" t="s">
        <v>1</v>
      </c>
      <c r="G144" t="s">
        <v>14</v>
      </c>
    </row>
    <row r="145" spans="1:18" x14ac:dyDescent="0.3">
      <c r="A145">
        <f>_xlfn.VAR.P(N96:N109)</f>
        <v>0.76504729471297583</v>
      </c>
      <c r="B145">
        <f>_xlfn.COVARIANCE.P(N96:N109,O96:O109)</f>
        <v>7.8829173997770452E-2</v>
      </c>
      <c r="D145">
        <f t="array" ref="D145:E146">MINVERSE(A145:B146)</f>
        <v>1.3174505569741692</v>
      </c>
      <c r="E145">
        <v>-0.10036873570964044</v>
      </c>
      <c r="G145">
        <f>A145*B146-A146*B145</f>
        <v>0.78539570554936167</v>
      </c>
    </row>
    <row r="146" spans="1:18" x14ac:dyDescent="0.3">
      <c r="A146">
        <f>B145</f>
        <v>7.8829173997770452E-2</v>
      </c>
      <c r="B146">
        <f>_xlfn.VAR.P(O96:O109)</f>
        <v>1.0347200097211271</v>
      </c>
      <c r="D146">
        <v>-0.10036873570964044</v>
      </c>
      <c r="E146">
        <v>0.9740915175718301</v>
      </c>
    </row>
    <row r="148" spans="1:18" x14ac:dyDescent="0.3">
      <c r="A148" t="s">
        <v>37</v>
      </c>
      <c r="B148" t="s">
        <v>38</v>
      </c>
    </row>
    <row r="149" spans="1:18" x14ac:dyDescent="0.3">
      <c r="A149">
        <v>2</v>
      </c>
      <c r="B149">
        <v>2</v>
      </c>
      <c r="D149" t="s">
        <v>1</v>
      </c>
      <c r="G149" t="s">
        <v>14</v>
      </c>
    </row>
    <row r="150" spans="1:18" x14ac:dyDescent="0.3">
      <c r="A150">
        <f>_xlfn.VAR.P(N110:N135)</f>
        <v>0.81922384730239628</v>
      </c>
      <c r="B150">
        <f>_xlfn.COVARIANCE.P(N110:N135,O110:O135)</f>
        <v>0.47557762607609233</v>
      </c>
      <c r="D150">
        <f t="array" ref="D150:E151">MINVERSE(A150:B151)</f>
        <v>1.8701497547675137</v>
      </c>
      <c r="E150">
        <v>-1.1187895476124528</v>
      </c>
      <c r="G150">
        <f>A150*B151-A151*B150</f>
        <v>0.42508229281458387</v>
      </c>
    </row>
    <row r="151" spans="1:18" x14ac:dyDescent="0.3">
      <c r="A151">
        <f>B150</f>
        <v>0.47557762607609233</v>
      </c>
      <c r="B151">
        <f>_xlfn.VAR.P(O110:O135)</f>
        <v>0.79496754566320638</v>
      </c>
      <c r="D151">
        <v>-1.1187895476124528</v>
      </c>
      <c r="E151">
        <v>1.9272123566429824</v>
      </c>
    </row>
    <row r="153" spans="1:18" x14ac:dyDescent="0.3">
      <c r="A153" t="str">
        <f>A95</f>
        <v>Index</v>
      </c>
      <c r="B153" t="s">
        <v>26</v>
      </c>
      <c r="C153" t="s">
        <v>27</v>
      </c>
      <c r="D153" t="s">
        <v>28</v>
      </c>
      <c r="E153" t="s">
        <v>29</v>
      </c>
      <c r="F153" t="s">
        <v>40</v>
      </c>
      <c r="G153" t="s">
        <v>41</v>
      </c>
      <c r="H153" t="s">
        <v>42</v>
      </c>
      <c r="I153" t="s">
        <v>43</v>
      </c>
      <c r="J153" t="s">
        <v>24</v>
      </c>
      <c r="K153" t="s">
        <v>32</v>
      </c>
      <c r="L153" t="s">
        <v>33</v>
      </c>
      <c r="M153" t="s">
        <v>44</v>
      </c>
      <c r="P153" t="s">
        <v>24</v>
      </c>
      <c r="Q153" t="s">
        <v>8</v>
      </c>
      <c r="R153" t="s">
        <v>9</v>
      </c>
    </row>
    <row r="154" spans="1:18" x14ac:dyDescent="0.3">
      <c r="A154">
        <f t="shared" ref="A154:A193" si="137">A96</f>
        <v>1</v>
      </c>
      <c r="B154">
        <f>A49-A$140</f>
        <v>-0.32219739491087512</v>
      </c>
      <c r="C154">
        <f>B49-B$140</f>
        <v>-4.9123355640157609</v>
      </c>
      <c r="D154">
        <f>A49-A$141</f>
        <v>-1.7657209838358234</v>
      </c>
      <c r="E154">
        <f>B49-B$141</f>
        <v>-1.9166082098988131</v>
      </c>
      <c r="F154">
        <f t="array" ref="F154">MMULT(MMULT(B154:C154,D$145:E$146), TRANSPOSE(B154:C154))</f>
        <v>23.324892550856749</v>
      </c>
      <c r="G154">
        <f t="array" ref="G154">MMULT(MMULT(D154:E154,D$150:E$151), TRANSPOSE(D154:E154))</f>
        <v>5.3376900513616174</v>
      </c>
      <c r="H154">
        <f>(F154+LN(G$145))/2</f>
        <v>11.541662473075991</v>
      </c>
      <c r="I154">
        <f>(G154+LN(G$150))/2</f>
        <v>2.2411087763559805</v>
      </c>
      <c r="J154">
        <f>IF(H154&lt;I154, 1, 2)</f>
        <v>2</v>
      </c>
      <c r="K154">
        <f>IF(J154=1,1,0)</f>
        <v>0</v>
      </c>
      <c r="L154">
        <f>IF(J154=2,1,0)</f>
        <v>1</v>
      </c>
      <c r="M154">
        <f>IF(J154=H96,0,1)</f>
        <v>0</v>
      </c>
      <c r="O154">
        <f>A155</f>
        <v>2</v>
      </c>
      <c r="P154">
        <f>INDEX(J$154:J$193,O154)</f>
        <v>1</v>
      </c>
      <c r="Q154">
        <f>INDEX(A$49:A$88,O154)</f>
        <v>0.84721312329205867</v>
      </c>
      <c r="R154">
        <f>INDEX(B$49:B$88,O154)</f>
        <v>1.5842738764848694</v>
      </c>
    </row>
    <row r="155" spans="1:18" x14ac:dyDescent="0.3">
      <c r="A155">
        <f t="shared" si="137"/>
        <v>2</v>
      </c>
      <c r="B155">
        <f t="shared" ref="B155:C155" si="138">A50-A$140</f>
        <v>1.0173923017151612</v>
      </c>
      <c r="C155">
        <f t="shared" si="138"/>
        <v>-1.6134933898738082</v>
      </c>
      <c r="D155">
        <f t="shared" ref="D155:E155" si="139">A50-A$141</f>
        <v>-0.42613128720978699</v>
      </c>
      <c r="E155">
        <f t="shared" si="139"/>
        <v>1.3822339642431403</v>
      </c>
      <c r="F155">
        <f t="array" ref="F155">MMULT(MMULT(B155:C155,D$145:E$146), TRANSPOSE(B155:C155))</f>
        <v>4.2291096103356391</v>
      </c>
      <c r="G155">
        <f t="array" ref="G155">MMULT(MMULT(D155:E155,D$150:E$151), TRANSPOSE(D155:E155))</f>
        <v>5.3396355260026853</v>
      </c>
      <c r="H155">
        <f t="shared" ref="H155:H193" si="140">(F155+LN(G$145))/2</f>
        <v>1.9937710028154365</v>
      </c>
      <c r="I155">
        <f t="shared" ref="I155:I193" si="141">(G155+LN(G$150))/2</f>
        <v>2.2420815136765144</v>
      </c>
      <c r="J155">
        <f t="shared" ref="J155:J193" si="142">IF(H155&lt;I155, 1, 2)</f>
        <v>1</v>
      </c>
      <c r="K155">
        <f t="shared" ref="K155:K193" si="143">IF(J155=1,1,0)</f>
        <v>1</v>
      </c>
      <c r="L155">
        <f t="shared" ref="L155:L193" si="144">IF(J155=2,1,0)</f>
        <v>0</v>
      </c>
      <c r="M155">
        <f t="shared" ref="M155:M193" si="145">IF(J155=H97,0,1)</f>
        <v>1</v>
      </c>
      <c r="O155">
        <f>A156</f>
        <v>3</v>
      </c>
      <c r="P155">
        <f t="shared" ref="P155:P193" si="146">INDEX(J$154:J$193,O155)</f>
        <v>1</v>
      </c>
      <c r="Q155">
        <f t="shared" ref="Q155:Q193" si="147">INDEX(A$49:A$88,O155)</f>
        <v>0.42967995115264968</v>
      </c>
      <c r="R155">
        <f t="shared" ref="R155:R193" si="148">INDEX(B$49:B$88,O155)</f>
        <v>3.4544175415104048</v>
      </c>
    </row>
    <row r="156" spans="1:18" x14ac:dyDescent="0.3">
      <c r="A156">
        <f t="shared" si="137"/>
        <v>3</v>
      </c>
      <c r="B156">
        <f t="shared" ref="B156:C156" si="149">A51-A$140</f>
        <v>0.59985912957575227</v>
      </c>
      <c r="C156">
        <f t="shared" si="149"/>
        <v>0.25665027515172723</v>
      </c>
      <c r="D156">
        <f t="shared" ref="D156:E156" si="150">A51-A$141</f>
        <v>-0.84366445934919598</v>
      </c>
      <c r="E156">
        <f t="shared" si="150"/>
        <v>3.2523776292686755</v>
      </c>
      <c r="F156">
        <f t="array" ref="F156">MMULT(MMULT(B156:C156,D$145:E$146), TRANSPOSE(B156:C156))</f>
        <v>0.5073179685403939</v>
      </c>
      <c r="G156">
        <f t="array" ref="G156">MMULT(MMULT(D156:E156,D$150:E$151), TRANSPOSE(D156:E156))</f>
        <v>27.856819426217843</v>
      </c>
      <c r="H156">
        <f t="shared" si="140"/>
        <v>0.13287518191781394</v>
      </c>
      <c r="I156">
        <f t="shared" si="141"/>
        <v>13.500673463784093</v>
      </c>
      <c r="J156">
        <f t="shared" si="142"/>
        <v>1</v>
      </c>
      <c r="K156">
        <f t="shared" si="143"/>
        <v>1</v>
      </c>
      <c r="L156">
        <f t="shared" si="144"/>
        <v>0</v>
      </c>
      <c r="M156">
        <f t="shared" si="145"/>
        <v>0</v>
      </c>
      <c r="O156">
        <f>A162</f>
        <v>9</v>
      </c>
      <c r="P156">
        <f t="shared" si="146"/>
        <v>1</v>
      </c>
      <c r="Q156">
        <f t="shared" si="147"/>
        <v>-0.50978624140660544</v>
      </c>
      <c r="R156">
        <f t="shared" si="148"/>
        <v>2.0907280308895024</v>
      </c>
    </row>
    <row r="157" spans="1:18" x14ac:dyDescent="0.3">
      <c r="A157">
        <f t="shared" si="137"/>
        <v>4</v>
      </c>
      <c r="B157">
        <f t="shared" ref="B157:C157" si="151">A52-A$140</f>
        <v>2.3054934748508624</v>
      </c>
      <c r="C157">
        <f t="shared" si="151"/>
        <v>-3.126384229119918</v>
      </c>
      <c r="D157">
        <f t="shared" ref="D157:E157" si="152">A52-A$141</f>
        <v>0.86196988592591417</v>
      </c>
      <c r="E157">
        <f t="shared" si="152"/>
        <v>-0.13065687500296957</v>
      </c>
      <c r="F157">
        <f t="array" ref="F157">MMULT(MMULT(B157:C157,D$145:E$146), TRANSPOSE(B157:C157))</f>
        <v>17.970574066552334</v>
      </c>
      <c r="G157">
        <f t="array" ref="G157">MMULT(MMULT(D157:E157,D$150:E$151), TRANSPOSE(D157:E157))</f>
        <v>1.6744076137472879</v>
      </c>
      <c r="H157">
        <f t="shared" si="140"/>
        <v>8.8645032309237841</v>
      </c>
      <c r="I157">
        <f t="shared" si="141"/>
        <v>0.4094675575488157</v>
      </c>
      <c r="J157">
        <f t="shared" si="142"/>
        <v>2</v>
      </c>
      <c r="K157">
        <f t="shared" si="143"/>
        <v>0</v>
      </c>
      <c r="L157">
        <f t="shared" si="144"/>
        <v>1</v>
      </c>
      <c r="M157">
        <f t="shared" si="145"/>
        <v>0</v>
      </c>
      <c r="O157">
        <f>A167</f>
        <v>14</v>
      </c>
      <c r="P157">
        <f t="shared" si="146"/>
        <v>1</v>
      </c>
      <c r="Q157">
        <f t="shared" si="147"/>
        <v>0.54306021346650801</v>
      </c>
      <c r="R157">
        <f t="shared" si="148"/>
        <v>4.2162530082965786</v>
      </c>
    </row>
    <row r="158" spans="1:18" x14ac:dyDescent="0.3">
      <c r="A158">
        <f t="shared" si="137"/>
        <v>5</v>
      </c>
      <c r="B158">
        <f t="shared" ref="B158:C158" si="153">A53-A$140</f>
        <v>4.1029787822848975</v>
      </c>
      <c r="C158">
        <f t="shared" si="153"/>
        <v>-0.6711077511530843</v>
      </c>
      <c r="D158">
        <f t="shared" ref="D158:E158" si="154">A53-A$141</f>
        <v>2.6594551933599497</v>
      </c>
      <c r="E158">
        <f t="shared" si="154"/>
        <v>2.3246196029638639</v>
      </c>
      <c r="F158">
        <f t="array" ref="F158">MMULT(MMULT(B158:C158,D$145:E$146), TRANSPOSE(B158:C158))</f>
        <v>23.169991255693713</v>
      </c>
      <c r="G158">
        <f t="array" ref="G158">MMULT(MMULT(D158:E158,D$150:E$151), TRANSPOSE(D158:E158))</f>
        <v>9.8081804198914107</v>
      </c>
      <c r="H158">
        <f t="shared" si="140"/>
        <v>11.464211825494473</v>
      </c>
      <c r="I158">
        <f t="shared" si="141"/>
        <v>4.4763539606208766</v>
      </c>
      <c r="J158">
        <f t="shared" si="142"/>
        <v>2</v>
      </c>
      <c r="K158">
        <f t="shared" si="143"/>
        <v>0</v>
      </c>
      <c r="L158">
        <f t="shared" si="144"/>
        <v>1</v>
      </c>
      <c r="M158">
        <f t="shared" si="145"/>
        <v>0</v>
      </c>
      <c r="O158">
        <f>A169</f>
        <v>16</v>
      </c>
      <c r="P158">
        <f t="shared" si="146"/>
        <v>1</v>
      </c>
      <c r="Q158">
        <f t="shared" si="147"/>
        <v>-0.12128453908296398</v>
      </c>
      <c r="R158">
        <f t="shared" si="148"/>
        <v>4.4780131071932461</v>
      </c>
    </row>
    <row r="159" spans="1:18" x14ac:dyDescent="0.3">
      <c r="A159">
        <f t="shared" si="137"/>
        <v>6</v>
      </c>
      <c r="B159">
        <f t="shared" ref="B159:C159" si="155">A54-A$140</f>
        <v>1.6515406157631007</v>
      </c>
      <c r="C159">
        <f t="shared" si="155"/>
        <v>-3.4308135504881476</v>
      </c>
      <c r="D159">
        <f t="shared" ref="D159:E159" si="156">A54-A$141</f>
        <v>0.20801702683815249</v>
      </c>
      <c r="E159">
        <f t="shared" si="156"/>
        <v>-0.43508619637119944</v>
      </c>
      <c r="F159">
        <f t="array" ref="F159">MMULT(MMULT(B159:C159,D$145:E$146), TRANSPOSE(B159:C159))</f>
        <v>16.19639072332771</v>
      </c>
      <c r="G159">
        <f t="array" ref="G159">MMULT(MMULT(D159:E159,D$150:E$151), TRANSPOSE(D159:E159))</f>
        <v>0.64825755194429069</v>
      </c>
      <c r="H159">
        <f t="shared" si="140"/>
        <v>7.9774115593114718</v>
      </c>
      <c r="I159">
        <f t="shared" si="141"/>
        <v>-0.10360747335268289</v>
      </c>
      <c r="J159">
        <f t="shared" si="142"/>
        <v>2</v>
      </c>
      <c r="K159">
        <f t="shared" si="143"/>
        <v>0</v>
      </c>
      <c r="L159">
        <f t="shared" si="144"/>
        <v>1</v>
      </c>
      <c r="M159">
        <f t="shared" si="145"/>
        <v>0</v>
      </c>
      <c r="O159">
        <f>A170</f>
        <v>17</v>
      </c>
      <c r="P159">
        <f t="shared" si="146"/>
        <v>1</v>
      </c>
      <c r="Q159">
        <f t="shared" si="147"/>
        <v>-0.12430221434486324</v>
      </c>
      <c r="R159">
        <f t="shared" si="148"/>
        <v>1.3073578314262415</v>
      </c>
    </row>
    <row r="160" spans="1:18" x14ac:dyDescent="0.3">
      <c r="A160">
        <f t="shared" si="137"/>
        <v>7</v>
      </c>
      <c r="B160">
        <f t="shared" ref="B160:C160" si="157">A55-A$140</f>
        <v>1.4867330316112022</v>
      </c>
      <c r="C160">
        <f t="shared" si="157"/>
        <v>-3.3635663747747762</v>
      </c>
      <c r="D160">
        <f t="shared" ref="D160:E160" si="158">A55-A$141</f>
        <v>4.3209442686253929E-2</v>
      </c>
      <c r="E160">
        <f t="shared" si="158"/>
        <v>-0.36783902065782792</v>
      </c>
      <c r="F160">
        <f t="array" ref="F160">MMULT(MMULT(B160:C160,D$145:E$146), TRANSPOSE(B160:C160))</f>
        <v>14.936353955903835</v>
      </c>
      <c r="G160">
        <f t="array" ref="G160">MMULT(MMULT(D160:E160,D$150:E$151), TRANSPOSE(D160:E160))</f>
        <v>0.299818541270302</v>
      </c>
      <c r="H160">
        <f t="shared" si="140"/>
        <v>7.3473931755995343</v>
      </c>
      <c r="I160">
        <f t="shared" si="141"/>
        <v>-0.27782697868967721</v>
      </c>
      <c r="J160">
        <f t="shared" si="142"/>
        <v>2</v>
      </c>
      <c r="K160">
        <f t="shared" si="143"/>
        <v>0</v>
      </c>
      <c r="L160">
        <f t="shared" si="144"/>
        <v>1</v>
      </c>
      <c r="M160">
        <f t="shared" si="145"/>
        <v>0</v>
      </c>
      <c r="O160">
        <f>A171</f>
        <v>18</v>
      </c>
      <c r="P160">
        <f t="shared" si="146"/>
        <v>1</v>
      </c>
      <c r="Q160">
        <f t="shared" si="147"/>
        <v>-1.4427722221460328</v>
      </c>
      <c r="R160">
        <f t="shared" si="148"/>
        <v>4.152842774881667</v>
      </c>
    </row>
    <row r="161" spans="1:18" x14ac:dyDescent="0.3">
      <c r="A161">
        <f t="shared" si="137"/>
        <v>8</v>
      </c>
      <c r="B161">
        <f t="shared" ref="B161:C161" si="159">A56-A$140</f>
        <v>1.4079612990983403</v>
      </c>
      <c r="C161">
        <f t="shared" si="159"/>
        <v>-3.0239720909756702</v>
      </c>
      <c r="D161">
        <f t="shared" ref="D161:E161" si="160">A56-A$141</f>
        <v>-3.5562289826607918E-2</v>
      </c>
      <c r="E161">
        <f t="shared" si="160"/>
        <v>-2.8244736858721864E-2</v>
      </c>
      <c r="F161">
        <f t="array" ref="F161">MMULT(MMULT(B161:C161,D$145:E$146), TRANSPOSE(B161:C161))</f>
        <v>12.373811237815277</v>
      </c>
      <c r="G161">
        <f t="array" ref="G161">MMULT(MMULT(D161:E161,D$150:E$151), TRANSPOSE(D161:E161))</f>
        <v>1.655066472643855E-3</v>
      </c>
      <c r="H161">
        <f t="shared" si="140"/>
        <v>6.0661218165552553</v>
      </c>
      <c r="I161">
        <f t="shared" si="141"/>
        <v>-0.42690871608850628</v>
      </c>
      <c r="J161">
        <f t="shared" si="142"/>
        <v>2</v>
      </c>
      <c r="K161">
        <f t="shared" si="143"/>
        <v>0</v>
      </c>
      <c r="L161">
        <f t="shared" si="144"/>
        <v>1</v>
      </c>
      <c r="M161">
        <f t="shared" si="145"/>
        <v>0</v>
      </c>
      <c r="O161">
        <f>A172</f>
        <v>19</v>
      </c>
      <c r="P161">
        <f t="shared" si="146"/>
        <v>1</v>
      </c>
      <c r="Q161">
        <f t="shared" si="147"/>
        <v>0.20634948726390209</v>
      </c>
      <c r="R161">
        <f t="shared" si="148"/>
        <v>3.9064711956472293</v>
      </c>
    </row>
    <row r="162" spans="1:18" x14ac:dyDescent="0.3">
      <c r="A162">
        <f t="shared" si="137"/>
        <v>9</v>
      </c>
      <c r="B162">
        <f t="shared" ref="B162:C162" si="161">A57-A$140</f>
        <v>-0.33960706298350291</v>
      </c>
      <c r="C162">
        <f t="shared" si="161"/>
        <v>-1.1070392354691752</v>
      </c>
      <c r="D162">
        <f t="shared" ref="D162:E162" si="162">A57-A$141</f>
        <v>-1.7831306519084511</v>
      </c>
      <c r="E162">
        <f t="shared" si="162"/>
        <v>1.8886881186477731</v>
      </c>
      <c r="F162">
        <f t="array" ref="F162">MMULT(MMULT(B162:C162,D$145:E$146), TRANSPOSE(B162:C162))</f>
        <v>1.2702606358762796</v>
      </c>
      <c r="G162">
        <f t="array" ref="G162">MMULT(MMULT(D162:E162,D$150:E$151), TRANSPOSE(D162:E162))</f>
        <v>20.356554483403627</v>
      </c>
      <c r="H162">
        <f t="shared" si="140"/>
        <v>0.51434651558575684</v>
      </c>
      <c r="I162">
        <f t="shared" si="141"/>
        <v>9.750540992376985</v>
      </c>
      <c r="J162">
        <f t="shared" si="142"/>
        <v>1</v>
      </c>
      <c r="K162">
        <f t="shared" si="143"/>
        <v>1</v>
      </c>
      <c r="L162">
        <f t="shared" si="144"/>
        <v>0</v>
      </c>
      <c r="M162">
        <f t="shared" si="145"/>
        <v>0</v>
      </c>
      <c r="O162">
        <f>A173</f>
        <v>20</v>
      </c>
      <c r="P162">
        <f t="shared" si="146"/>
        <v>1</v>
      </c>
      <c r="Q162">
        <f t="shared" si="147"/>
        <v>-2.0170210591635782</v>
      </c>
      <c r="R162">
        <f t="shared" si="148"/>
        <v>2.5499685086243917</v>
      </c>
    </row>
    <row r="163" spans="1:18" x14ac:dyDescent="0.3">
      <c r="A163">
        <f t="shared" si="137"/>
        <v>10</v>
      </c>
      <c r="B163">
        <f t="shared" ref="B163:C163" si="163">A58-A$140</f>
        <v>2.749920110707023</v>
      </c>
      <c r="C163">
        <f t="shared" si="163"/>
        <v>-2.6995156615950768</v>
      </c>
      <c r="D163">
        <f t="shared" ref="D163:E163" si="164">A58-A$141</f>
        <v>1.3063965217820748</v>
      </c>
      <c r="E163">
        <f t="shared" si="164"/>
        <v>0.29621169252187152</v>
      </c>
      <c r="F163">
        <f t="array" ref="F163">MMULT(MMULT(B163:C163,D$145:E$146), TRANSPOSE(B163:C163))</f>
        <v>18.551385760813957</v>
      </c>
      <c r="G163">
        <f t="array" ref="G163">MMULT(MMULT(D163:E163,D$150:E$151), TRANSPOSE(D163:E163))</f>
        <v>2.4949524151199856</v>
      </c>
      <c r="H163">
        <f t="shared" si="140"/>
        <v>9.1549090780545956</v>
      </c>
      <c r="I163">
        <f t="shared" si="141"/>
        <v>0.81973995823516455</v>
      </c>
      <c r="J163">
        <f t="shared" si="142"/>
        <v>2</v>
      </c>
      <c r="K163">
        <f t="shared" si="143"/>
        <v>0</v>
      </c>
      <c r="L163">
        <f t="shared" si="144"/>
        <v>1</v>
      </c>
      <c r="M163">
        <f t="shared" si="145"/>
        <v>0</v>
      </c>
      <c r="O163">
        <f>A175</f>
        <v>22</v>
      </c>
      <c r="P163">
        <f t="shared" si="146"/>
        <v>1</v>
      </c>
      <c r="Q163">
        <f t="shared" si="147"/>
        <v>-6.2719699512316054E-2</v>
      </c>
      <c r="R163">
        <f t="shared" si="148"/>
        <v>4.8646931219927998</v>
      </c>
    </row>
    <row r="164" spans="1:18" x14ac:dyDescent="0.3">
      <c r="A164">
        <f t="shared" si="137"/>
        <v>11</v>
      </c>
      <c r="B164">
        <f t="shared" ref="B164:C164" si="165">A59-A$140</f>
        <v>0.37179504703218474</v>
      </c>
      <c r="C164">
        <f t="shared" si="165"/>
        <v>-3.2800239693748026</v>
      </c>
      <c r="D164">
        <f t="shared" ref="D164:E164" si="166">A59-A$141</f>
        <v>-1.0717285418927633</v>
      </c>
      <c r="E164">
        <f t="shared" si="166"/>
        <v>-0.28429661525785405</v>
      </c>
      <c r="F164">
        <f t="array" ref="F164">MMULT(MMULT(B164:C164,D$145:E$146), TRANSPOSE(B164:C164))</f>
        <v>10.906731267363815</v>
      </c>
      <c r="G164">
        <f t="array" ref="G164">MMULT(MMULT(D164:E164,D$150:E$151), TRANSPOSE(D164:E164))</f>
        <v>1.6220586935529124</v>
      </c>
      <c r="H164">
        <f t="shared" si="140"/>
        <v>5.3325818313295246</v>
      </c>
      <c r="I164">
        <f t="shared" si="141"/>
        <v>0.38329309745162798</v>
      </c>
      <c r="J164">
        <f t="shared" si="142"/>
        <v>2</v>
      </c>
      <c r="K164">
        <f t="shared" si="143"/>
        <v>0</v>
      </c>
      <c r="L164">
        <f t="shared" si="144"/>
        <v>1</v>
      </c>
      <c r="M164">
        <f t="shared" si="145"/>
        <v>0</v>
      </c>
      <c r="O164">
        <f>A179</f>
        <v>26</v>
      </c>
      <c r="P164">
        <f t="shared" si="146"/>
        <v>1</v>
      </c>
      <c r="Q164">
        <f t="shared" si="147"/>
        <v>0.32258990515571373</v>
      </c>
      <c r="R164">
        <f t="shared" si="148"/>
        <v>2.5613939864043149</v>
      </c>
    </row>
    <row r="165" spans="1:18" x14ac:dyDescent="0.3">
      <c r="A165">
        <f t="shared" si="137"/>
        <v>12</v>
      </c>
      <c r="B165">
        <f t="shared" ref="B165:C165" si="167">A60-A$140</f>
        <v>8.5577275967627153E-2</v>
      </c>
      <c r="C165">
        <f t="shared" si="167"/>
        <v>-3.1254535395369856</v>
      </c>
      <c r="D165">
        <f t="shared" ref="D165:E165" si="168">A60-A$141</f>
        <v>-1.357946312957321</v>
      </c>
      <c r="E165">
        <f t="shared" si="168"/>
        <v>-0.1297261854200373</v>
      </c>
      <c r="F165">
        <f t="array" ref="F165">MMULT(MMULT(B165:C165,D$145:E$146), TRANSPOSE(B165:C165))</f>
        <v>9.5787129777228088</v>
      </c>
      <c r="G165">
        <f t="array" ref="G165">MMULT(MMULT(D165:E165,D$150:E$151), TRANSPOSE(D165:E165))</f>
        <v>3.0868483875941193</v>
      </c>
      <c r="H165">
        <f t="shared" si="140"/>
        <v>4.6685726865090214</v>
      </c>
      <c r="I165">
        <f t="shared" si="141"/>
        <v>1.1156879444722314</v>
      </c>
      <c r="J165">
        <f t="shared" si="142"/>
        <v>2</v>
      </c>
      <c r="K165">
        <f t="shared" si="143"/>
        <v>0</v>
      </c>
      <c r="L165">
        <f t="shared" si="144"/>
        <v>1</v>
      </c>
      <c r="M165">
        <f t="shared" si="145"/>
        <v>0</v>
      </c>
      <c r="O165">
        <f>A184</f>
        <v>31</v>
      </c>
      <c r="P165">
        <f t="shared" si="146"/>
        <v>1</v>
      </c>
      <c r="Q165">
        <f t="shared" si="147"/>
        <v>-1.5891270275744105</v>
      </c>
      <c r="R165">
        <f t="shared" si="148"/>
        <v>2.7829550345714131</v>
      </c>
    </row>
    <row r="166" spans="1:18" x14ac:dyDescent="0.3">
      <c r="A166">
        <f t="shared" si="137"/>
        <v>13</v>
      </c>
      <c r="B166">
        <f t="shared" ref="B166:C166" si="169">A61-A$140</f>
        <v>1.0622213936137774</v>
      </c>
      <c r="C166">
        <f t="shared" si="169"/>
        <v>-2.6668226609979007</v>
      </c>
      <c r="D166">
        <f t="shared" ref="D166:E166" si="170">A61-A$141</f>
        <v>-0.38130219531117071</v>
      </c>
      <c r="E166">
        <f t="shared" si="170"/>
        <v>0.32890469311904758</v>
      </c>
      <c r="F166">
        <f t="array" ref="F166">MMULT(MMULT(B166:C166,D$145:E$146), TRANSPOSE(B166:C166))</f>
        <v>8.9828220341388434</v>
      </c>
      <c r="G166">
        <f t="array" ref="G166">MMULT(MMULT(D166:E166,D$150:E$151), TRANSPOSE(D166:E166))</f>
        <v>0.7610056269380201</v>
      </c>
      <c r="H166">
        <f t="shared" si="140"/>
        <v>4.3706272147170386</v>
      </c>
      <c r="I166">
        <f t="shared" si="141"/>
        <v>-4.7233435855818184E-2</v>
      </c>
      <c r="J166">
        <f t="shared" si="142"/>
        <v>2</v>
      </c>
      <c r="K166">
        <f t="shared" si="143"/>
        <v>0</v>
      </c>
      <c r="L166">
        <f t="shared" si="144"/>
        <v>1</v>
      </c>
      <c r="M166">
        <f t="shared" si="145"/>
        <v>0</v>
      </c>
      <c r="O166">
        <f>A185</f>
        <v>32</v>
      </c>
      <c r="P166">
        <f t="shared" si="146"/>
        <v>1</v>
      </c>
      <c r="Q166">
        <f t="shared" si="147"/>
        <v>0.3397110400494851</v>
      </c>
      <c r="R166">
        <f t="shared" si="148"/>
        <v>3.0114915452452329</v>
      </c>
    </row>
    <row r="167" spans="1:18" x14ac:dyDescent="0.3">
      <c r="A167">
        <f t="shared" si="137"/>
        <v>14</v>
      </c>
      <c r="B167">
        <f t="shared" ref="B167:C167" si="171">A62-A$140</f>
        <v>0.7132393918896105</v>
      </c>
      <c r="C167">
        <f t="shared" si="171"/>
        <v>1.018485741937901</v>
      </c>
      <c r="D167">
        <f t="shared" ref="D167:E167" si="172">A62-A$141</f>
        <v>-0.73028419703533765</v>
      </c>
      <c r="E167">
        <f t="shared" si="172"/>
        <v>4.0142130960548492</v>
      </c>
      <c r="F167">
        <f t="array" ref="F167">MMULT(MMULT(B167:C167,D$145:E$146), TRANSPOSE(B167:C167))</f>
        <v>1.5348182877820189</v>
      </c>
      <c r="G167">
        <f t="array" ref="G167">MMULT(MMULT(D167:E167,D$150:E$151), TRANSPOSE(D167:E167))</f>
        <v>38.611798979654345</v>
      </c>
      <c r="H167">
        <f t="shared" si="140"/>
        <v>0.6466253415386265</v>
      </c>
      <c r="I167">
        <f t="shared" si="141"/>
        <v>18.878163240502346</v>
      </c>
      <c r="J167">
        <f t="shared" si="142"/>
        <v>1</v>
      </c>
      <c r="K167">
        <f t="shared" si="143"/>
        <v>1</v>
      </c>
      <c r="L167">
        <f t="shared" si="144"/>
        <v>0</v>
      </c>
      <c r="M167">
        <f t="shared" si="145"/>
        <v>0</v>
      </c>
      <c r="O167">
        <f>A186</f>
        <v>33</v>
      </c>
      <c r="P167">
        <f t="shared" si="146"/>
        <v>1</v>
      </c>
      <c r="Q167">
        <f t="shared" si="147"/>
        <v>0.9879142536593768</v>
      </c>
      <c r="R167">
        <f t="shared" si="148"/>
        <v>3.476092747439937</v>
      </c>
    </row>
    <row r="168" spans="1:18" x14ac:dyDescent="0.3">
      <c r="A168">
        <f t="shared" si="137"/>
        <v>15</v>
      </c>
      <c r="B168">
        <f t="shared" ref="B168:C168" si="173">A63-A$140</f>
        <v>1.4328407649611474</v>
      </c>
      <c r="C168">
        <f t="shared" si="173"/>
        <v>-3.6512722251624781</v>
      </c>
      <c r="D168">
        <f t="shared" ref="D168:E168" si="174">A63-A$141</f>
        <v>-1.0682823963800825E-2</v>
      </c>
      <c r="E168">
        <f t="shared" si="174"/>
        <v>-0.65554487104552983</v>
      </c>
      <c r="F168">
        <f t="array" ref="F168">MMULT(MMULT(B168:C168,D$145:E$146), TRANSPOSE(B168:C168))</f>
        <v>16.741348023919031</v>
      </c>
      <c r="G168">
        <f t="array" ref="G168">MMULT(MMULT(D168:E168,D$150:E$151), TRANSPOSE(D168:E168))</f>
        <v>0.81274196369833751</v>
      </c>
      <c r="H168">
        <f t="shared" si="140"/>
        <v>8.2498902096071323</v>
      </c>
      <c r="I168">
        <f t="shared" si="141"/>
        <v>-2.1365267475659477E-2</v>
      </c>
      <c r="J168">
        <f t="shared" si="142"/>
        <v>2</v>
      </c>
      <c r="K168">
        <f t="shared" si="143"/>
        <v>0</v>
      </c>
      <c r="L168">
        <f t="shared" si="144"/>
        <v>1</v>
      </c>
      <c r="M168">
        <f t="shared" si="145"/>
        <v>0</v>
      </c>
      <c r="O168">
        <f>A193</f>
        <v>40</v>
      </c>
      <c r="P168">
        <f t="shared" si="146"/>
        <v>1</v>
      </c>
      <c r="Q168">
        <f t="shared" si="147"/>
        <v>0.6551996545596992</v>
      </c>
      <c r="R168">
        <f t="shared" si="148"/>
        <v>1.9160632948985314</v>
      </c>
    </row>
    <row r="169" spans="1:18" x14ac:dyDescent="0.3">
      <c r="A169">
        <f t="shared" si="137"/>
        <v>16</v>
      </c>
      <c r="B169">
        <f t="shared" ref="B169:C169" si="175">A64-A$140</f>
        <v>4.889463934013856E-2</v>
      </c>
      <c r="C169">
        <f t="shared" si="175"/>
        <v>1.2802458408345685</v>
      </c>
      <c r="D169">
        <f t="shared" ref="D169:E169" si="176">A64-A$141</f>
        <v>-1.3946289495848097</v>
      </c>
      <c r="E169">
        <f t="shared" si="176"/>
        <v>4.2759731949515167</v>
      </c>
      <c r="F169">
        <f t="array" ref="F169">MMULT(MMULT(B169:C169,D$145:E$146), TRANSPOSE(B169:C169))</f>
        <v>1.5871486631636744</v>
      </c>
      <c r="G169">
        <f t="array" ref="G169">MMULT(MMULT(D169:E169,D$150:E$151), TRANSPOSE(D169:E169))</f>
        <v>52.218040767383641</v>
      </c>
      <c r="H169">
        <f t="shared" si="140"/>
        <v>0.67279052922945426</v>
      </c>
      <c r="I169">
        <f t="shared" si="141"/>
        <v>25.681284134366994</v>
      </c>
      <c r="J169">
        <f t="shared" si="142"/>
        <v>1</v>
      </c>
      <c r="K169">
        <f t="shared" si="143"/>
        <v>1</v>
      </c>
      <c r="L169">
        <f t="shared" si="144"/>
        <v>0</v>
      </c>
      <c r="M169">
        <f t="shared" si="145"/>
        <v>0</v>
      </c>
      <c r="O169">
        <f>A154</f>
        <v>1</v>
      </c>
      <c r="P169">
        <f t="shared" si="146"/>
        <v>2</v>
      </c>
      <c r="Q169">
        <f t="shared" si="147"/>
        <v>-0.49237657333397766</v>
      </c>
      <c r="R169">
        <f t="shared" si="148"/>
        <v>-1.7145682976570837</v>
      </c>
    </row>
    <row r="170" spans="1:18" x14ac:dyDescent="0.3">
      <c r="A170">
        <f t="shared" si="137"/>
        <v>17</v>
      </c>
      <c r="B170">
        <f t="shared" ref="B170:C170" si="177">A65-A$140</f>
        <v>4.5876964078239296E-2</v>
      </c>
      <c r="C170">
        <f t="shared" si="177"/>
        <v>-1.8904094349324361</v>
      </c>
      <c r="D170">
        <f t="shared" ref="D170:E170" si="178">A65-A$141</f>
        <v>-1.397646624846709</v>
      </c>
      <c r="E170">
        <f t="shared" si="178"/>
        <v>1.1053179191845124</v>
      </c>
      <c r="F170">
        <f t="array" ref="F170">MMULT(MMULT(B170:C170,D$145:E$146), TRANSPOSE(B170:C170))</f>
        <v>3.5012420796029238</v>
      </c>
      <c r="G170">
        <f t="array" ref="G170">MMULT(MMULT(D170:E170,D$150:E$151), TRANSPOSE(D170:E170))</f>
        <v>9.4644196670616534</v>
      </c>
      <c r="H170">
        <f t="shared" si="140"/>
        <v>1.6298372374490788</v>
      </c>
      <c r="I170">
        <f t="shared" si="141"/>
        <v>4.3044735842059989</v>
      </c>
      <c r="J170">
        <f t="shared" si="142"/>
        <v>1</v>
      </c>
      <c r="K170">
        <f t="shared" si="143"/>
        <v>1</v>
      </c>
      <c r="L170">
        <f t="shared" si="144"/>
        <v>0</v>
      </c>
      <c r="M170">
        <f>IF(J170=H112,0,1)</f>
        <v>0</v>
      </c>
      <c r="O170">
        <f>A157</f>
        <v>4</v>
      </c>
      <c r="P170">
        <f t="shared" si="146"/>
        <v>2</v>
      </c>
      <c r="Q170">
        <f t="shared" si="147"/>
        <v>2.1353142964277598</v>
      </c>
      <c r="R170">
        <f t="shared" si="148"/>
        <v>7.1383037238759661E-2</v>
      </c>
    </row>
    <row r="171" spans="1:18" x14ac:dyDescent="0.3">
      <c r="A171">
        <f t="shared" si="137"/>
        <v>18</v>
      </c>
      <c r="B171">
        <f t="shared" ref="B171:C171" si="179">A66-A$140</f>
        <v>-1.2725930437229303</v>
      </c>
      <c r="C171">
        <f t="shared" si="179"/>
        <v>0.95507550852298939</v>
      </c>
      <c r="D171">
        <f t="shared" ref="D171:E171" si="180">A66-A$141</f>
        <v>-2.7161166326478785</v>
      </c>
      <c r="E171">
        <f t="shared" si="180"/>
        <v>3.9508028626399376</v>
      </c>
      <c r="F171">
        <f t="array" ref="F171">MMULT(MMULT(B171:C171,D$145:E$146), TRANSPOSE(B171:C171))</f>
        <v>3.2661191628209876</v>
      </c>
      <c r="G171">
        <f t="array" ref="G171">MMULT(MMULT(D171:E171,D$150:E$151), TRANSPOSE(D171:E171))</f>
        <v>67.889298186158925</v>
      </c>
      <c r="H171">
        <f t="shared" si="140"/>
        <v>1.5122757790581107</v>
      </c>
      <c r="I171">
        <f t="shared" si="141"/>
        <v>33.516912843754632</v>
      </c>
      <c r="J171">
        <f t="shared" si="142"/>
        <v>1</v>
      </c>
      <c r="K171">
        <f t="shared" si="143"/>
        <v>1</v>
      </c>
      <c r="L171">
        <f t="shared" si="144"/>
        <v>0</v>
      </c>
      <c r="M171">
        <f t="shared" si="145"/>
        <v>0</v>
      </c>
      <c r="O171">
        <f>A158</f>
        <v>5</v>
      </c>
      <c r="P171">
        <f t="shared" si="146"/>
        <v>2</v>
      </c>
      <c r="Q171">
        <f t="shared" si="147"/>
        <v>3.9327996038617954</v>
      </c>
      <c r="R171">
        <f t="shared" si="148"/>
        <v>2.5266595152055933</v>
      </c>
    </row>
    <row r="172" spans="1:18" x14ac:dyDescent="0.3">
      <c r="A172">
        <f t="shared" si="137"/>
        <v>19</v>
      </c>
      <c r="B172">
        <f t="shared" ref="B172:C172" si="181">A67-A$140</f>
        <v>0.3765286656870046</v>
      </c>
      <c r="C172">
        <f t="shared" si="181"/>
        <v>0.70870392928855175</v>
      </c>
      <c r="D172">
        <f t="shared" ref="D172:E172" si="182">A67-A$141</f>
        <v>-1.0669949232379436</v>
      </c>
      <c r="E172">
        <f t="shared" si="182"/>
        <v>3.7044312834055</v>
      </c>
      <c r="F172">
        <f t="array" ref="F172">MMULT(MMULT(B172:C172,D$145:E$146), TRANSPOSE(B172:C172))</f>
        <v>0.62246219042650131</v>
      </c>
      <c r="G172">
        <f t="array" ref="G172">MMULT(MMULT(D172:E172,D$150:E$151), TRANSPOSE(D172:E172))</f>
        <v>37.420171952004537</v>
      </c>
      <c r="H172">
        <f t="shared" si="140"/>
        <v>0.19044729286086765</v>
      </c>
      <c r="I172">
        <f t="shared" si="141"/>
        <v>18.282349726677442</v>
      </c>
      <c r="J172">
        <f t="shared" si="142"/>
        <v>1</v>
      </c>
      <c r="K172">
        <f t="shared" si="143"/>
        <v>1</v>
      </c>
      <c r="L172">
        <f t="shared" si="144"/>
        <v>0</v>
      </c>
      <c r="M172">
        <f t="shared" si="145"/>
        <v>0</v>
      </c>
      <c r="O172">
        <f>A159</f>
        <v>6</v>
      </c>
      <c r="P172">
        <f t="shared" si="146"/>
        <v>2</v>
      </c>
      <c r="Q172">
        <f t="shared" si="147"/>
        <v>1.4813614373399981</v>
      </c>
      <c r="R172">
        <f t="shared" si="148"/>
        <v>-0.2330462841294702</v>
      </c>
    </row>
    <row r="173" spans="1:18" x14ac:dyDescent="0.3">
      <c r="A173">
        <f t="shared" si="137"/>
        <v>20</v>
      </c>
      <c r="B173">
        <f t="shared" ref="B173:C173" si="183">A68-A$140</f>
        <v>-1.8468418807404756</v>
      </c>
      <c r="C173">
        <f t="shared" si="183"/>
        <v>-0.64779875773428586</v>
      </c>
      <c r="D173">
        <f t="shared" ref="D173:E173" si="184">A68-A$141</f>
        <v>-3.2903654696654239</v>
      </c>
      <c r="E173">
        <f t="shared" si="184"/>
        <v>2.3479285963826624</v>
      </c>
      <c r="F173">
        <f t="array" ref="F173">MMULT(MMULT(B173:C173,D$145:E$146), TRANSPOSE(B173:C173))</f>
        <v>4.6622054456096649</v>
      </c>
      <c r="G173">
        <f t="array" ref="G173">MMULT(MMULT(D173:E173,D$150:E$151), TRANSPOSE(D173:E173))</f>
        <v>48.157975390470604</v>
      </c>
      <c r="H173">
        <f t="shared" si="140"/>
        <v>2.2103189204524494</v>
      </c>
      <c r="I173">
        <f t="shared" si="141"/>
        <v>23.651251445910475</v>
      </c>
      <c r="J173">
        <f t="shared" si="142"/>
        <v>1</v>
      </c>
      <c r="K173">
        <f t="shared" si="143"/>
        <v>1</v>
      </c>
      <c r="L173">
        <f t="shared" si="144"/>
        <v>0</v>
      </c>
      <c r="M173">
        <f t="shared" si="145"/>
        <v>0</v>
      </c>
      <c r="O173">
        <f>A160</f>
        <v>7</v>
      </c>
      <c r="P173">
        <f t="shared" si="146"/>
        <v>2</v>
      </c>
      <c r="Q173">
        <f t="shared" si="147"/>
        <v>1.3165538531880996</v>
      </c>
      <c r="R173">
        <f t="shared" si="148"/>
        <v>-0.16579910841609871</v>
      </c>
    </row>
    <row r="174" spans="1:18" x14ac:dyDescent="0.3">
      <c r="A174">
        <f t="shared" si="137"/>
        <v>21</v>
      </c>
      <c r="B174">
        <f t="shared" ref="B174:C174" si="185">A69-A$140</f>
        <v>0.23335758257322919</v>
      </c>
      <c r="C174">
        <f t="shared" si="185"/>
        <v>-3.0949665647999218</v>
      </c>
      <c r="D174">
        <f t="shared" ref="D174:E174" si="186">A69-A$141</f>
        <v>-1.210166006351719</v>
      </c>
      <c r="E174">
        <f t="shared" si="186"/>
        <v>-9.9239210682973381E-2</v>
      </c>
      <c r="F174">
        <f t="array" ref="F174">MMULT(MMULT(B174:C174,D$145:E$146), TRANSPOSE(B174:C174))</f>
        <v>9.5473675815550987</v>
      </c>
      <c r="G174">
        <f t="array" ref="G174">MMULT(MMULT(D174:E174,D$150:E$151), TRANSPOSE(D174:E174))</f>
        <v>2.4890934929511594</v>
      </c>
      <c r="H174">
        <f t="shared" si="140"/>
        <v>4.6528999884251663</v>
      </c>
      <c r="I174">
        <f t="shared" si="141"/>
        <v>0.81681049715075149</v>
      </c>
      <c r="J174">
        <f t="shared" si="142"/>
        <v>2</v>
      </c>
      <c r="K174">
        <f t="shared" si="143"/>
        <v>0</v>
      </c>
      <c r="L174">
        <f t="shared" si="144"/>
        <v>1</v>
      </c>
      <c r="M174">
        <f t="shared" si="145"/>
        <v>0</v>
      </c>
      <c r="O174">
        <f>A161</f>
        <v>8</v>
      </c>
      <c r="P174">
        <f t="shared" si="146"/>
        <v>2</v>
      </c>
      <c r="Q174">
        <f t="shared" si="147"/>
        <v>1.2377821206752377</v>
      </c>
      <c r="R174">
        <f t="shared" si="148"/>
        <v>0.17379517538300737</v>
      </c>
    </row>
    <row r="175" spans="1:18" x14ac:dyDescent="0.3">
      <c r="A175">
        <f t="shared" si="137"/>
        <v>22</v>
      </c>
      <c r="B175">
        <f t="shared" ref="B175:C175" si="187">A70-A$140</f>
        <v>0.10745947891078649</v>
      </c>
      <c r="C175">
        <f t="shared" si="187"/>
        <v>1.6669258556341222</v>
      </c>
      <c r="D175">
        <f t="shared" ref="D175:E175" si="188">A70-A$141</f>
        <v>-1.3360641100141617</v>
      </c>
      <c r="E175">
        <f t="shared" si="188"/>
        <v>4.6626532097510704</v>
      </c>
      <c r="F175">
        <f t="array" ref="F175">MMULT(MMULT(B175:C175,D$145:E$146), TRANSPOSE(B175:C175))</f>
        <v>2.6859072304111802</v>
      </c>
      <c r="G175">
        <f t="array" ref="G175">MMULT(MMULT(D175:E175,D$150:E$151), TRANSPOSE(D175:E175))</f>
        <v>59.175816157857724</v>
      </c>
      <c r="H175">
        <f t="shared" si="140"/>
        <v>1.222169812853207</v>
      </c>
      <c r="I175">
        <f t="shared" si="141"/>
        <v>29.160171829604035</v>
      </c>
      <c r="J175">
        <f t="shared" si="142"/>
        <v>1</v>
      </c>
      <c r="K175">
        <f t="shared" si="143"/>
        <v>1</v>
      </c>
      <c r="L175">
        <f t="shared" si="144"/>
        <v>0</v>
      </c>
      <c r="M175">
        <f t="shared" si="145"/>
        <v>0</v>
      </c>
      <c r="O175">
        <f>A163</f>
        <v>10</v>
      </c>
      <c r="P175">
        <f t="shared" si="146"/>
        <v>2</v>
      </c>
      <c r="Q175">
        <f t="shared" si="147"/>
        <v>2.5797409322839204</v>
      </c>
      <c r="R175">
        <f t="shared" si="148"/>
        <v>0.49825160476360075</v>
      </c>
    </row>
    <row r="176" spans="1:18" x14ac:dyDescent="0.3">
      <c r="A176">
        <f t="shared" si="137"/>
        <v>23</v>
      </c>
      <c r="B176">
        <f t="shared" ref="B176:C176" si="189">A71-A$140</f>
        <v>1.4974433321630041</v>
      </c>
      <c r="C176">
        <f t="shared" si="189"/>
        <v>-3.743824508848776</v>
      </c>
      <c r="D176">
        <f t="shared" ref="D176:E176" si="190">A71-A$141</f>
        <v>5.3919743238055817E-2</v>
      </c>
      <c r="E176">
        <f t="shared" si="190"/>
        <v>-0.74809715473182781</v>
      </c>
      <c r="F176">
        <f t="array" ref="F176">MMULT(MMULT(B176:C176,D$145:E$146), TRANSPOSE(B176:C176))</f>
        <v>17.732617823260174</v>
      </c>
      <c r="G176">
        <f t="array" ref="G176">MMULT(MMULT(D176:E176,D$150:E$151), TRANSPOSE(D176:E176))</f>
        <v>1.1742579971324314</v>
      </c>
      <c r="H176">
        <f t="shared" si="140"/>
        <v>8.745525109277704</v>
      </c>
      <c r="I176">
        <f t="shared" si="141"/>
        <v>0.15939274924138747</v>
      </c>
      <c r="J176">
        <f t="shared" si="142"/>
        <v>2</v>
      </c>
      <c r="K176">
        <f t="shared" si="143"/>
        <v>0</v>
      </c>
      <c r="L176">
        <f t="shared" si="144"/>
        <v>1</v>
      </c>
      <c r="M176">
        <f t="shared" si="145"/>
        <v>0</v>
      </c>
      <c r="O176">
        <f>A164</f>
        <v>11</v>
      </c>
      <c r="P176">
        <f t="shared" si="146"/>
        <v>2</v>
      </c>
      <c r="Q176">
        <f t="shared" si="147"/>
        <v>0.2016158686090822</v>
      </c>
      <c r="R176">
        <f t="shared" si="148"/>
        <v>-8.225670301612481E-2</v>
      </c>
    </row>
    <row r="177" spans="1:18" x14ac:dyDescent="0.3">
      <c r="A177">
        <f t="shared" si="137"/>
        <v>24</v>
      </c>
      <c r="B177">
        <f t="shared" ref="B177:C177" si="191">A72-A$140</f>
        <v>1.6509898962075022</v>
      </c>
      <c r="C177">
        <f t="shared" si="191"/>
        <v>-3.4970488497426655</v>
      </c>
      <c r="D177">
        <f t="shared" ref="D177:E177" si="192">A72-A$141</f>
        <v>0.207466307282554</v>
      </c>
      <c r="E177">
        <f t="shared" si="192"/>
        <v>-0.50132149562571704</v>
      </c>
      <c r="F177">
        <f t="array" ref="F177">MMULT(MMULT(B177:C177,D$145:E$146), TRANSPOSE(B177:C177))</f>
        <v>16.662547155731108</v>
      </c>
      <c r="G177">
        <f t="array" ref="G177">MMULT(MMULT(D177:E177,D$150:E$151), TRANSPOSE(D177:E177))</f>
        <v>0.79757334939435487</v>
      </c>
      <c r="H177">
        <f t="shared" si="140"/>
        <v>8.2104897755131709</v>
      </c>
      <c r="I177">
        <f t="shared" si="141"/>
        <v>-2.8949574627650798E-2</v>
      </c>
      <c r="J177">
        <f t="shared" si="142"/>
        <v>2</v>
      </c>
      <c r="K177">
        <f t="shared" si="143"/>
        <v>0</v>
      </c>
      <c r="L177">
        <f t="shared" si="144"/>
        <v>1</v>
      </c>
      <c r="M177">
        <f t="shared" si="145"/>
        <v>0</v>
      </c>
      <c r="O177">
        <f>A165</f>
        <v>12</v>
      </c>
      <c r="P177">
        <f t="shared" si="146"/>
        <v>2</v>
      </c>
      <c r="Q177">
        <f t="shared" si="147"/>
        <v>-8.4601902455475386E-2</v>
      </c>
      <c r="R177">
        <f t="shared" si="148"/>
        <v>7.2313726821691932E-2</v>
      </c>
    </row>
    <row r="178" spans="1:18" x14ac:dyDescent="0.3">
      <c r="A178">
        <f t="shared" si="137"/>
        <v>25</v>
      </c>
      <c r="B178">
        <f t="shared" ref="B178:C178" si="193">A73-A$140</f>
        <v>0.66440470454990841</v>
      </c>
      <c r="C178">
        <f t="shared" si="193"/>
        <v>-3.5231762389763528</v>
      </c>
      <c r="D178">
        <f t="shared" ref="D178:E178" si="194">A73-A$141</f>
        <v>-0.77911888437503984</v>
      </c>
      <c r="E178">
        <f t="shared" si="194"/>
        <v>-0.52744888485940455</v>
      </c>
      <c r="F178">
        <f t="array" ref="F178">MMULT(MMULT(B178:C178,D$145:E$146), TRANSPOSE(B178:C178))</f>
        <v>13.142630971381726</v>
      </c>
      <c r="G178">
        <f t="array" ref="G178">MMULT(MMULT(D178:E178,D$150:E$151), TRANSPOSE(D178:E178))</f>
        <v>0.75186212031576605</v>
      </c>
      <c r="H178">
        <f t="shared" si="140"/>
        <v>6.4505316833384798</v>
      </c>
      <c r="I178">
        <f t="shared" si="141"/>
        <v>-5.1805189166945209E-2</v>
      </c>
      <c r="J178">
        <f t="shared" si="142"/>
        <v>2</v>
      </c>
      <c r="K178">
        <f t="shared" si="143"/>
        <v>0</v>
      </c>
      <c r="L178">
        <f t="shared" si="144"/>
        <v>1</v>
      </c>
      <c r="M178">
        <f t="shared" si="145"/>
        <v>0</v>
      </c>
      <c r="O178">
        <f>A166</f>
        <v>13</v>
      </c>
      <c r="P178">
        <f t="shared" si="146"/>
        <v>2</v>
      </c>
      <c r="Q178">
        <f t="shared" si="147"/>
        <v>0.89204221519067495</v>
      </c>
      <c r="R178">
        <f t="shared" si="148"/>
        <v>0.53094460536077681</v>
      </c>
    </row>
    <row r="179" spans="1:18" x14ac:dyDescent="0.3">
      <c r="A179">
        <f t="shared" si="137"/>
        <v>26</v>
      </c>
      <c r="B179">
        <f t="shared" ref="B179:C179" si="195">A74-A$140</f>
        <v>0.49276908357881627</v>
      </c>
      <c r="C179">
        <f t="shared" si="195"/>
        <v>-0.63637327995436266</v>
      </c>
      <c r="D179">
        <f t="shared" ref="D179:E179" si="196">A74-A$141</f>
        <v>-0.95075450534613193</v>
      </c>
      <c r="E179">
        <f t="shared" si="196"/>
        <v>2.3593540741625856</v>
      </c>
      <c r="F179">
        <f t="array" ref="F179">MMULT(MMULT(B179:C179,D$145:E$146), TRANSPOSE(B179:C179))</f>
        <v>0.77733219308600376</v>
      </c>
      <c r="G179">
        <f t="array" ref="G179">MMULT(MMULT(D179:E179,D$150:E$151), TRANSPOSE(D179:E179))</f>
        <v>17.437681811672579</v>
      </c>
      <c r="H179">
        <f t="shared" si="140"/>
        <v>0.26788229419061887</v>
      </c>
      <c r="I179">
        <f t="shared" si="141"/>
        <v>8.291104656511461</v>
      </c>
      <c r="J179">
        <f t="shared" si="142"/>
        <v>1</v>
      </c>
      <c r="K179">
        <f t="shared" si="143"/>
        <v>1</v>
      </c>
      <c r="L179">
        <f t="shared" si="144"/>
        <v>0</v>
      </c>
      <c r="M179">
        <f t="shared" si="145"/>
        <v>0</v>
      </c>
      <c r="O179">
        <f>A168</f>
        <v>15</v>
      </c>
      <c r="P179">
        <f t="shared" si="146"/>
        <v>2</v>
      </c>
      <c r="Q179">
        <f t="shared" si="147"/>
        <v>1.2626615865380448</v>
      </c>
      <c r="R179">
        <f t="shared" si="148"/>
        <v>-0.4535049588038006</v>
      </c>
    </row>
    <row r="180" spans="1:18" x14ac:dyDescent="0.3">
      <c r="A180">
        <f t="shared" si="137"/>
        <v>27</v>
      </c>
      <c r="B180">
        <f t="shared" ref="B180:C180" si="197">A75-A$140</f>
        <v>2.4253543599608407</v>
      </c>
      <c r="C180">
        <f t="shared" si="197"/>
        <v>-1.1437124704711898</v>
      </c>
      <c r="D180">
        <f t="shared" ref="D180:E180" si="198">A75-A$141</f>
        <v>0.98183077103589245</v>
      </c>
      <c r="E180">
        <f t="shared" si="198"/>
        <v>1.8520148836457584</v>
      </c>
      <c r="F180">
        <f t="array" ref="F180">MMULT(MMULT(B180:C180,D$145:E$146), TRANSPOSE(B180:C180))</f>
        <v>9.5807122548291943</v>
      </c>
      <c r="G180">
        <f t="array" ref="G180">MMULT(MMULT(D180:E180,D$150:E$151), TRANSPOSE(D180:E180))</f>
        <v>4.3443324270870294</v>
      </c>
      <c r="H180">
        <f t="shared" si="140"/>
        <v>4.6695723250622141</v>
      </c>
      <c r="I180">
        <f t="shared" si="141"/>
        <v>1.7444299642186865</v>
      </c>
      <c r="J180">
        <f t="shared" si="142"/>
        <v>2</v>
      </c>
      <c r="K180">
        <f t="shared" si="143"/>
        <v>0</v>
      </c>
      <c r="L180">
        <f t="shared" si="144"/>
        <v>1</v>
      </c>
      <c r="M180">
        <f t="shared" si="145"/>
        <v>0</v>
      </c>
      <c r="O180">
        <f>A174</f>
        <v>21</v>
      </c>
      <c r="P180">
        <f t="shared" si="146"/>
        <v>2</v>
      </c>
      <c r="Q180">
        <f t="shared" si="147"/>
        <v>6.3178404150126655E-2</v>
      </c>
      <c r="R180">
        <f t="shared" si="148"/>
        <v>0.10280070155875586</v>
      </c>
    </row>
    <row r="181" spans="1:18" x14ac:dyDescent="0.3">
      <c r="A181">
        <f t="shared" si="137"/>
        <v>28</v>
      </c>
      <c r="B181">
        <f t="shared" ref="B181:C181" si="199">A76-A$140</f>
        <v>1.3651874787603018</v>
      </c>
      <c r="C181">
        <f t="shared" si="199"/>
        <v>-3.5980419975654137</v>
      </c>
      <c r="D181">
        <f t="shared" ref="D181:E181" si="200">A76-A$141</f>
        <v>-7.8336110164646477E-2</v>
      </c>
      <c r="E181">
        <f t="shared" si="200"/>
        <v>-0.60231464344846519</v>
      </c>
      <c r="F181">
        <f t="array" ref="F181">MMULT(MMULT(B181:C181,D$145:E$146), TRANSPOSE(B181:C181))</f>
        <v>16.051901424087095</v>
      </c>
      <c r="G181">
        <f t="array" ref="G181">MMULT(MMULT(D181:E181,D$150:E$151), TRANSPOSE(D181:E181))</f>
        <v>0.60506034149695276</v>
      </c>
      <c r="H181">
        <f t="shared" si="140"/>
        <v>7.9051669096911645</v>
      </c>
      <c r="I181">
        <f t="shared" si="141"/>
        <v>-0.12520607857635185</v>
      </c>
      <c r="J181">
        <f t="shared" si="142"/>
        <v>2</v>
      </c>
      <c r="K181">
        <f t="shared" si="143"/>
        <v>0</v>
      </c>
      <c r="L181">
        <f t="shared" si="144"/>
        <v>1</v>
      </c>
      <c r="M181">
        <f t="shared" si="145"/>
        <v>0</v>
      </c>
      <c r="O181">
        <f>A176</f>
        <v>23</v>
      </c>
      <c r="P181">
        <f t="shared" si="146"/>
        <v>2</v>
      </c>
      <c r="Q181">
        <f t="shared" si="147"/>
        <v>1.3272641537399015</v>
      </c>
      <c r="R181">
        <f t="shared" si="148"/>
        <v>-0.54605724249009857</v>
      </c>
    </row>
    <row r="182" spans="1:18" x14ac:dyDescent="0.3">
      <c r="A182">
        <f t="shared" si="137"/>
        <v>29</v>
      </c>
      <c r="B182">
        <f t="shared" ref="B182:C182" si="201">A77-A$140</f>
        <v>1.3590550244503516</v>
      </c>
      <c r="C182">
        <f t="shared" si="201"/>
        <v>-3.4729381535273567</v>
      </c>
      <c r="D182">
        <f t="shared" ref="D182:E182" si="202">A77-A$141</f>
        <v>-8.4468564474596608E-2</v>
      </c>
      <c r="E182">
        <f t="shared" si="202"/>
        <v>-0.4772107994104085</v>
      </c>
      <c r="F182">
        <f t="array" ref="F182">MMULT(MMULT(B182:C182,D$145:E$146), TRANSPOSE(B182:C182))</f>
        <v>15.12964450467075</v>
      </c>
      <c r="G182">
        <f t="array" ref="G182">MMULT(MMULT(D182:E182,D$150:E$151), TRANSPOSE(D182:E182))</f>
        <v>0.36203248465610433</v>
      </c>
      <c r="H182">
        <f t="shared" si="140"/>
        <v>7.4440384499829921</v>
      </c>
      <c r="I182">
        <f t="shared" si="141"/>
        <v>-0.24672000699677607</v>
      </c>
      <c r="J182">
        <f t="shared" si="142"/>
        <v>2</v>
      </c>
      <c r="K182">
        <f t="shared" si="143"/>
        <v>0</v>
      </c>
      <c r="L182">
        <f t="shared" si="144"/>
        <v>1</v>
      </c>
      <c r="M182">
        <f t="shared" si="145"/>
        <v>0</v>
      </c>
      <c r="O182">
        <f>A177</f>
        <v>24</v>
      </c>
      <c r="P182">
        <f t="shared" si="146"/>
        <v>2</v>
      </c>
      <c r="Q182">
        <f t="shared" si="147"/>
        <v>1.4808107177843997</v>
      </c>
      <c r="R182">
        <f t="shared" si="148"/>
        <v>-0.29928158338398775</v>
      </c>
    </row>
    <row r="183" spans="1:18" x14ac:dyDescent="0.3">
      <c r="A183">
        <f t="shared" si="137"/>
        <v>30</v>
      </c>
      <c r="B183">
        <f t="shared" ref="B183:C183" si="203">A78-A$140</f>
        <v>2.094813332530177</v>
      </c>
      <c r="C183">
        <f t="shared" si="203"/>
        <v>-3.4265267258823107</v>
      </c>
      <c r="D183">
        <f t="shared" ref="D183:E183" si="204">A78-A$141</f>
        <v>0.65128974360522895</v>
      </c>
      <c r="E183">
        <f t="shared" si="204"/>
        <v>-0.43079937176536226</v>
      </c>
      <c r="F183">
        <f t="array" ref="F183">MMULT(MMULT(B183:C183,D$145:E$146), TRANSPOSE(B183:C183))</f>
        <v>18.659065043638506</v>
      </c>
      <c r="G183">
        <f t="array" ref="G183">MMULT(MMULT(D183:E183,D$150:E$151), TRANSPOSE(D183:E183))</f>
        <v>1.7787539070130949</v>
      </c>
      <c r="H183">
        <f t="shared" si="140"/>
        <v>9.20874871946687</v>
      </c>
      <c r="I183">
        <f t="shared" si="141"/>
        <v>0.46164070418171921</v>
      </c>
      <c r="J183">
        <f t="shared" si="142"/>
        <v>2</v>
      </c>
      <c r="K183">
        <f t="shared" si="143"/>
        <v>0</v>
      </c>
      <c r="L183">
        <f t="shared" si="144"/>
        <v>1</v>
      </c>
      <c r="M183">
        <f t="shared" si="145"/>
        <v>0</v>
      </c>
      <c r="O183">
        <f>A178</f>
        <v>25</v>
      </c>
      <c r="P183">
        <f t="shared" si="146"/>
        <v>2</v>
      </c>
      <c r="Q183">
        <f t="shared" si="147"/>
        <v>0.49422552612680581</v>
      </c>
      <c r="R183">
        <f t="shared" si="148"/>
        <v>-0.32540897261767537</v>
      </c>
    </row>
    <row r="184" spans="1:18" x14ac:dyDescent="0.3">
      <c r="A184">
        <f t="shared" si="137"/>
        <v>31</v>
      </c>
      <c r="B184">
        <f t="shared" ref="B184:C184" si="205">A79-A$140</f>
        <v>-1.4189478491513079</v>
      </c>
      <c r="C184">
        <f t="shared" si="205"/>
        <v>-0.41481223178726445</v>
      </c>
      <c r="D184">
        <f t="shared" ref="D184:E184" si="206">A79-A$141</f>
        <v>-2.8624714380762564</v>
      </c>
      <c r="E184">
        <f t="shared" si="206"/>
        <v>2.5809151223296838</v>
      </c>
      <c r="F184">
        <f t="array" ref="F184">MMULT(MMULT(B184:C184,D$145:E$146), TRANSPOSE(B184:C184))</f>
        <v>2.7020297543269423</v>
      </c>
      <c r="G184">
        <f t="array" ref="G184">MMULT(MMULT(D184:E184,D$150:E$151), TRANSPOSE(D184:E184))</f>
        <v>44.691701756444175</v>
      </c>
      <c r="H184">
        <f t="shared" si="140"/>
        <v>1.2302310748110881</v>
      </c>
      <c r="I184">
        <f t="shared" si="141"/>
        <v>21.918114628897261</v>
      </c>
      <c r="J184">
        <f t="shared" si="142"/>
        <v>1</v>
      </c>
      <c r="K184">
        <f t="shared" si="143"/>
        <v>1</v>
      </c>
      <c r="L184">
        <f t="shared" si="144"/>
        <v>0</v>
      </c>
      <c r="M184">
        <f t="shared" si="145"/>
        <v>0</v>
      </c>
      <c r="O184">
        <f>A180</f>
        <v>27</v>
      </c>
      <c r="P184">
        <f t="shared" si="146"/>
        <v>2</v>
      </c>
      <c r="Q184">
        <f t="shared" si="147"/>
        <v>2.2551751815377381</v>
      </c>
      <c r="R184">
        <f t="shared" si="148"/>
        <v>2.0540547958874877</v>
      </c>
    </row>
    <row r="185" spans="1:18" x14ac:dyDescent="0.3">
      <c r="A185">
        <f t="shared" si="137"/>
        <v>32</v>
      </c>
      <c r="B185">
        <f t="shared" ref="B185:C185" si="207">A80-A$140</f>
        <v>0.50989021847258764</v>
      </c>
      <c r="C185">
        <f t="shared" si="207"/>
        <v>-0.1862757211134447</v>
      </c>
      <c r="D185">
        <f t="shared" ref="D185:E185" si="208">A80-A$141</f>
        <v>-0.9336333704523605</v>
      </c>
      <c r="E185">
        <f t="shared" si="208"/>
        <v>2.8094516330035035</v>
      </c>
      <c r="F185">
        <f t="array" ref="F185">MMULT(MMULT(B185:C185,D$145:E$146), TRANSPOSE(B185:C185))</f>
        <v>0.39538711522490211</v>
      </c>
      <c r="G185">
        <f t="array" ref="G185">MMULT(MMULT(D185:E185,D$150:E$151), TRANSPOSE(D185:E185))</f>
        <v>22.710843592923617</v>
      </c>
      <c r="H185">
        <f t="shared" si="140"/>
        <v>7.6909755260068061E-2</v>
      </c>
      <c r="I185">
        <f t="shared" si="141"/>
        <v>10.92768554713698</v>
      </c>
      <c r="J185">
        <f t="shared" si="142"/>
        <v>1</v>
      </c>
      <c r="K185">
        <f t="shared" si="143"/>
        <v>1</v>
      </c>
      <c r="L185">
        <f t="shared" si="144"/>
        <v>0</v>
      </c>
      <c r="M185">
        <f t="shared" si="145"/>
        <v>0</v>
      </c>
      <c r="O185">
        <f>A181</f>
        <v>28</v>
      </c>
      <c r="P185">
        <f t="shared" si="146"/>
        <v>2</v>
      </c>
      <c r="Q185">
        <f t="shared" si="147"/>
        <v>1.1950083003371992</v>
      </c>
      <c r="R185">
        <f t="shared" si="148"/>
        <v>-0.40027473120673601</v>
      </c>
    </row>
    <row r="186" spans="1:18" x14ac:dyDescent="0.3">
      <c r="A186">
        <f t="shared" si="137"/>
        <v>33</v>
      </c>
      <c r="B186">
        <f t="shared" ref="B186:C186" si="209">A81-A$140</f>
        <v>1.1580934320824794</v>
      </c>
      <c r="C186">
        <f t="shared" si="209"/>
        <v>0.27832548108125943</v>
      </c>
      <c r="D186">
        <f t="shared" ref="D186:E186" si="210">A81-A$141</f>
        <v>-0.28543015684246886</v>
      </c>
      <c r="E186">
        <f t="shared" si="210"/>
        <v>3.2740528351982077</v>
      </c>
      <c r="F186">
        <f t="array" ref="F186">MMULT(MMULT(B186:C186,D$145:E$146), TRANSPOSE(B186:C186))</f>
        <v>1.7776938433167575</v>
      </c>
      <c r="G186">
        <f t="array" ref="G186">MMULT(MMULT(D186:E186,D$150:E$151), TRANSPOSE(D186:E186))</f>
        <v>22.902011952891403</v>
      </c>
      <c r="H186">
        <f t="shared" si="140"/>
        <v>0.7680631193059958</v>
      </c>
      <c r="I186">
        <f t="shared" si="141"/>
        <v>11.023269727120873</v>
      </c>
      <c r="J186">
        <f t="shared" si="142"/>
        <v>1</v>
      </c>
      <c r="K186">
        <f t="shared" si="143"/>
        <v>1</v>
      </c>
      <c r="L186">
        <f t="shared" si="144"/>
        <v>0</v>
      </c>
      <c r="M186">
        <f t="shared" si="145"/>
        <v>0</v>
      </c>
      <c r="O186">
        <f>A182</f>
        <v>29</v>
      </c>
      <c r="P186">
        <f t="shared" si="146"/>
        <v>2</v>
      </c>
      <c r="Q186">
        <f t="shared" si="147"/>
        <v>1.1888758460272491</v>
      </c>
      <c r="R186">
        <f t="shared" si="148"/>
        <v>-0.27517088716867927</v>
      </c>
    </row>
    <row r="187" spans="1:18" x14ac:dyDescent="0.3">
      <c r="A187">
        <f t="shared" si="137"/>
        <v>34</v>
      </c>
      <c r="B187">
        <f t="shared" ref="B187:C187" si="211">A82-A$140</f>
        <v>0.81986393119869105</v>
      </c>
      <c r="C187">
        <f t="shared" si="211"/>
        <v>-2.6220434087081435</v>
      </c>
      <c r="D187">
        <f t="shared" ref="D187:E187" si="212">A82-A$141</f>
        <v>-0.6236596577262572</v>
      </c>
      <c r="E187">
        <f t="shared" si="212"/>
        <v>0.3736839454088049</v>
      </c>
      <c r="F187">
        <f t="array" ref="F187">MMULT(MMULT(B187:C187,D$145:E$146), TRANSPOSE(B187:C187))</f>
        <v>8.0140768337373611</v>
      </c>
      <c r="G187">
        <f t="array" ref="G187">MMULT(MMULT(D187:E187,D$150:E$151), TRANSPOSE(D187:E187))</f>
        <v>1.5179840364319261</v>
      </c>
      <c r="H187">
        <f t="shared" si="140"/>
        <v>3.8862546145162975</v>
      </c>
      <c r="I187">
        <f t="shared" si="141"/>
        <v>0.33125576889113484</v>
      </c>
      <c r="J187">
        <f t="shared" si="142"/>
        <v>2</v>
      </c>
      <c r="K187">
        <f t="shared" si="143"/>
        <v>0</v>
      </c>
      <c r="L187">
        <f t="shared" si="144"/>
        <v>1</v>
      </c>
      <c r="M187">
        <f t="shared" si="145"/>
        <v>0</v>
      </c>
      <c r="O187">
        <f>A183</f>
        <v>30</v>
      </c>
      <c r="P187">
        <f t="shared" si="146"/>
        <v>2</v>
      </c>
      <c r="Q187">
        <f t="shared" si="147"/>
        <v>1.9246341541070746</v>
      </c>
      <c r="R187">
        <f t="shared" si="148"/>
        <v>-0.22875945952363302</v>
      </c>
    </row>
    <row r="188" spans="1:18" x14ac:dyDescent="0.3">
      <c r="A188">
        <f t="shared" si="137"/>
        <v>35</v>
      </c>
      <c r="B188">
        <f t="shared" ref="B188:C188" si="213">A83-A$140</f>
        <v>1.4860449799120086</v>
      </c>
      <c r="C188">
        <f t="shared" si="213"/>
        <v>-3.3583049514785088</v>
      </c>
      <c r="D188">
        <f t="shared" ref="D188:E188" si="214">A83-A$141</f>
        <v>4.2521390987060315E-2</v>
      </c>
      <c r="E188">
        <f t="shared" si="214"/>
        <v>-0.36257759736156031</v>
      </c>
      <c r="F188">
        <f t="array" ref="F188">MMULT(MMULT(B188:C188,D$145:E$146), TRANSPOSE(B188:C188))</f>
        <v>14.897174817802281</v>
      </c>
      <c r="G188">
        <f t="array" ref="G188">MMULT(MMULT(D188:E188,D$150:E$151), TRANSPOSE(D188:E188))</f>
        <v>0.29123497748929478</v>
      </c>
      <c r="H188">
        <f t="shared" si="140"/>
        <v>7.3278036065487573</v>
      </c>
      <c r="I188">
        <f t="shared" si="141"/>
        <v>-0.28211876058018082</v>
      </c>
      <c r="J188">
        <f t="shared" si="142"/>
        <v>2</v>
      </c>
      <c r="K188">
        <f t="shared" si="143"/>
        <v>0</v>
      </c>
      <c r="L188">
        <f t="shared" si="144"/>
        <v>1</v>
      </c>
      <c r="M188">
        <f t="shared" si="145"/>
        <v>0</v>
      </c>
      <c r="O188">
        <f>A187</f>
        <v>34</v>
      </c>
      <c r="P188">
        <f t="shared" si="146"/>
        <v>2</v>
      </c>
      <c r="Q188">
        <f t="shared" si="147"/>
        <v>0.64968475277558846</v>
      </c>
      <c r="R188">
        <f t="shared" si="148"/>
        <v>0.57572385765053413</v>
      </c>
    </row>
    <row r="189" spans="1:18" x14ac:dyDescent="0.3">
      <c r="A189">
        <f t="shared" si="137"/>
        <v>36</v>
      </c>
      <c r="B189">
        <f t="shared" ref="B189:C189" si="215">A84-A$140</f>
        <v>1.9418885549920017</v>
      </c>
      <c r="C189">
        <f t="shared" si="215"/>
        <v>-3.6099177357413272</v>
      </c>
      <c r="D189">
        <f t="shared" ref="D189:E189" si="216">A84-A$141</f>
        <v>0.49836496606705349</v>
      </c>
      <c r="E189">
        <f t="shared" si="216"/>
        <v>-0.614190381624379</v>
      </c>
      <c r="F189">
        <f t="array" ref="F189">MMULT(MMULT(B189:C189,D$145:E$146), TRANSPOSE(B189:C189))</f>
        <v>19.069076174621955</v>
      </c>
      <c r="G189">
        <f t="array" ref="G189">MMULT(MMULT(D189:E189,D$150:E$151), TRANSPOSE(D189:E189))</f>
        <v>1.8763894125179712</v>
      </c>
      <c r="H189">
        <f t="shared" si="140"/>
        <v>9.4137542849585945</v>
      </c>
      <c r="I189">
        <f t="shared" si="141"/>
        <v>0.51045845693415737</v>
      </c>
      <c r="J189">
        <f t="shared" si="142"/>
        <v>2</v>
      </c>
      <c r="K189">
        <f t="shared" si="143"/>
        <v>0</v>
      </c>
      <c r="L189">
        <f t="shared" si="144"/>
        <v>1</v>
      </c>
      <c r="M189">
        <f t="shared" si="145"/>
        <v>0</v>
      </c>
      <c r="O189">
        <f>A188</f>
        <v>35</v>
      </c>
      <c r="P189">
        <f t="shared" si="146"/>
        <v>2</v>
      </c>
      <c r="Q189">
        <f t="shared" si="147"/>
        <v>1.315865801488906</v>
      </c>
      <c r="R189">
        <f t="shared" si="148"/>
        <v>-0.16053768511983108</v>
      </c>
    </row>
    <row r="190" spans="1:18" x14ac:dyDescent="0.3">
      <c r="A190">
        <f t="shared" si="137"/>
        <v>37</v>
      </c>
      <c r="B190">
        <f t="shared" ref="B190:C190" si="217">A85-A$140</f>
        <v>1.6596277816179672</v>
      </c>
      <c r="C190">
        <f t="shared" si="217"/>
        <v>-2.7258647918362566</v>
      </c>
      <c r="D190">
        <f t="shared" ref="D190:E190" si="218">A85-A$141</f>
        <v>0.21610419269301895</v>
      </c>
      <c r="E190">
        <f t="shared" si="218"/>
        <v>0.26986256228069166</v>
      </c>
      <c r="F190">
        <f t="array" ref="F190">MMULT(MMULT(B190:C190,D$145:E$146), TRANSPOSE(B190:C190))</f>
        <v>11.774689387384424</v>
      </c>
      <c r="G190">
        <f t="array" ref="G190">MMULT(MMULT(D190:E190,D$150:E$151), TRANSPOSE(D190:E190))</f>
        <v>9.7196589097766517E-2</v>
      </c>
      <c r="H190">
        <f t="shared" si="140"/>
        <v>5.7665608913398287</v>
      </c>
      <c r="I190">
        <f t="shared" si="141"/>
        <v>-0.37913795477594497</v>
      </c>
      <c r="J190">
        <f t="shared" si="142"/>
        <v>2</v>
      </c>
      <c r="K190">
        <f t="shared" si="143"/>
        <v>0</v>
      </c>
      <c r="L190">
        <f t="shared" si="144"/>
        <v>1</v>
      </c>
      <c r="M190">
        <f t="shared" si="145"/>
        <v>0</v>
      </c>
      <c r="O190">
        <f>A189</f>
        <v>36</v>
      </c>
      <c r="P190">
        <f t="shared" si="146"/>
        <v>2</v>
      </c>
      <c r="Q190">
        <f t="shared" si="147"/>
        <v>1.7717093765688992</v>
      </c>
      <c r="R190">
        <f t="shared" si="148"/>
        <v>-0.41215046938264976</v>
      </c>
    </row>
    <row r="191" spans="1:18" x14ac:dyDescent="0.3">
      <c r="A191">
        <f t="shared" si="137"/>
        <v>38</v>
      </c>
      <c r="B191">
        <f t="shared" ref="B191:C191" si="219">A86-A$140</f>
        <v>0.75432875557811574</v>
      </c>
      <c r="C191">
        <f t="shared" si="219"/>
        <v>-3.1166416478899066</v>
      </c>
      <c r="D191">
        <f t="shared" ref="D191:E191" si="220">A86-A$141</f>
        <v>-0.68919483334683251</v>
      </c>
      <c r="E191">
        <f t="shared" si="220"/>
        <v>-0.12091429377295844</v>
      </c>
      <c r="F191">
        <f t="array" ref="F191">MMULT(MMULT(B191:C191,D$145:E$146), TRANSPOSE(B191:C191))</f>
        <v>10.68336754415038</v>
      </c>
      <c r="G191">
        <f t="array" ref="G191">MMULT(MMULT(D191:E191,D$150:E$151), TRANSPOSE(D191:E191))</f>
        <v>0.73001257714682488</v>
      </c>
      <c r="H191">
        <f t="shared" si="140"/>
        <v>5.2208999697228071</v>
      </c>
      <c r="I191">
        <f t="shared" si="141"/>
        <v>-6.2729960751415792E-2</v>
      </c>
      <c r="J191">
        <f t="shared" si="142"/>
        <v>2</v>
      </c>
      <c r="K191">
        <f t="shared" si="143"/>
        <v>0</v>
      </c>
      <c r="L191">
        <f t="shared" si="144"/>
        <v>1</v>
      </c>
      <c r="M191">
        <f t="shared" si="145"/>
        <v>0</v>
      </c>
      <c r="O191">
        <f>A190</f>
        <v>37</v>
      </c>
      <c r="P191">
        <f t="shared" si="146"/>
        <v>2</v>
      </c>
      <c r="Q191">
        <f t="shared" si="147"/>
        <v>1.4894486031948646</v>
      </c>
      <c r="R191">
        <f t="shared" si="148"/>
        <v>0.4719024745224209</v>
      </c>
    </row>
    <row r="192" spans="1:18" x14ac:dyDescent="0.3">
      <c r="A192">
        <f t="shared" si="137"/>
        <v>39</v>
      </c>
      <c r="B192">
        <f t="shared" ref="B192:C192" si="221">A87-A$140</f>
        <v>2.2269968948601</v>
      </c>
      <c r="C192">
        <f t="shared" si="221"/>
        <v>-1.391142154504118</v>
      </c>
      <c r="D192">
        <f t="shared" ref="D192:E192" si="222">A87-A$141</f>
        <v>0.78347330593515174</v>
      </c>
      <c r="E192">
        <f t="shared" si="222"/>
        <v>1.6045851996128304</v>
      </c>
      <c r="F192">
        <f t="array" ref="F192">MMULT(MMULT(B192:C192,D$145:E$146), TRANSPOSE(B192:C192))</f>
        <v>9.0409510288747441</v>
      </c>
      <c r="G192">
        <f t="array" ref="G192">MMULT(MMULT(D192:E192,D$150:E$151), TRANSPOSE(D192:E192))</f>
        <v>3.2969644296757581</v>
      </c>
      <c r="H192">
        <f t="shared" si="140"/>
        <v>4.399691712084989</v>
      </c>
      <c r="I192">
        <f t="shared" si="141"/>
        <v>1.2207459655130508</v>
      </c>
      <c r="J192">
        <f t="shared" si="142"/>
        <v>2</v>
      </c>
      <c r="K192">
        <f t="shared" si="143"/>
        <v>0</v>
      </c>
      <c r="L192">
        <f t="shared" si="144"/>
        <v>1</v>
      </c>
      <c r="M192">
        <f t="shared" si="145"/>
        <v>0</v>
      </c>
      <c r="O192">
        <f>A191</f>
        <v>38</v>
      </c>
      <c r="P192">
        <f t="shared" si="146"/>
        <v>2</v>
      </c>
      <c r="Q192">
        <f t="shared" si="147"/>
        <v>0.58414957715501314</v>
      </c>
      <c r="R192">
        <f t="shared" si="148"/>
        <v>8.1125618468770797E-2</v>
      </c>
    </row>
    <row r="193" spans="1:18" x14ac:dyDescent="0.3">
      <c r="A193">
        <f t="shared" si="137"/>
        <v>40</v>
      </c>
      <c r="B193">
        <f t="shared" ref="B193:C193" si="223">A88-A$140</f>
        <v>0.82537883298280179</v>
      </c>
      <c r="C193">
        <f t="shared" si="223"/>
        <v>-1.2817039714601461</v>
      </c>
      <c r="D193">
        <f t="shared" ref="D193:E193" si="224">A88-A$141</f>
        <v>-0.61814475594214646</v>
      </c>
      <c r="E193">
        <f t="shared" si="224"/>
        <v>1.7140233826568023</v>
      </c>
      <c r="F193">
        <f t="array" ref="F193">MMULT(MMULT(B193:C193,D$145:E$146), TRANSPOSE(B193:C193))</f>
        <v>2.7100754298116851</v>
      </c>
      <c r="G193">
        <f t="array" ref="G193">MMULT(MMULT(D193:E193,D$150:E$151), TRANSPOSE(D193:E193))</f>
        <v>8.7472485918870344</v>
      </c>
      <c r="H193">
        <f t="shared" si="140"/>
        <v>1.2342539125534595</v>
      </c>
      <c r="I193">
        <f t="shared" si="141"/>
        <v>3.945888046618689</v>
      </c>
      <c r="J193">
        <f t="shared" si="142"/>
        <v>1</v>
      </c>
      <c r="K193">
        <f t="shared" si="143"/>
        <v>1</v>
      </c>
      <c r="L193">
        <f t="shared" si="144"/>
        <v>0</v>
      </c>
      <c r="M193">
        <f t="shared" si="145"/>
        <v>0</v>
      </c>
      <c r="O193">
        <f>A192</f>
        <v>39</v>
      </c>
      <c r="P193">
        <f t="shared" si="146"/>
        <v>2</v>
      </c>
      <c r="Q193">
        <f t="shared" si="147"/>
        <v>2.0568177164369974</v>
      </c>
      <c r="R193">
        <f t="shared" si="148"/>
        <v>1.8066251118545595</v>
      </c>
    </row>
    <row r="194" spans="1:18" x14ac:dyDescent="0.3">
      <c r="J194" t="s">
        <v>34</v>
      </c>
      <c r="K194">
        <f>SUM(K154:K193)</f>
        <v>15</v>
      </c>
      <c r="L194">
        <f>SUM(L154:L193)</f>
        <v>25</v>
      </c>
    </row>
    <row r="196" spans="1:18" x14ac:dyDescent="0.3">
      <c r="A196" t="s">
        <v>45</v>
      </c>
    </row>
    <row r="197" spans="1:18" x14ac:dyDescent="0.3">
      <c r="A197">
        <v>2</v>
      </c>
      <c r="B197">
        <v>2</v>
      </c>
    </row>
    <row r="198" spans="1:18" x14ac:dyDescent="0.3">
      <c r="A198">
        <f>SUMPRODUCT(K154:K193,A$49:A$88)/K194</f>
        <v>-0.1023530249754251</v>
      </c>
      <c r="B198">
        <f>SUMPRODUCT(K154:K193,B$49:B$88)/K194</f>
        <v>3.0902010403670901</v>
      </c>
    </row>
    <row r="199" spans="1:18" x14ac:dyDescent="0.3">
      <c r="A199">
        <f>SUMPRODUCT(L154:L193,A$49:A$88)/L194</f>
        <v>1.2903896619902369</v>
      </c>
      <c r="B199">
        <f>SUMPRODUCT(L154:L193,B$49:B$88)/L194</f>
        <v>0.1467505536720036</v>
      </c>
    </row>
    <row r="201" spans="1:18" x14ac:dyDescent="0.3">
      <c r="A201" t="s">
        <v>48</v>
      </c>
      <c r="B201" t="s">
        <v>39</v>
      </c>
    </row>
    <row r="202" spans="1:18" x14ac:dyDescent="0.3">
      <c r="A202">
        <v>2</v>
      </c>
      <c r="B202">
        <v>2</v>
      </c>
      <c r="D202" t="s">
        <v>1</v>
      </c>
      <c r="G202" t="s">
        <v>14</v>
      </c>
    </row>
    <row r="203" spans="1:18" x14ac:dyDescent="0.3">
      <c r="A203">
        <f>_xlfn.VAR.P(Q154:Q168)</f>
        <v>0.77844956101322127</v>
      </c>
      <c r="B203">
        <f>_xlfn.COVARIANCE.P(Q154:Q168,R154:R168)</f>
        <v>-2.8567351167248727E-2</v>
      </c>
      <c r="D203">
        <f t="array" ref="D203:E204">MINVERSE(A203:B204)</f>
        <v>1.2858000522700983</v>
      </c>
      <c r="E203">
        <v>3.2571666689967624E-2</v>
      </c>
      <c r="G203">
        <f>A203*B204-A204*B203</f>
        <v>0.87706138709959647</v>
      </c>
    </row>
    <row r="204" spans="1:18" x14ac:dyDescent="0.3">
      <c r="A204">
        <f>B203</f>
        <v>-2.8567351167248727E-2</v>
      </c>
      <c r="B204">
        <f>_xlfn.VAR.P(R154:R168)</f>
        <v>1.1277255773767461</v>
      </c>
      <c r="D204">
        <v>3.2571666689967624E-2</v>
      </c>
      <c r="E204">
        <v>0.88756565100593443</v>
      </c>
    </row>
    <row r="206" spans="1:18" x14ac:dyDescent="0.3">
      <c r="A206" t="s">
        <v>49</v>
      </c>
      <c r="B206" t="s">
        <v>38</v>
      </c>
    </row>
    <row r="207" spans="1:18" x14ac:dyDescent="0.3">
      <c r="A207">
        <v>2</v>
      </c>
      <c r="B207">
        <v>2</v>
      </c>
      <c r="D207" t="s">
        <v>1</v>
      </c>
      <c r="G207" t="s">
        <v>14</v>
      </c>
    </row>
    <row r="208" spans="1:18" x14ac:dyDescent="0.3">
      <c r="A208">
        <f>_xlfn.VAR.P(Q169:Q193)</f>
        <v>0.84443874563862742</v>
      </c>
      <c r="B208">
        <f>_xlfn.COVARIANCE.P(Q169:Q193,R169:R193)</f>
        <v>0.51910367767690913</v>
      </c>
      <c r="D208">
        <f t="array" ref="D208:E209">MINVERSE(A208:B209)</f>
        <v>2.0667878056620421</v>
      </c>
      <c r="E208">
        <v>-1.4356972107185237</v>
      </c>
      <c r="G208">
        <f>A208*B209-A209*B208</f>
        <v>0.3615690507729783</v>
      </c>
    </row>
    <row r="209" spans="1:19" x14ac:dyDescent="0.3">
      <c r="A209">
        <f>B208</f>
        <v>0.51910367767690913</v>
      </c>
      <c r="B209">
        <f>_xlfn.VAR.P(R169:R193)</f>
        <v>0.74728650504239114</v>
      </c>
      <c r="D209">
        <v>-1.4356972107185237</v>
      </c>
      <c r="E209">
        <v>2.3354840350227684</v>
      </c>
    </row>
    <row r="211" spans="1:19" x14ac:dyDescent="0.3">
      <c r="A211" t="str">
        <f>A153</f>
        <v>Index</v>
      </c>
      <c r="B211" t="s">
        <v>26</v>
      </c>
      <c r="C211" t="s">
        <v>27</v>
      </c>
      <c r="D211" t="s">
        <v>28</v>
      </c>
      <c r="E211" t="s">
        <v>29</v>
      </c>
      <c r="F211" t="s">
        <v>40</v>
      </c>
      <c r="G211" t="s">
        <v>41</v>
      </c>
      <c r="H211" t="s">
        <v>42</v>
      </c>
      <c r="I211" t="s">
        <v>43</v>
      </c>
      <c r="J211" t="s">
        <v>24</v>
      </c>
      <c r="K211" t="s">
        <v>32</v>
      </c>
      <c r="L211" t="s">
        <v>33</v>
      </c>
      <c r="M211" t="s">
        <v>44</v>
      </c>
      <c r="P211" t="s">
        <v>24</v>
      </c>
      <c r="Q211" t="s">
        <v>8</v>
      </c>
      <c r="R211" t="s">
        <v>9</v>
      </c>
      <c r="S211" t="s">
        <v>46</v>
      </c>
    </row>
    <row r="212" spans="1:19" x14ac:dyDescent="0.3">
      <c r="A212">
        <f t="shared" ref="A212:A251" si="225">A154</f>
        <v>1</v>
      </c>
      <c r="B212">
        <f>A49-A$198</f>
        <v>-0.39002354835855257</v>
      </c>
      <c r="C212">
        <f>B49-B$198</f>
        <v>-4.8047693380241743</v>
      </c>
      <c r="D212">
        <f>A49-A$199</f>
        <v>-1.7827662353242144</v>
      </c>
      <c r="E212">
        <f>B49-B$199</f>
        <v>-1.8613188513290873</v>
      </c>
      <c r="F212">
        <f t="array" ref="F212">MMULT(MMULT(B212:C212,D$203:E$204), TRANSPOSE(B212:C212))</f>
        <v>20.807841219999872</v>
      </c>
      <c r="G212">
        <f t="array" ref="G212">MMULT(MMULT(D212:E212,D$208:E$209), TRANSPOSE(D212:E212))</f>
        <v>5.13194464250493</v>
      </c>
      <c r="H212">
        <f>(F212+LN(G$203))/2</f>
        <v>10.338331463816539</v>
      </c>
      <c r="I212">
        <f>(G212+LN(G$208))/2</f>
        <v>2.0573211993506555</v>
      </c>
      <c r="J212">
        <f>IF(H212&lt;I212, 1, 2)</f>
        <v>2</v>
      </c>
      <c r="K212">
        <f>IF(J212=1,1,0)</f>
        <v>0</v>
      </c>
      <c r="L212">
        <f>IF(J212=2,1,0)</f>
        <v>1</v>
      </c>
      <c r="M212">
        <f>IF(J212=J154,0,1)</f>
        <v>0</v>
      </c>
      <c r="O212">
        <f>A213</f>
        <v>2</v>
      </c>
      <c r="P212">
        <f>INDEX(J$154:J$193,O212)</f>
        <v>1</v>
      </c>
      <c r="Q212">
        <f>INDEX(A$49:A$88,O212)</f>
        <v>0.84721312329205867</v>
      </c>
      <c r="R212">
        <f>INDEX(B$49:B$88,O212)</f>
        <v>1.5842738764848694</v>
      </c>
      <c r="S212">
        <f>O212-1</f>
        <v>1</v>
      </c>
    </row>
    <row r="213" spans="1:19" x14ac:dyDescent="0.3">
      <c r="A213">
        <f t="shared" si="225"/>
        <v>2</v>
      </c>
      <c r="B213">
        <f t="shared" ref="B213:C213" si="226">A50-A$198</f>
        <v>0.94956614826748376</v>
      </c>
      <c r="C213">
        <f t="shared" si="226"/>
        <v>-1.5059271638822207</v>
      </c>
      <c r="D213">
        <f t="shared" ref="D213:E213" si="227">A50-A$199</f>
        <v>-0.44317653869817819</v>
      </c>
      <c r="E213">
        <f t="shared" si="227"/>
        <v>1.4375233228128659</v>
      </c>
      <c r="F213">
        <f t="array" ref="F213">MMULT(MMULT(B213:C213,D$203:E$204), TRANSPOSE(B213:C213))</f>
        <v>3.0790575197966952</v>
      </c>
      <c r="G213">
        <f t="array" ref="G213">MMULT(MMULT(D213:E213,D$208:E$209), TRANSPOSE(D213:E213))</f>
        <v>7.0614420124146626</v>
      </c>
      <c r="H213">
        <f t="shared" ref="H213:H251" si="228">(F213+LN(G$203))/2</f>
        <v>1.4739396137149496</v>
      </c>
      <c r="I213">
        <f t="shared" ref="I213:I251" si="229">(G213+LN(G$208))/2</f>
        <v>3.0220698843055218</v>
      </c>
      <c r="J213">
        <f t="shared" ref="J213:J251" si="230">IF(H213&lt;I213, 1, 2)</f>
        <v>1</v>
      </c>
      <c r="K213">
        <f t="shared" ref="K213:K251" si="231">IF(J213=1,1,0)</f>
        <v>1</v>
      </c>
      <c r="L213">
        <f t="shared" ref="L213:L251" si="232">IF(J213=2,1,0)</f>
        <v>0</v>
      </c>
      <c r="M213">
        <f t="shared" ref="M213:M251" si="233">IF(J213=J155,0,1)</f>
        <v>0</v>
      </c>
      <c r="O213">
        <f>A214</f>
        <v>3</v>
      </c>
      <c r="P213">
        <f t="shared" ref="P213:P251" si="234">INDEX(J$154:J$193,O213)</f>
        <v>1</v>
      </c>
      <c r="Q213">
        <f t="shared" ref="Q213:Q251" si="235">INDEX(A$49:A$88,O213)</f>
        <v>0.42967995115264968</v>
      </c>
      <c r="R213">
        <f t="shared" ref="R213:R251" si="236">INDEX(B$49:B$88,O213)</f>
        <v>3.4544175415104048</v>
      </c>
      <c r="S213">
        <f t="shared" ref="S213:S251" si="237">O213-1</f>
        <v>2</v>
      </c>
    </row>
    <row r="214" spans="1:19" x14ac:dyDescent="0.3">
      <c r="A214">
        <f t="shared" si="225"/>
        <v>3</v>
      </c>
      <c r="B214">
        <f t="shared" ref="B214:C214" si="238">A51-A$198</f>
        <v>0.53203297612807476</v>
      </c>
      <c r="C214">
        <f t="shared" si="238"/>
        <v>0.36421650114331472</v>
      </c>
      <c r="D214">
        <f t="shared" ref="D214:E214" si="239">A51-A$199</f>
        <v>-0.86070971083758718</v>
      </c>
      <c r="E214">
        <f t="shared" si="239"/>
        <v>3.3076669878384011</v>
      </c>
      <c r="F214">
        <f t="array" ref="F214">MMULT(MMULT(B214:C214,D$203:E$204), TRANSPOSE(B214:C214))</f>
        <v>0.49431938332040437</v>
      </c>
      <c r="G214">
        <f t="array" ref="G214">MMULT(MMULT(D214:E214,D$208:E$209), TRANSPOSE(D214:E214))</f>
        <v>35.25754988873495</v>
      </c>
      <c r="H214">
        <f t="shared" si="228"/>
        <v>0.18157054547680429</v>
      </c>
      <c r="I214">
        <f t="shared" si="229"/>
        <v>17.120123822465665</v>
      </c>
      <c r="J214">
        <f t="shared" si="230"/>
        <v>1</v>
      </c>
      <c r="K214">
        <f t="shared" si="231"/>
        <v>1</v>
      </c>
      <c r="L214">
        <f t="shared" si="232"/>
        <v>0</v>
      </c>
      <c r="M214">
        <f t="shared" si="233"/>
        <v>0</v>
      </c>
      <c r="O214">
        <f>A220</f>
        <v>9</v>
      </c>
      <c r="P214">
        <f t="shared" si="234"/>
        <v>1</v>
      </c>
      <c r="Q214">
        <f t="shared" si="235"/>
        <v>-0.50978624140660544</v>
      </c>
      <c r="R214">
        <f t="shared" si="236"/>
        <v>2.0907280308895024</v>
      </c>
      <c r="S214">
        <f t="shared" si="237"/>
        <v>8</v>
      </c>
    </row>
    <row r="215" spans="1:19" x14ac:dyDescent="0.3">
      <c r="A215">
        <f t="shared" si="225"/>
        <v>4</v>
      </c>
      <c r="B215">
        <f t="shared" ref="B215:C215" si="240">A52-A$198</f>
        <v>2.237667321403185</v>
      </c>
      <c r="C215">
        <f t="shared" si="240"/>
        <v>-3.0188180031283305</v>
      </c>
      <c r="D215">
        <f t="shared" ref="D215:E215" si="241">A52-A$199</f>
        <v>0.84492463443752297</v>
      </c>
      <c r="E215">
        <f t="shared" si="241"/>
        <v>-7.5367516433243936E-2</v>
      </c>
      <c r="F215">
        <f t="array" ref="F215">MMULT(MMULT(B215:C215,D$203:E$204), TRANSPOSE(B215:C215))</f>
        <v>14.08676824586288</v>
      </c>
      <c r="G215">
        <f t="array" ref="G215">MMULT(MMULT(D215:E215,D$208:E$209), TRANSPOSE(D215:E215))</f>
        <v>1.6715911220462079</v>
      </c>
      <c r="H215">
        <f t="shared" si="228"/>
        <v>6.9777949767480418</v>
      </c>
      <c r="I215">
        <f t="shared" si="229"/>
        <v>0.32714443912129443</v>
      </c>
      <c r="J215">
        <f t="shared" si="230"/>
        <v>2</v>
      </c>
      <c r="K215">
        <f t="shared" si="231"/>
        <v>0</v>
      </c>
      <c r="L215">
        <f t="shared" si="232"/>
        <v>1</v>
      </c>
      <c r="M215">
        <f t="shared" si="233"/>
        <v>0</v>
      </c>
      <c r="O215">
        <f>A225</f>
        <v>14</v>
      </c>
      <c r="P215">
        <f t="shared" si="234"/>
        <v>1</v>
      </c>
      <c r="Q215">
        <f t="shared" si="235"/>
        <v>0.54306021346650801</v>
      </c>
      <c r="R215">
        <f t="shared" si="236"/>
        <v>4.2162530082965786</v>
      </c>
      <c r="S215">
        <f t="shared" si="237"/>
        <v>13</v>
      </c>
    </row>
    <row r="216" spans="1:19" x14ac:dyDescent="0.3">
      <c r="A216">
        <f t="shared" si="225"/>
        <v>5</v>
      </c>
      <c r="B216">
        <f t="shared" ref="B216:C216" si="242">A53-A$198</f>
        <v>4.0351526288372206</v>
      </c>
      <c r="C216">
        <f t="shared" si="242"/>
        <v>-0.5635415251614968</v>
      </c>
      <c r="D216">
        <f t="shared" ref="D216:E216" si="243">A53-A$199</f>
        <v>2.6424099418715583</v>
      </c>
      <c r="E216">
        <f t="shared" si="243"/>
        <v>2.3799089615335896</v>
      </c>
      <c r="F216">
        <f t="array" ref="F216">MMULT(MMULT(B216:C216,D$203:E$204), TRANSPOSE(B216:C216))</f>
        <v>21.069721600584469</v>
      </c>
      <c r="G216">
        <f t="array" ref="G216">MMULT(MMULT(D216:E216,D$208:E$209), TRANSPOSE(D216:E216))</f>
        <v>9.6017748121711026</v>
      </c>
      <c r="H216">
        <f t="shared" si="228"/>
        <v>10.469271654108837</v>
      </c>
      <c r="I216">
        <f t="shared" si="229"/>
        <v>4.2922362841837423</v>
      </c>
      <c r="J216">
        <f t="shared" si="230"/>
        <v>2</v>
      </c>
      <c r="K216">
        <f t="shared" si="231"/>
        <v>0</v>
      </c>
      <c r="L216">
        <f t="shared" si="232"/>
        <v>1</v>
      </c>
      <c r="M216">
        <f t="shared" si="233"/>
        <v>0</v>
      </c>
      <c r="O216">
        <f>A227</f>
        <v>16</v>
      </c>
      <c r="P216">
        <f t="shared" si="234"/>
        <v>1</v>
      </c>
      <c r="Q216">
        <f t="shared" si="235"/>
        <v>-0.12128453908296398</v>
      </c>
      <c r="R216">
        <f t="shared" si="236"/>
        <v>4.4780131071932461</v>
      </c>
      <c r="S216">
        <f t="shared" si="237"/>
        <v>15</v>
      </c>
    </row>
    <row r="217" spans="1:19" x14ac:dyDescent="0.3">
      <c r="A217">
        <f t="shared" si="225"/>
        <v>6</v>
      </c>
      <c r="B217">
        <f t="shared" ref="B217:C217" si="244">A54-A$198</f>
        <v>1.5837144623154233</v>
      </c>
      <c r="C217">
        <f t="shared" si="244"/>
        <v>-3.3232473244965601</v>
      </c>
      <c r="D217">
        <f t="shared" ref="D217:E217" si="245">A54-A$199</f>
        <v>0.19097177534976129</v>
      </c>
      <c r="E217">
        <f t="shared" si="245"/>
        <v>-0.37979683780147377</v>
      </c>
      <c r="F217">
        <f t="array" ref="F217">MMULT(MMULT(B217:C217,D$203:E$204), TRANSPOSE(B217:C217))</f>
        <v>12.684377977855593</v>
      </c>
      <c r="G217">
        <f t="array" ref="G217">MMULT(MMULT(D217:E217,D$208:E$209), TRANSPOSE(D217:E217))</f>
        <v>0.62052319382049637</v>
      </c>
      <c r="H217">
        <f t="shared" si="228"/>
        <v>6.2765998427443987</v>
      </c>
      <c r="I217">
        <f t="shared" si="229"/>
        <v>-0.19838952499156132</v>
      </c>
      <c r="J217">
        <f t="shared" si="230"/>
        <v>2</v>
      </c>
      <c r="K217">
        <f t="shared" si="231"/>
        <v>0</v>
      </c>
      <c r="L217">
        <f t="shared" si="232"/>
        <v>1</v>
      </c>
      <c r="M217">
        <f t="shared" si="233"/>
        <v>0</v>
      </c>
      <c r="O217">
        <f>A228</f>
        <v>17</v>
      </c>
      <c r="P217">
        <f t="shared" si="234"/>
        <v>1</v>
      </c>
      <c r="Q217">
        <f t="shared" si="235"/>
        <v>-0.12430221434486324</v>
      </c>
      <c r="R217">
        <f t="shared" si="236"/>
        <v>1.3073578314262415</v>
      </c>
      <c r="S217">
        <f t="shared" si="237"/>
        <v>16</v>
      </c>
    </row>
    <row r="218" spans="1:19" x14ac:dyDescent="0.3">
      <c r="A218">
        <f t="shared" si="225"/>
        <v>7</v>
      </c>
      <c r="B218">
        <f t="shared" ref="B218:C218" si="246">A55-A$198</f>
        <v>1.4189068781635248</v>
      </c>
      <c r="C218">
        <f t="shared" si="246"/>
        <v>-3.2560001487831887</v>
      </c>
      <c r="D218">
        <f t="shared" ref="D218:E218" si="247">A55-A$199</f>
        <v>2.616419119786273E-2</v>
      </c>
      <c r="E218">
        <f t="shared" si="247"/>
        <v>-0.31254966208810231</v>
      </c>
      <c r="F218">
        <f t="array" ref="F218">MMULT(MMULT(B218:C218,D$203:E$204), TRANSPOSE(B218:C218))</f>
        <v>11.697297440655703</v>
      </c>
      <c r="G218">
        <f t="array" ref="G218">MMULT(MMULT(D218:E218,D$208:E$209), TRANSPOSE(D218:E218))</f>
        <v>0.25304310077985143</v>
      </c>
      <c r="H218">
        <f t="shared" si="228"/>
        <v>5.7830595741444535</v>
      </c>
      <c r="I218">
        <f t="shared" si="229"/>
        <v>-0.38212957151188376</v>
      </c>
      <c r="J218">
        <f t="shared" si="230"/>
        <v>2</v>
      </c>
      <c r="K218">
        <f t="shared" si="231"/>
        <v>0</v>
      </c>
      <c r="L218">
        <f t="shared" si="232"/>
        <v>1</v>
      </c>
      <c r="M218">
        <f t="shared" si="233"/>
        <v>0</v>
      </c>
      <c r="O218">
        <f>A229</f>
        <v>18</v>
      </c>
      <c r="P218">
        <f t="shared" si="234"/>
        <v>1</v>
      </c>
      <c r="Q218">
        <f t="shared" si="235"/>
        <v>-1.4427722221460328</v>
      </c>
      <c r="R218">
        <f t="shared" si="236"/>
        <v>4.152842774881667</v>
      </c>
      <c r="S218">
        <f t="shared" si="237"/>
        <v>17</v>
      </c>
    </row>
    <row r="219" spans="1:19" x14ac:dyDescent="0.3">
      <c r="A219">
        <f t="shared" si="225"/>
        <v>8</v>
      </c>
      <c r="B219">
        <f t="shared" ref="B219:C219" si="248">A56-A$198</f>
        <v>1.3401351456506629</v>
      </c>
      <c r="C219">
        <f t="shared" si="248"/>
        <v>-2.9164058649840827</v>
      </c>
      <c r="D219">
        <f t="shared" ref="D219:E219" si="249">A56-A$199</f>
        <v>-5.2607541314999118E-2</v>
      </c>
      <c r="E219">
        <f t="shared" si="249"/>
        <v>2.7044621711003775E-2</v>
      </c>
      <c r="F219">
        <f t="array" ref="F219">MMULT(MMULT(B219:C219,D$203:E$204), TRANSPOSE(B219:C219))</f>
        <v>9.6037649831155321</v>
      </c>
      <c r="G219">
        <f t="array" ref="G219">MMULT(MMULT(D219:E219,D$208:E$209), TRANSPOSE(D219:E219))</f>
        <v>1.1513425094414945E-2</v>
      </c>
      <c r="H219">
        <f t="shared" si="228"/>
        <v>4.7362933453743681</v>
      </c>
      <c r="I219">
        <f t="shared" si="229"/>
        <v>-0.50289440935460206</v>
      </c>
      <c r="J219">
        <f t="shared" si="230"/>
        <v>2</v>
      </c>
      <c r="K219">
        <f t="shared" si="231"/>
        <v>0</v>
      </c>
      <c r="L219">
        <f t="shared" si="232"/>
        <v>1</v>
      </c>
      <c r="M219">
        <f t="shared" si="233"/>
        <v>0</v>
      </c>
      <c r="O219">
        <f>A230</f>
        <v>19</v>
      </c>
      <c r="P219">
        <f t="shared" si="234"/>
        <v>1</v>
      </c>
      <c r="Q219">
        <f t="shared" si="235"/>
        <v>0.20634948726390209</v>
      </c>
      <c r="R219">
        <f t="shared" si="236"/>
        <v>3.9064711956472293</v>
      </c>
      <c r="S219">
        <f t="shared" si="237"/>
        <v>18</v>
      </c>
    </row>
    <row r="220" spans="1:19" x14ac:dyDescent="0.3">
      <c r="A220">
        <f t="shared" si="225"/>
        <v>9</v>
      </c>
      <c r="B220">
        <f t="shared" ref="B220:C220" si="250">A57-A$198</f>
        <v>-0.40743321643118036</v>
      </c>
      <c r="C220">
        <f t="shared" si="250"/>
        <v>-0.99947300947758766</v>
      </c>
      <c r="D220">
        <f t="shared" ref="D220:E220" si="251">A57-A$199</f>
        <v>-1.8001759033968423</v>
      </c>
      <c r="E220">
        <f t="shared" si="251"/>
        <v>1.9439774772174989</v>
      </c>
      <c r="F220">
        <f t="array" ref="F220">MMULT(MMULT(B220:C220,D$203:E$204), TRANSPOSE(B220:C220))</f>
        <v>1.1266031471829263</v>
      </c>
      <c r="G220">
        <f t="array" ref="G220">MMULT(MMULT(D220:E220,D$208:E$209), TRANSPOSE(D220:E220))</f>
        <v>25.572057462653291</v>
      </c>
      <c r="H220">
        <f t="shared" si="228"/>
        <v>0.49771242740806526</v>
      </c>
      <c r="I220">
        <f t="shared" si="229"/>
        <v>12.277377609424835</v>
      </c>
      <c r="J220">
        <f t="shared" si="230"/>
        <v>1</v>
      </c>
      <c r="K220">
        <f t="shared" si="231"/>
        <v>1</v>
      </c>
      <c r="L220">
        <f t="shared" si="232"/>
        <v>0</v>
      </c>
      <c r="M220">
        <f t="shared" si="233"/>
        <v>0</v>
      </c>
      <c r="O220">
        <f>A231</f>
        <v>20</v>
      </c>
      <c r="P220">
        <f t="shared" si="234"/>
        <v>1</v>
      </c>
      <c r="Q220">
        <f t="shared" si="235"/>
        <v>-2.0170210591635782</v>
      </c>
      <c r="R220">
        <f t="shared" si="236"/>
        <v>2.5499685086243917</v>
      </c>
      <c r="S220">
        <f t="shared" si="237"/>
        <v>19</v>
      </c>
    </row>
    <row r="221" spans="1:19" x14ac:dyDescent="0.3">
      <c r="A221">
        <f t="shared" si="225"/>
        <v>10</v>
      </c>
      <c r="B221">
        <f t="shared" ref="B221:C221" si="252">A58-A$198</f>
        <v>2.6820939572593456</v>
      </c>
      <c r="C221">
        <f t="shared" si="252"/>
        <v>-2.5919494356034893</v>
      </c>
      <c r="D221">
        <f t="shared" ref="D221:E221" si="253">A58-A$199</f>
        <v>1.2893512702936836</v>
      </c>
      <c r="E221">
        <f t="shared" si="253"/>
        <v>0.35150105109159713</v>
      </c>
      <c r="F221">
        <f t="array" ref="F221">MMULT(MMULT(B221:C221,D$203:E$204), TRANSPOSE(B221:C221))</f>
        <v>14.759545667865421</v>
      </c>
      <c r="G221">
        <f t="array" ref="G221">MMULT(MMULT(D221:E221,D$208:E$209), TRANSPOSE(D221:E221))</f>
        <v>2.4230993996273615</v>
      </c>
      <c r="H221">
        <f t="shared" si="228"/>
        <v>7.3141836877493125</v>
      </c>
      <c r="I221">
        <f t="shared" si="229"/>
        <v>0.70289857791187127</v>
      </c>
      <c r="J221">
        <f t="shared" si="230"/>
        <v>2</v>
      </c>
      <c r="K221">
        <f t="shared" si="231"/>
        <v>0</v>
      </c>
      <c r="L221">
        <f t="shared" si="232"/>
        <v>1</v>
      </c>
      <c r="M221">
        <f t="shared" si="233"/>
        <v>0</v>
      </c>
      <c r="O221">
        <f>A233</f>
        <v>22</v>
      </c>
      <c r="P221">
        <f t="shared" si="234"/>
        <v>1</v>
      </c>
      <c r="Q221">
        <f t="shared" si="235"/>
        <v>-6.2719699512316054E-2</v>
      </c>
      <c r="R221">
        <f t="shared" si="236"/>
        <v>4.8646931219927998</v>
      </c>
      <c r="S221">
        <f t="shared" si="237"/>
        <v>21</v>
      </c>
    </row>
    <row r="222" spans="1:19" x14ac:dyDescent="0.3">
      <c r="A222">
        <f t="shared" si="225"/>
        <v>11</v>
      </c>
      <c r="B222">
        <f t="shared" ref="B222:C222" si="254">A59-A$198</f>
        <v>0.30396889358450729</v>
      </c>
      <c r="C222">
        <f t="shared" si="254"/>
        <v>-3.1724577433832151</v>
      </c>
      <c r="D222">
        <f t="shared" ref="D222:E222" si="255">A59-A$199</f>
        <v>-1.0887737933811548</v>
      </c>
      <c r="E222">
        <f t="shared" si="255"/>
        <v>-0.22900725668812841</v>
      </c>
      <c r="F222">
        <f t="array" ref="F222">MMULT(MMULT(B222:C222,D$203:E$204), TRANSPOSE(B222:C222))</f>
        <v>8.9888785721990025</v>
      </c>
      <c r="G222">
        <f t="array" ref="G222">MMULT(MMULT(D222:E222,D$208:E$209), TRANSPOSE(D222:E222))</f>
        <v>1.8565666298717147</v>
      </c>
      <c r="H222">
        <f t="shared" si="228"/>
        <v>4.4288501399161033</v>
      </c>
      <c r="I222">
        <f t="shared" si="229"/>
        <v>0.41963219303404786</v>
      </c>
      <c r="J222">
        <f t="shared" si="230"/>
        <v>2</v>
      </c>
      <c r="K222">
        <f t="shared" si="231"/>
        <v>0</v>
      </c>
      <c r="L222">
        <f t="shared" si="232"/>
        <v>1</v>
      </c>
      <c r="M222">
        <f t="shared" si="233"/>
        <v>0</v>
      </c>
      <c r="O222">
        <f>A237</f>
        <v>26</v>
      </c>
      <c r="P222">
        <f t="shared" si="234"/>
        <v>1</v>
      </c>
      <c r="Q222">
        <f t="shared" si="235"/>
        <v>0.32258990515571373</v>
      </c>
      <c r="R222">
        <f t="shared" si="236"/>
        <v>2.5613939864043149</v>
      </c>
      <c r="S222">
        <f t="shared" si="237"/>
        <v>25</v>
      </c>
    </row>
    <row r="223" spans="1:19" x14ac:dyDescent="0.3">
      <c r="A223">
        <f t="shared" si="225"/>
        <v>12</v>
      </c>
      <c r="B223">
        <f t="shared" ref="B223:C223" si="256">A60-A$198</f>
        <v>1.7751122519949716E-2</v>
      </c>
      <c r="C223">
        <f t="shared" si="256"/>
        <v>-3.0178873135453981</v>
      </c>
      <c r="D223">
        <f t="shared" ref="D223:E223" si="257">A60-A$199</f>
        <v>-1.3749915644457122</v>
      </c>
      <c r="E223">
        <f t="shared" si="257"/>
        <v>-7.4436826850311666E-2</v>
      </c>
      <c r="F223">
        <f t="array" ref="F223">MMULT(MMULT(B223:C223,D$203:E$204), TRANSPOSE(B223:C223))</f>
        <v>8.0805472039844535</v>
      </c>
      <c r="G223">
        <f t="array" ref="G223">MMULT(MMULT(D223:E223,D$208:E$209), TRANSPOSE(D223:E223))</f>
        <v>3.6265260516072275</v>
      </c>
      <c r="H223">
        <f t="shared" si="228"/>
        <v>3.9746844558088288</v>
      </c>
      <c r="I223">
        <f t="shared" si="229"/>
        <v>1.3046119039018043</v>
      </c>
      <c r="J223">
        <f t="shared" si="230"/>
        <v>2</v>
      </c>
      <c r="K223">
        <f t="shared" si="231"/>
        <v>0</v>
      </c>
      <c r="L223">
        <f t="shared" si="232"/>
        <v>1</v>
      </c>
      <c r="M223">
        <f t="shared" si="233"/>
        <v>0</v>
      </c>
      <c r="O223">
        <f>A242</f>
        <v>31</v>
      </c>
      <c r="P223">
        <f t="shared" si="234"/>
        <v>1</v>
      </c>
      <c r="Q223">
        <f t="shared" si="235"/>
        <v>-1.5891270275744105</v>
      </c>
      <c r="R223">
        <f t="shared" si="236"/>
        <v>2.7829550345714131</v>
      </c>
      <c r="S223">
        <f t="shared" si="237"/>
        <v>30</v>
      </c>
    </row>
    <row r="224" spans="1:19" x14ac:dyDescent="0.3">
      <c r="A224">
        <f t="shared" si="225"/>
        <v>13</v>
      </c>
      <c r="B224">
        <f t="shared" ref="B224:C224" si="258">A61-A$198</f>
        <v>0.99439524016610004</v>
      </c>
      <c r="C224">
        <f t="shared" si="258"/>
        <v>-2.5592564350063132</v>
      </c>
      <c r="D224">
        <f t="shared" ref="D224:E224" si="259">A61-A$199</f>
        <v>-0.39834744679956191</v>
      </c>
      <c r="E224">
        <f t="shared" si="259"/>
        <v>0.38419405168877319</v>
      </c>
      <c r="F224">
        <f t="array" ref="F224">MMULT(MMULT(B224:C224,D$203:E$204), TRANSPOSE(B224:C224))</f>
        <v>6.9190148964246259</v>
      </c>
      <c r="G224">
        <f t="array" ref="G224">MMULT(MMULT(D224:E224,D$208:E$209), TRANSPOSE(D224:E224))</f>
        <v>1.1121346058859909</v>
      </c>
      <c r="H224">
        <f t="shared" si="228"/>
        <v>3.393918302028915</v>
      </c>
      <c r="I224">
        <f t="shared" si="229"/>
        <v>4.7416181041185945E-2</v>
      </c>
      <c r="J224">
        <f t="shared" si="230"/>
        <v>2</v>
      </c>
      <c r="K224">
        <f t="shared" si="231"/>
        <v>0</v>
      </c>
      <c r="L224">
        <f t="shared" si="232"/>
        <v>1</v>
      </c>
      <c r="M224">
        <f t="shared" si="233"/>
        <v>0</v>
      </c>
      <c r="O224">
        <f>A243</f>
        <v>32</v>
      </c>
      <c r="P224">
        <f t="shared" si="234"/>
        <v>1</v>
      </c>
      <c r="Q224">
        <f t="shared" si="235"/>
        <v>0.3397110400494851</v>
      </c>
      <c r="R224">
        <f t="shared" si="236"/>
        <v>3.0114915452452329</v>
      </c>
      <c r="S224">
        <f t="shared" si="237"/>
        <v>31</v>
      </c>
    </row>
    <row r="225" spans="1:19" x14ac:dyDescent="0.3">
      <c r="A225">
        <f t="shared" si="225"/>
        <v>14</v>
      </c>
      <c r="B225">
        <f t="shared" ref="B225:C225" si="260">A62-A$198</f>
        <v>0.6454132384419331</v>
      </c>
      <c r="C225">
        <f t="shared" si="260"/>
        <v>1.1260519679294885</v>
      </c>
      <c r="D225">
        <f t="shared" ref="D225:E225" si="261">A62-A$199</f>
        <v>-0.74732944852372885</v>
      </c>
      <c r="E225">
        <f t="shared" si="261"/>
        <v>4.0695024546245753</v>
      </c>
      <c r="F225">
        <f t="array" ref="F225">MMULT(MMULT(B225:C225,D$203:E$204), TRANSPOSE(B225:C225))</f>
        <v>1.708381825935368</v>
      </c>
      <c r="G225">
        <f t="array" ref="G225">MMULT(MMULT(D225:E225,D$208:E$209), TRANSPOSE(D225:E225))</f>
        <v>48.564559199259357</v>
      </c>
      <c r="H225">
        <f t="shared" si="228"/>
        <v>0.78860176678428606</v>
      </c>
      <c r="I225">
        <f t="shared" si="229"/>
        <v>23.773628477727868</v>
      </c>
      <c r="J225">
        <f t="shared" si="230"/>
        <v>1</v>
      </c>
      <c r="K225">
        <f t="shared" si="231"/>
        <v>1</v>
      </c>
      <c r="L225">
        <f t="shared" si="232"/>
        <v>0</v>
      </c>
      <c r="M225">
        <f t="shared" si="233"/>
        <v>0</v>
      </c>
      <c r="O225">
        <f>A244</f>
        <v>33</v>
      </c>
      <c r="P225">
        <f t="shared" si="234"/>
        <v>1</v>
      </c>
      <c r="Q225">
        <f t="shared" si="235"/>
        <v>0.9879142536593768</v>
      </c>
      <c r="R225">
        <f t="shared" si="236"/>
        <v>3.476092747439937</v>
      </c>
      <c r="S225">
        <f t="shared" si="237"/>
        <v>32</v>
      </c>
    </row>
    <row r="226" spans="1:19" x14ac:dyDescent="0.3">
      <c r="A226">
        <f t="shared" si="225"/>
        <v>15</v>
      </c>
      <c r="B226">
        <f t="shared" ref="B226:C226" si="262">A63-A$198</f>
        <v>1.36501461151347</v>
      </c>
      <c r="C226">
        <f t="shared" si="262"/>
        <v>-3.5437059991708906</v>
      </c>
      <c r="D226">
        <f t="shared" ref="D226:E226" si="263">A63-A$199</f>
        <v>-2.7728075452192025E-2</v>
      </c>
      <c r="E226">
        <f t="shared" si="263"/>
        <v>-0.60025551247580422</v>
      </c>
      <c r="F226">
        <f t="array" ref="F226">MMULT(MMULT(B226:C226,D$203:E$204), TRANSPOSE(B226:C226))</f>
        <v>13.226592349094323</v>
      </c>
      <c r="G226">
        <f t="array" ref="G226">MMULT(MMULT(D226:E226,D$208:E$209), TRANSPOSE(D226:E226))</f>
        <v>0.79528825318240526</v>
      </c>
      <c r="H226">
        <f t="shared" si="228"/>
        <v>6.5477070283637637</v>
      </c>
      <c r="I226">
        <f t="shared" si="229"/>
        <v>-0.11100699531060687</v>
      </c>
      <c r="J226">
        <f t="shared" si="230"/>
        <v>2</v>
      </c>
      <c r="K226">
        <f t="shared" si="231"/>
        <v>0</v>
      </c>
      <c r="L226">
        <f t="shared" si="232"/>
        <v>1</v>
      </c>
      <c r="M226">
        <f t="shared" si="233"/>
        <v>0</v>
      </c>
      <c r="O226">
        <f>A251</f>
        <v>40</v>
      </c>
      <c r="P226">
        <f t="shared" si="234"/>
        <v>1</v>
      </c>
      <c r="Q226">
        <f t="shared" si="235"/>
        <v>0.6551996545596992</v>
      </c>
      <c r="R226">
        <f t="shared" si="236"/>
        <v>1.9160632948985314</v>
      </c>
      <c r="S226">
        <f t="shared" si="237"/>
        <v>39</v>
      </c>
    </row>
    <row r="227" spans="1:19" x14ac:dyDescent="0.3">
      <c r="A227">
        <f t="shared" si="225"/>
        <v>16</v>
      </c>
      <c r="B227">
        <f t="shared" ref="B227:C227" si="264">A64-A$198</f>
        <v>-1.8931514107538877E-2</v>
      </c>
      <c r="C227">
        <f t="shared" si="264"/>
        <v>1.387812066826156</v>
      </c>
      <c r="D227">
        <f t="shared" ref="D227:E227" si="265">A64-A$199</f>
        <v>-1.4116742010732009</v>
      </c>
      <c r="E227">
        <f t="shared" si="265"/>
        <v>4.3312625535212428</v>
      </c>
      <c r="F227">
        <f t="array" ref="F227">MMULT(MMULT(B227:C227,D$203:E$204), TRANSPOSE(B227:C227))</f>
        <v>1.7082205634953471</v>
      </c>
      <c r="G227">
        <f t="array" ref="G227">MMULT(MMULT(D227:E227,D$208:E$209), TRANSPOSE(D227:E227))</f>
        <v>65.488697966794732</v>
      </c>
      <c r="H227">
        <f t="shared" si="228"/>
        <v>0.78852113556427561</v>
      </c>
      <c r="I227">
        <f t="shared" si="229"/>
        <v>32.235697861495559</v>
      </c>
      <c r="J227">
        <f t="shared" si="230"/>
        <v>1</v>
      </c>
      <c r="K227">
        <f t="shared" si="231"/>
        <v>1</v>
      </c>
      <c r="L227">
        <f t="shared" si="232"/>
        <v>0</v>
      </c>
      <c r="M227">
        <f t="shared" si="233"/>
        <v>0</v>
      </c>
      <c r="O227">
        <f>A212</f>
        <v>1</v>
      </c>
      <c r="P227">
        <f t="shared" si="234"/>
        <v>2</v>
      </c>
      <c r="Q227">
        <f t="shared" si="235"/>
        <v>-0.49237657333397766</v>
      </c>
      <c r="R227">
        <f t="shared" si="236"/>
        <v>-1.7145682976570837</v>
      </c>
      <c r="S227">
        <f t="shared" si="237"/>
        <v>0</v>
      </c>
    </row>
    <row r="228" spans="1:19" x14ac:dyDescent="0.3">
      <c r="A228">
        <f t="shared" si="225"/>
        <v>17</v>
      </c>
      <c r="B228">
        <f t="shared" ref="B228:C228" si="266">A65-A$198</f>
        <v>-2.1949189369438141E-2</v>
      </c>
      <c r="C228">
        <f t="shared" si="266"/>
        <v>-1.7828432089408486</v>
      </c>
      <c r="D228">
        <f t="shared" ref="D228:E228" si="267">A65-A$199</f>
        <v>-1.4146918763351002</v>
      </c>
      <c r="E228">
        <f t="shared" si="267"/>
        <v>1.160607277754238</v>
      </c>
      <c r="F228">
        <f t="array" ref="F228">MMULT(MMULT(B228:C228,D$203:E$204), TRANSPOSE(B228:C228))</f>
        <v>2.8243226091881621</v>
      </c>
      <c r="G228">
        <f t="array" ref="G228">MMULT(MMULT(D228:E228,D$208:E$209), TRANSPOSE(D228:E228))</f>
        <v>11.996838143897943</v>
      </c>
      <c r="H228">
        <f t="shared" si="228"/>
        <v>1.3465721584106831</v>
      </c>
      <c r="I228">
        <f t="shared" si="229"/>
        <v>5.4897679500471614</v>
      </c>
      <c r="J228">
        <f t="shared" si="230"/>
        <v>1</v>
      </c>
      <c r="K228">
        <f t="shared" si="231"/>
        <v>1</v>
      </c>
      <c r="L228">
        <f t="shared" si="232"/>
        <v>0</v>
      </c>
      <c r="M228">
        <f t="shared" si="233"/>
        <v>0</v>
      </c>
      <c r="O228">
        <f>A215</f>
        <v>4</v>
      </c>
      <c r="P228">
        <f t="shared" si="234"/>
        <v>2</v>
      </c>
      <c r="Q228">
        <f t="shared" si="235"/>
        <v>2.1353142964277598</v>
      </c>
      <c r="R228">
        <f t="shared" si="236"/>
        <v>7.1383037238759661E-2</v>
      </c>
      <c r="S228">
        <f t="shared" si="237"/>
        <v>3</v>
      </c>
    </row>
    <row r="229" spans="1:19" x14ac:dyDescent="0.3">
      <c r="A229">
        <f t="shared" si="225"/>
        <v>18</v>
      </c>
      <c r="B229">
        <f t="shared" ref="B229:C229" si="268">A66-A$198</f>
        <v>-1.3404191971706076</v>
      </c>
      <c r="C229">
        <f t="shared" si="268"/>
        <v>1.0626417345145769</v>
      </c>
      <c r="D229">
        <f t="shared" ref="D229:E229" si="269">A66-A$199</f>
        <v>-2.7331618841362699</v>
      </c>
      <c r="E229">
        <f t="shared" si="269"/>
        <v>4.0060922212096637</v>
      </c>
      <c r="F229">
        <f t="array" ref="F229">MMULT(MMULT(B229:C229,D$203:E$204), TRANSPOSE(B229:C229))</f>
        <v>3.2196838688700895</v>
      </c>
      <c r="G229">
        <f t="array" ref="G229">MMULT(MMULT(D229:E229,D$208:E$209), TRANSPOSE(D229:E229))</f>
        <v>84.360676630124587</v>
      </c>
      <c r="H229">
        <f t="shared" si="228"/>
        <v>1.5442527882516468</v>
      </c>
      <c r="I229">
        <f t="shared" si="229"/>
        <v>41.671687193160487</v>
      </c>
      <c r="J229">
        <f t="shared" si="230"/>
        <v>1</v>
      </c>
      <c r="K229">
        <f t="shared" si="231"/>
        <v>1</v>
      </c>
      <c r="L229">
        <f t="shared" si="232"/>
        <v>0</v>
      </c>
      <c r="M229">
        <f t="shared" si="233"/>
        <v>0</v>
      </c>
      <c r="O229">
        <f>A216</f>
        <v>5</v>
      </c>
      <c r="P229">
        <f t="shared" si="234"/>
        <v>2</v>
      </c>
      <c r="Q229">
        <f t="shared" si="235"/>
        <v>3.9327996038617954</v>
      </c>
      <c r="R229">
        <f t="shared" si="236"/>
        <v>2.5266595152055933</v>
      </c>
      <c r="S229">
        <f t="shared" si="237"/>
        <v>4</v>
      </c>
    </row>
    <row r="230" spans="1:19" x14ac:dyDescent="0.3">
      <c r="A230">
        <f t="shared" si="225"/>
        <v>19</v>
      </c>
      <c r="B230">
        <f t="shared" ref="B230:C230" si="270">A67-A$198</f>
        <v>0.30870251223932721</v>
      </c>
      <c r="C230">
        <f t="shared" si="270"/>
        <v>0.81627015528013924</v>
      </c>
      <c r="D230">
        <f t="shared" ref="D230:E230" si="271">A67-A$199</f>
        <v>-1.0840401747263348</v>
      </c>
      <c r="E230">
        <f t="shared" si="271"/>
        <v>3.7597206419752256</v>
      </c>
      <c r="F230">
        <f t="array" ref="F230">MMULT(MMULT(B230:C230,D$203:E$204), TRANSPOSE(B230:C230))</f>
        <v>0.73033061819217038</v>
      </c>
      <c r="G230">
        <f t="array" ref="G230">MMULT(MMULT(D230:E230,D$208:E$209), TRANSPOSE(D230:E230))</f>
        <v>47.144912808542273</v>
      </c>
      <c r="H230">
        <f t="shared" si="228"/>
        <v>0.29957616291268729</v>
      </c>
      <c r="I230">
        <f t="shared" si="229"/>
        <v>23.063805282369326</v>
      </c>
      <c r="J230">
        <f t="shared" si="230"/>
        <v>1</v>
      </c>
      <c r="K230">
        <f t="shared" si="231"/>
        <v>1</v>
      </c>
      <c r="L230">
        <f t="shared" si="232"/>
        <v>0</v>
      </c>
      <c r="M230">
        <f t="shared" si="233"/>
        <v>0</v>
      </c>
      <c r="O230">
        <f>A217</f>
        <v>6</v>
      </c>
      <c r="P230">
        <f t="shared" si="234"/>
        <v>2</v>
      </c>
      <c r="Q230">
        <f t="shared" si="235"/>
        <v>1.4813614373399981</v>
      </c>
      <c r="R230">
        <f t="shared" si="236"/>
        <v>-0.2330462841294702</v>
      </c>
      <c r="S230">
        <f t="shared" si="237"/>
        <v>5</v>
      </c>
    </row>
    <row r="231" spans="1:19" x14ac:dyDescent="0.3">
      <c r="A231">
        <f t="shared" si="225"/>
        <v>20</v>
      </c>
      <c r="B231">
        <f t="shared" ref="B231:C231" si="272">A68-A$198</f>
        <v>-1.914668034188153</v>
      </c>
      <c r="C231">
        <f t="shared" si="272"/>
        <v>-0.54023253174269836</v>
      </c>
      <c r="D231">
        <f t="shared" ref="D231:E231" si="273">A68-A$199</f>
        <v>-3.3074107211538148</v>
      </c>
      <c r="E231">
        <f t="shared" si="273"/>
        <v>2.403217954952388</v>
      </c>
      <c r="F231">
        <f t="array" ref="F231">MMULT(MMULT(B231:C231,D$203:E$204), TRANSPOSE(B231:C231))</f>
        <v>5.0401025713597774</v>
      </c>
      <c r="G231">
        <f t="array" ref="G231">MMULT(MMULT(D231:E231,D$208:E$209), TRANSPOSE(D231:E231))</f>
        <v>58.920081612649668</v>
      </c>
      <c r="H231">
        <f t="shared" si="228"/>
        <v>2.4544621394964907</v>
      </c>
      <c r="I231">
        <f t="shared" si="229"/>
        <v>28.951389684423024</v>
      </c>
      <c r="J231">
        <f t="shared" si="230"/>
        <v>1</v>
      </c>
      <c r="K231">
        <f t="shared" si="231"/>
        <v>1</v>
      </c>
      <c r="L231">
        <f t="shared" si="232"/>
        <v>0</v>
      </c>
      <c r="M231">
        <f t="shared" si="233"/>
        <v>0</v>
      </c>
      <c r="O231">
        <f>A218</f>
        <v>7</v>
      </c>
      <c r="P231">
        <f t="shared" si="234"/>
        <v>2</v>
      </c>
      <c r="Q231">
        <f t="shared" si="235"/>
        <v>1.3165538531880996</v>
      </c>
      <c r="R231">
        <f t="shared" si="236"/>
        <v>-0.16579910841609871</v>
      </c>
      <c r="S231">
        <f t="shared" si="237"/>
        <v>6</v>
      </c>
    </row>
    <row r="232" spans="1:19" x14ac:dyDescent="0.3">
      <c r="A232">
        <f t="shared" si="225"/>
        <v>21</v>
      </c>
      <c r="B232">
        <f t="shared" ref="B232:C232" si="274">A69-A$198</f>
        <v>0.16553142912555174</v>
      </c>
      <c r="C232">
        <f t="shared" si="274"/>
        <v>-2.9874003388083343</v>
      </c>
      <c r="D232">
        <f t="shared" ref="D232:E232" si="275">A69-A$199</f>
        <v>-1.2272112578401102</v>
      </c>
      <c r="E232">
        <f t="shared" si="275"/>
        <v>-4.3949852113247742E-2</v>
      </c>
      <c r="F232">
        <f t="array" ref="F232">MMULT(MMULT(B232:C232,D$203:E$204), TRANSPOSE(B232:C232))</f>
        <v>7.924151423171633</v>
      </c>
      <c r="G232">
        <f t="array" ref="G232">MMULT(MMULT(D232:E232,D$208:E$209), TRANSPOSE(D232:E232))</f>
        <v>2.9623209238921473</v>
      </c>
      <c r="H232">
        <f t="shared" si="228"/>
        <v>3.8964865654024186</v>
      </c>
      <c r="I232">
        <f t="shared" si="229"/>
        <v>0.97250934004426415</v>
      </c>
      <c r="J232">
        <f t="shared" si="230"/>
        <v>2</v>
      </c>
      <c r="K232">
        <f t="shared" si="231"/>
        <v>0</v>
      </c>
      <c r="L232">
        <f t="shared" si="232"/>
        <v>1</v>
      </c>
      <c r="M232">
        <f t="shared" si="233"/>
        <v>0</v>
      </c>
      <c r="O232">
        <f>A219</f>
        <v>8</v>
      </c>
      <c r="P232">
        <f t="shared" si="234"/>
        <v>2</v>
      </c>
      <c r="Q232">
        <f t="shared" si="235"/>
        <v>1.2377821206752377</v>
      </c>
      <c r="R232">
        <f t="shared" si="236"/>
        <v>0.17379517538300737</v>
      </c>
      <c r="S232">
        <f t="shared" si="237"/>
        <v>7</v>
      </c>
    </row>
    <row r="233" spans="1:19" x14ac:dyDescent="0.3">
      <c r="A233">
        <f t="shared" si="225"/>
        <v>22</v>
      </c>
      <c r="B233">
        <f t="shared" ref="B233:C233" si="276">A70-A$198</f>
        <v>3.9633325463109048E-2</v>
      </c>
      <c r="C233">
        <f t="shared" si="276"/>
        <v>1.7744920816257097</v>
      </c>
      <c r="D233">
        <f t="shared" ref="D233:E233" si="277">A70-A$199</f>
        <v>-1.3531093615025529</v>
      </c>
      <c r="E233">
        <f t="shared" si="277"/>
        <v>4.7179425683207965</v>
      </c>
      <c r="F233">
        <f t="array" ref="F233">MMULT(MMULT(B233:C233,D$203:E$204), TRANSPOSE(B233:C233))</f>
        <v>2.801387581759986</v>
      </c>
      <c r="G233">
        <f t="array" ref="G233">MMULT(MMULT(D233:E233,D$208:E$209), TRANSPOSE(D233:E233))</f>
        <v>74.100261902517801</v>
      </c>
      <c r="H233">
        <f t="shared" si="228"/>
        <v>1.3351046446965951</v>
      </c>
      <c r="I233">
        <f t="shared" si="229"/>
        <v>36.541479829357094</v>
      </c>
      <c r="J233">
        <f t="shared" si="230"/>
        <v>1</v>
      </c>
      <c r="K233">
        <f t="shared" si="231"/>
        <v>1</v>
      </c>
      <c r="L233">
        <f t="shared" si="232"/>
        <v>0</v>
      </c>
      <c r="M233">
        <f t="shared" si="233"/>
        <v>0</v>
      </c>
      <c r="O233">
        <f>A221</f>
        <v>10</v>
      </c>
      <c r="P233">
        <f t="shared" si="234"/>
        <v>2</v>
      </c>
      <c r="Q233">
        <f t="shared" si="235"/>
        <v>2.5797409322839204</v>
      </c>
      <c r="R233">
        <f t="shared" si="236"/>
        <v>0.49825160476360075</v>
      </c>
      <c r="S233">
        <f t="shared" si="237"/>
        <v>9</v>
      </c>
    </row>
    <row r="234" spans="1:19" x14ac:dyDescent="0.3">
      <c r="A234">
        <f t="shared" si="225"/>
        <v>23</v>
      </c>
      <c r="B234">
        <f t="shared" ref="B234:C234" si="278">A71-A$198</f>
        <v>1.4296171787153267</v>
      </c>
      <c r="C234">
        <f t="shared" si="278"/>
        <v>-3.6362582828571886</v>
      </c>
      <c r="D234">
        <f t="shared" ref="D234:E234" si="279">A71-A$199</f>
        <v>3.6874491749664617E-2</v>
      </c>
      <c r="E234">
        <f t="shared" si="279"/>
        <v>-0.6928077961621022</v>
      </c>
      <c r="F234">
        <f t="array" ref="F234">MMULT(MMULT(B234:C234,D$203:E$204), TRANSPOSE(B234:C234))</f>
        <v>14.025005348540489</v>
      </c>
      <c r="G234">
        <f t="array" ref="G234">MMULT(MMULT(D234:E234,D$208:E$209), TRANSPOSE(D234:E234))</f>
        <v>1.1971573956975041</v>
      </c>
      <c r="H234">
        <f t="shared" si="228"/>
        <v>6.9469135280868466</v>
      </c>
      <c r="I234">
        <f t="shared" si="229"/>
        <v>8.9927575946942562E-2</v>
      </c>
      <c r="J234">
        <f t="shared" si="230"/>
        <v>2</v>
      </c>
      <c r="K234">
        <f t="shared" si="231"/>
        <v>0</v>
      </c>
      <c r="L234">
        <f t="shared" si="232"/>
        <v>1</v>
      </c>
      <c r="M234">
        <f t="shared" si="233"/>
        <v>0</v>
      </c>
      <c r="O234">
        <f>A222</f>
        <v>11</v>
      </c>
      <c r="P234">
        <f t="shared" si="234"/>
        <v>2</v>
      </c>
      <c r="Q234">
        <f t="shared" si="235"/>
        <v>0.2016158686090822</v>
      </c>
      <c r="R234">
        <f t="shared" si="236"/>
        <v>-8.225670301612481E-2</v>
      </c>
      <c r="S234">
        <f t="shared" si="237"/>
        <v>10</v>
      </c>
    </row>
    <row r="235" spans="1:19" x14ac:dyDescent="0.3">
      <c r="A235">
        <f t="shared" si="225"/>
        <v>24</v>
      </c>
      <c r="B235">
        <f t="shared" ref="B235:C235" si="280">A72-A$198</f>
        <v>1.5831637427598249</v>
      </c>
      <c r="C235">
        <f t="shared" si="280"/>
        <v>-3.389482623751078</v>
      </c>
      <c r="D235">
        <f t="shared" ref="D235:E235" si="281">A72-A$199</f>
        <v>0.1904210557941628</v>
      </c>
      <c r="E235">
        <f t="shared" si="281"/>
        <v>-0.44603213705599132</v>
      </c>
      <c r="F235">
        <f t="array" ref="F235">MMULT(MMULT(B235:C235,D$203:E$204), TRANSPOSE(B235:C235))</f>
        <v>13.070052823810633</v>
      </c>
      <c r="G235">
        <f t="array" ref="G235">MMULT(MMULT(D235:E235,D$208:E$209), TRANSPOSE(D235:E235))</f>
        <v>0.78345294570999335</v>
      </c>
      <c r="H235">
        <f t="shared" si="228"/>
        <v>6.4694372657219184</v>
      </c>
      <c r="I235">
        <f t="shared" si="229"/>
        <v>-0.11692464904681282</v>
      </c>
      <c r="J235">
        <f t="shared" si="230"/>
        <v>2</v>
      </c>
      <c r="K235">
        <f t="shared" si="231"/>
        <v>0</v>
      </c>
      <c r="L235">
        <f t="shared" si="232"/>
        <v>1</v>
      </c>
      <c r="M235">
        <f t="shared" si="233"/>
        <v>0</v>
      </c>
      <c r="O235">
        <f>A223</f>
        <v>12</v>
      </c>
      <c r="P235">
        <f t="shared" si="234"/>
        <v>2</v>
      </c>
      <c r="Q235">
        <f t="shared" si="235"/>
        <v>-8.4601902455475386E-2</v>
      </c>
      <c r="R235">
        <f t="shared" si="236"/>
        <v>7.2313726821691932E-2</v>
      </c>
      <c r="S235">
        <f t="shared" si="237"/>
        <v>11</v>
      </c>
    </row>
    <row r="236" spans="1:19" x14ac:dyDescent="0.3">
      <c r="A236">
        <f t="shared" si="225"/>
        <v>25</v>
      </c>
      <c r="B236">
        <f t="shared" ref="B236:C236" si="282">A73-A$198</f>
        <v>0.5965785511022309</v>
      </c>
      <c r="C236">
        <f t="shared" si="282"/>
        <v>-3.4156100129847653</v>
      </c>
      <c r="D236">
        <f t="shared" ref="D236:E236" si="283">A73-A$199</f>
        <v>-0.79616413586343104</v>
      </c>
      <c r="E236">
        <f t="shared" si="283"/>
        <v>-0.47215952628967894</v>
      </c>
      <c r="F236">
        <f t="array" ref="F236">MMULT(MMULT(B236:C236,D$203:E$204), TRANSPOSE(B236:C236))</f>
        <v>10.679571263616239</v>
      </c>
      <c r="G236">
        <f t="array" ref="G236">MMULT(MMULT(D236:E236,D$208:E$209), TRANSPOSE(D236:E236))</f>
        <v>0.75134569314344257</v>
      </c>
      <c r="H236">
        <f t="shared" si="228"/>
        <v>5.2741964856247217</v>
      </c>
      <c r="I236">
        <f t="shared" si="229"/>
        <v>-0.13297827533008821</v>
      </c>
      <c r="J236">
        <f t="shared" si="230"/>
        <v>2</v>
      </c>
      <c r="K236">
        <f t="shared" si="231"/>
        <v>0</v>
      </c>
      <c r="L236">
        <f t="shared" si="232"/>
        <v>1</v>
      </c>
      <c r="M236">
        <f t="shared" si="233"/>
        <v>0</v>
      </c>
      <c r="O236">
        <f>A224</f>
        <v>13</v>
      </c>
      <c r="P236">
        <f t="shared" si="234"/>
        <v>2</v>
      </c>
      <c r="Q236">
        <f t="shared" si="235"/>
        <v>0.89204221519067495</v>
      </c>
      <c r="R236">
        <f t="shared" si="236"/>
        <v>0.53094460536077681</v>
      </c>
      <c r="S236">
        <f t="shared" si="237"/>
        <v>12</v>
      </c>
    </row>
    <row r="237" spans="1:19" x14ac:dyDescent="0.3">
      <c r="A237">
        <f t="shared" si="225"/>
        <v>26</v>
      </c>
      <c r="B237">
        <f t="shared" ref="B237:C237" si="284">A74-A$198</f>
        <v>0.42494293013113882</v>
      </c>
      <c r="C237">
        <f t="shared" si="284"/>
        <v>-0.52880705396277516</v>
      </c>
      <c r="D237">
        <f t="shared" ref="D237:E237" si="285">A74-A$199</f>
        <v>-0.96779975683452313</v>
      </c>
      <c r="E237">
        <f t="shared" si="285"/>
        <v>2.4146434327323112</v>
      </c>
      <c r="F237">
        <f t="array" ref="F237">MMULT(MMULT(B237:C237,D$203:E$204), TRANSPOSE(B237:C237))</f>
        <v>0.46574283065140953</v>
      </c>
      <c r="G237">
        <f t="array" ref="G237">MMULT(MMULT(D237:E237,D$208:E$209), TRANSPOSE(D237:E237))</f>
        <v>22.263011802443621</v>
      </c>
      <c r="H237">
        <f t="shared" si="228"/>
        <v>0.16728226914230687</v>
      </c>
      <c r="I237">
        <f t="shared" si="229"/>
        <v>10.622854779320001</v>
      </c>
      <c r="J237">
        <f t="shared" si="230"/>
        <v>1</v>
      </c>
      <c r="K237">
        <f t="shared" si="231"/>
        <v>1</v>
      </c>
      <c r="L237">
        <f t="shared" si="232"/>
        <v>0</v>
      </c>
      <c r="M237">
        <f t="shared" si="233"/>
        <v>0</v>
      </c>
      <c r="O237">
        <f>A226</f>
        <v>15</v>
      </c>
      <c r="P237">
        <f t="shared" si="234"/>
        <v>2</v>
      </c>
      <c r="Q237">
        <f t="shared" si="235"/>
        <v>1.2626615865380448</v>
      </c>
      <c r="R237">
        <f t="shared" si="236"/>
        <v>-0.4535049588038006</v>
      </c>
      <c r="S237">
        <f t="shared" si="237"/>
        <v>14</v>
      </c>
    </row>
    <row r="238" spans="1:19" x14ac:dyDescent="0.3">
      <c r="A238">
        <f t="shared" si="225"/>
        <v>27</v>
      </c>
      <c r="B238">
        <f t="shared" ref="B238:C238" si="286">A75-A$198</f>
        <v>2.3575282065131633</v>
      </c>
      <c r="C238">
        <f t="shared" si="286"/>
        <v>-1.0361462444796024</v>
      </c>
      <c r="D238">
        <f t="shared" ref="D238:E238" si="287">A75-A$199</f>
        <v>0.96478551954750125</v>
      </c>
      <c r="E238">
        <f t="shared" si="287"/>
        <v>1.9073042422154842</v>
      </c>
      <c r="F238">
        <f t="array" ref="F238">MMULT(MMULT(B238:C238,D$203:E$204), TRANSPOSE(B238:C238))</f>
        <v>7.9401597153239889</v>
      </c>
      <c r="G238">
        <f t="array" ref="G238">MMULT(MMULT(D238:E238,D$208:E$209), TRANSPOSE(D238:E238))</f>
        <v>5.1360686374942386</v>
      </c>
      <c r="H238">
        <f t="shared" si="228"/>
        <v>3.9044907114785965</v>
      </c>
      <c r="I238">
        <f t="shared" si="229"/>
        <v>2.0593831968453098</v>
      </c>
      <c r="J238">
        <f t="shared" si="230"/>
        <v>2</v>
      </c>
      <c r="K238">
        <f t="shared" si="231"/>
        <v>0</v>
      </c>
      <c r="L238">
        <f t="shared" si="232"/>
        <v>1</v>
      </c>
      <c r="M238">
        <f t="shared" si="233"/>
        <v>0</v>
      </c>
      <c r="O238">
        <f>A232</f>
        <v>21</v>
      </c>
      <c r="P238">
        <f t="shared" si="234"/>
        <v>2</v>
      </c>
      <c r="Q238">
        <f t="shared" si="235"/>
        <v>6.3178404150126655E-2</v>
      </c>
      <c r="R238">
        <f t="shared" si="236"/>
        <v>0.10280070155875586</v>
      </c>
      <c r="S238">
        <f t="shared" si="237"/>
        <v>20</v>
      </c>
    </row>
    <row r="239" spans="1:19" x14ac:dyDescent="0.3">
      <c r="A239">
        <f t="shared" si="225"/>
        <v>28</v>
      </c>
      <c r="B239">
        <f t="shared" ref="B239:C239" si="288">A76-A$198</f>
        <v>1.2973613253126244</v>
      </c>
      <c r="C239">
        <f t="shared" si="288"/>
        <v>-3.4904757715738262</v>
      </c>
      <c r="D239">
        <f t="shared" ref="D239:E239" si="289">A76-A$199</f>
        <v>-9.5381361653037677E-2</v>
      </c>
      <c r="E239">
        <f t="shared" si="289"/>
        <v>-0.54702528487873958</v>
      </c>
      <c r="F239">
        <f t="array" ref="F239">MMULT(MMULT(B239:C239,D$203:E$204), TRANSPOSE(B239:C239))</f>
        <v>12.682780220815413</v>
      </c>
      <c r="G239">
        <f t="array" ref="G239">MMULT(MMULT(D239:E239,D$208:E$209), TRANSPOSE(D239:E239))</f>
        <v>0.56784734200882558</v>
      </c>
      <c r="H239">
        <f t="shared" si="228"/>
        <v>6.2758009642243087</v>
      </c>
      <c r="I239">
        <f t="shared" si="229"/>
        <v>-0.22472745089739671</v>
      </c>
      <c r="J239">
        <f t="shared" si="230"/>
        <v>2</v>
      </c>
      <c r="K239">
        <f t="shared" si="231"/>
        <v>0</v>
      </c>
      <c r="L239">
        <f t="shared" si="232"/>
        <v>1</v>
      </c>
      <c r="M239">
        <f t="shared" si="233"/>
        <v>0</v>
      </c>
      <c r="O239">
        <f>A234</f>
        <v>23</v>
      </c>
      <c r="P239">
        <f t="shared" si="234"/>
        <v>2</v>
      </c>
      <c r="Q239">
        <f t="shared" si="235"/>
        <v>1.3272641537399015</v>
      </c>
      <c r="R239">
        <f t="shared" si="236"/>
        <v>-0.54605724249009857</v>
      </c>
      <c r="S239">
        <f t="shared" si="237"/>
        <v>22</v>
      </c>
    </row>
    <row r="240" spans="1:19" x14ac:dyDescent="0.3">
      <c r="A240">
        <f t="shared" si="225"/>
        <v>29</v>
      </c>
      <c r="B240">
        <f t="shared" ref="B240:C240" si="290">A77-A$198</f>
        <v>1.2912288710026742</v>
      </c>
      <c r="C240">
        <f t="shared" si="290"/>
        <v>-3.3653719275357692</v>
      </c>
      <c r="D240">
        <f t="shared" ref="D240:E240" si="291">A77-A$199</f>
        <v>-0.10151381596298781</v>
      </c>
      <c r="E240">
        <f t="shared" si="291"/>
        <v>-0.42192144084068284</v>
      </c>
      <c r="F240">
        <f t="array" ref="F240">MMULT(MMULT(B240:C240,D$203:E$204), TRANSPOSE(B240:C240))</f>
        <v>11.913027652804251</v>
      </c>
      <c r="G240">
        <f t="array" ref="G240">MMULT(MMULT(D240:E240,D$208:E$209), TRANSPOSE(D240:E240))</f>
        <v>0.31407158366005677</v>
      </c>
      <c r="H240">
        <f t="shared" si="228"/>
        <v>5.8909246802187276</v>
      </c>
      <c r="I240">
        <f t="shared" si="229"/>
        <v>-0.35161533007178114</v>
      </c>
      <c r="J240">
        <f t="shared" si="230"/>
        <v>2</v>
      </c>
      <c r="K240">
        <f t="shared" si="231"/>
        <v>0</v>
      </c>
      <c r="L240">
        <f t="shared" si="232"/>
        <v>1</v>
      </c>
      <c r="M240">
        <f t="shared" si="233"/>
        <v>0</v>
      </c>
      <c r="O240">
        <f>A235</f>
        <v>24</v>
      </c>
      <c r="P240">
        <f t="shared" si="234"/>
        <v>2</v>
      </c>
      <c r="Q240">
        <f t="shared" si="235"/>
        <v>1.4808107177843997</v>
      </c>
      <c r="R240">
        <f t="shared" si="236"/>
        <v>-0.29928158338398775</v>
      </c>
      <c r="S240">
        <f t="shared" si="237"/>
        <v>23</v>
      </c>
    </row>
    <row r="241" spans="1:25" x14ac:dyDescent="0.3">
      <c r="A241">
        <f t="shared" si="225"/>
        <v>30</v>
      </c>
      <c r="B241">
        <f t="shared" ref="B241:C241" si="292">A78-A$198</f>
        <v>2.0269871790824996</v>
      </c>
      <c r="C241">
        <f t="shared" si="292"/>
        <v>-3.3189604998907232</v>
      </c>
      <c r="D241">
        <f t="shared" ref="D241:E241" si="293">A78-A$199</f>
        <v>0.63424449211683775</v>
      </c>
      <c r="E241">
        <f t="shared" si="293"/>
        <v>-0.37551001319563659</v>
      </c>
      <c r="F241">
        <f t="array" ref="F241">MMULT(MMULT(B241:C241,D$203:E$204), TRANSPOSE(B241:C241))</f>
        <v>14.621664347152425</v>
      </c>
      <c r="G241">
        <f t="array" ref="G241">MMULT(MMULT(D241:E241,D$208:E$209), TRANSPOSE(D241:E241))</f>
        <v>1.8445861206526635</v>
      </c>
      <c r="H241">
        <f t="shared" si="228"/>
        <v>7.2452430273928146</v>
      </c>
      <c r="I241">
        <f t="shared" si="229"/>
        <v>0.41364193842452224</v>
      </c>
      <c r="J241">
        <f t="shared" si="230"/>
        <v>2</v>
      </c>
      <c r="K241">
        <f t="shared" si="231"/>
        <v>0</v>
      </c>
      <c r="L241">
        <f t="shared" si="232"/>
        <v>1</v>
      </c>
      <c r="M241">
        <f t="shared" si="233"/>
        <v>0</v>
      </c>
      <c r="O241">
        <f>A236</f>
        <v>25</v>
      </c>
      <c r="P241">
        <f t="shared" si="234"/>
        <v>2</v>
      </c>
      <c r="Q241">
        <f t="shared" si="235"/>
        <v>0.49422552612680581</v>
      </c>
      <c r="R241">
        <f t="shared" si="236"/>
        <v>-0.32540897261767537</v>
      </c>
      <c r="S241">
        <f t="shared" si="237"/>
        <v>24</v>
      </c>
    </row>
    <row r="242" spans="1:25" x14ac:dyDescent="0.3">
      <c r="A242">
        <f t="shared" si="225"/>
        <v>31</v>
      </c>
      <c r="B242">
        <f t="shared" ref="B242:C242" si="294">A79-A$198</f>
        <v>-1.4867740025989853</v>
      </c>
      <c r="C242">
        <f t="shared" si="294"/>
        <v>-0.30724600579567696</v>
      </c>
      <c r="D242">
        <f t="shared" ref="D242:E242" si="295">A79-A$199</f>
        <v>-2.8795166895646473</v>
      </c>
      <c r="E242">
        <f t="shared" si="295"/>
        <v>2.6362044808994094</v>
      </c>
      <c r="F242">
        <f t="array" ref="F242">MMULT(MMULT(B242:C242,D$203:E$204), TRANSPOSE(B242:C242))</f>
        <v>2.9558011924513501</v>
      </c>
      <c r="G242">
        <f t="array" ref="G242">MMULT(MMULT(D242:E242,D$208:E$209), TRANSPOSE(D242:E242))</f>
        <v>55.16437099414815</v>
      </c>
      <c r="H242">
        <f t="shared" si="228"/>
        <v>1.4123114500422771</v>
      </c>
      <c r="I242">
        <f t="shared" si="229"/>
        <v>27.073534375172265</v>
      </c>
      <c r="J242">
        <f t="shared" si="230"/>
        <v>1</v>
      </c>
      <c r="K242">
        <f t="shared" si="231"/>
        <v>1</v>
      </c>
      <c r="L242">
        <f t="shared" si="232"/>
        <v>0</v>
      </c>
      <c r="M242">
        <f t="shared" si="233"/>
        <v>0</v>
      </c>
      <c r="O242">
        <f>A238</f>
        <v>27</v>
      </c>
      <c r="P242">
        <f t="shared" si="234"/>
        <v>2</v>
      </c>
      <c r="Q242">
        <f t="shared" si="235"/>
        <v>2.2551751815377381</v>
      </c>
      <c r="R242">
        <f t="shared" si="236"/>
        <v>2.0540547958874877</v>
      </c>
      <c r="S242">
        <f t="shared" si="237"/>
        <v>26</v>
      </c>
    </row>
    <row r="243" spans="1:25" x14ac:dyDescent="0.3">
      <c r="A243">
        <f t="shared" si="225"/>
        <v>32</v>
      </c>
      <c r="B243">
        <f t="shared" ref="B243:C243" si="296">A80-A$198</f>
        <v>0.44206406502491019</v>
      </c>
      <c r="C243">
        <f t="shared" si="296"/>
        <v>-7.8709495121857209E-2</v>
      </c>
      <c r="D243">
        <f t="shared" ref="D243:E243" si="297">A80-A$199</f>
        <v>-0.9506786219407517</v>
      </c>
      <c r="E243">
        <f t="shared" si="297"/>
        <v>2.8647409915732291</v>
      </c>
      <c r="F243">
        <f t="array" ref="F243">MMULT(MMULT(B243:C243,D$203:E$204), TRANSPOSE(B243:C243))</f>
        <v>0.25450386030331906</v>
      </c>
      <c r="G243">
        <f t="array" ref="G243">MMULT(MMULT(D243:E243,D$208:E$209), TRANSPOSE(D243:E243))</f>
        <v>28.854747736467441</v>
      </c>
      <c r="H243">
        <f t="shared" si="228"/>
        <v>6.1662783968261622E-2</v>
      </c>
      <c r="I243">
        <f t="shared" si="229"/>
        <v>13.918722746331911</v>
      </c>
      <c r="J243">
        <f t="shared" si="230"/>
        <v>1</v>
      </c>
      <c r="K243">
        <f t="shared" si="231"/>
        <v>1</v>
      </c>
      <c r="L243">
        <f t="shared" si="232"/>
        <v>0</v>
      </c>
      <c r="M243">
        <f t="shared" si="233"/>
        <v>0</v>
      </c>
      <c r="O243">
        <f>A239</f>
        <v>28</v>
      </c>
      <c r="P243">
        <f t="shared" si="234"/>
        <v>2</v>
      </c>
      <c r="Q243">
        <f t="shared" si="235"/>
        <v>1.1950083003371992</v>
      </c>
      <c r="R243">
        <f t="shared" si="236"/>
        <v>-0.40027473120673601</v>
      </c>
      <c r="S243">
        <f t="shared" si="237"/>
        <v>27</v>
      </c>
    </row>
    <row r="244" spans="1:25" x14ac:dyDescent="0.3">
      <c r="A244">
        <f t="shared" si="225"/>
        <v>33</v>
      </c>
      <c r="B244">
        <f t="shared" ref="B244:C244" si="298">A81-A$198</f>
        <v>1.090267278634802</v>
      </c>
      <c r="C244">
        <f t="shared" si="298"/>
        <v>0.38589170707284692</v>
      </c>
      <c r="D244">
        <f t="shared" ref="D244:E244" si="299">A81-A$199</f>
        <v>-0.30247540833086006</v>
      </c>
      <c r="E244">
        <f t="shared" si="299"/>
        <v>3.3293421937679333</v>
      </c>
      <c r="F244">
        <f t="array" ref="F244">MMULT(MMULT(B244:C244,D$203:E$204), TRANSPOSE(B244:C244))</f>
        <v>1.6879853030559306</v>
      </c>
      <c r="G244">
        <f t="array" ref="G244">MMULT(MMULT(D244:E244,D$208:E$209), TRANSPOSE(D244:E244))</f>
        <v>28.96843237320325</v>
      </c>
      <c r="H244">
        <f t="shared" si="228"/>
        <v>0.77840350534456737</v>
      </c>
      <c r="I244">
        <f t="shared" si="229"/>
        <v>13.975565064699815</v>
      </c>
      <c r="J244">
        <f t="shared" si="230"/>
        <v>1</v>
      </c>
      <c r="K244">
        <f t="shared" si="231"/>
        <v>1</v>
      </c>
      <c r="L244">
        <f t="shared" si="232"/>
        <v>0</v>
      </c>
      <c r="M244">
        <f t="shared" si="233"/>
        <v>0</v>
      </c>
      <c r="O244">
        <f>A240</f>
        <v>29</v>
      </c>
      <c r="P244">
        <f t="shared" si="234"/>
        <v>2</v>
      </c>
      <c r="Q244">
        <f t="shared" si="235"/>
        <v>1.1888758460272491</v>
      </c>
      <c r="R244">
        <f t="shared" si="236"/>
        <v>-0.27517088716867927</v>
      </c>
      <c r="S244">
        <f t="shared" si="237"/>
        <v>28</v>
      </c>
    </row>
    <row r="245" spans="1:25" x14ac:dyDescent="0.3">
      <c r="A245">
        <f t="shared" si="225"/>
        <v>34</v>
      </c>
      <c r="B245">
        <f t="shared" ref="B245:C245" si="300">A82-A$198</f>
        <v>0.75203777775101355</v>
      </c>
      <c r="C245">
        <f t="shared" si="300"/>
        <v>-2.514477182716556</v>
      </c>
      <c r="D245">
        <f t="shared" ref="D245:E245" si="301">A82-A$199</f>
        <v>-0.6407049092146484</v>
      </c>
      <c r="E245">
        <f t="shared" si="301"/>
        <v>0.42897330397853051</v>
      </c>
      <c r="F245">
        <f t="array" ref="F245">MMULT(MMULT(B245:C245,D$203:E$204), TRANSPOSE(B245:C245))</f>
        <v>6.2157318640379575</v>
      </c>
      <c r="G245">
        <f t="array" ref="G245">MMULT(MMULT(D245:E245,D$208:E$209), TRANSPOSE(D245:E245))</f>
        <v>2.0673827318732902</v>
      </c>
      <c r="H245">
        <f t="shared" si="228"/>
        <v>3.0422767858355808</v>
      </c>
      <c r="I245">
        <f t="shared" si="229"/>
        <v>0.52504024403483562</v>
      </c>
      <c r="J245">
        <f t="shared" si="230"/>
        <v>2</v>
      </c>
      <c r="K245">
        <f t="shared" si="231"/>
        <v>0</v>
      </c>
      <c r="L245">
        <f t="shared" si="232"/>
        <v>1</v>
      </c>
      <c r="M245">
        <f t="shared" si="233"/>
        <v>0</v>
      </c>
      <c r="O245">
        <f>A241</f>
        <v>30</v>
      </c>
      <c r="P245">
        <f t="shared" si="234"/>
        <v>2</v>
      </c>
      <c r="Q245">
        <f t="shared" si="235"/>
        <v>1.9246341541070746</v>
      </c>
      <c r="R245">
        <f t="shared" si="236"/>
        <v>-0.22875945952363302</v>
      </c>
      <c r="S245">
        <f t="shared" si="237"/>
        <v>29</v>
      </c>
    </row>
    <row r="246" spans="1:25" x14ac:dyDescent="0.3">
      <c r="A246">
        <f t="shared" si="225"/>
        <v>35</v>
      </c>
      <c r="B246">
        <f t="shared" ref="B246:C246" si="302">A83-A$198</f>
        <v>1.4182188264643312</v>
      </c>
      <c r="C246">
        <f t="shared" si="302"/>
        <v>-3.2507387254869213</v>
      </c>
      <c r="D246">
        <f t="shared" ref="D246:E246" si="303">A83-A$199</f>
        <v>2.5476139498669115E-2</v>
      </c>
      <c r="E246">
        <f t="shared" si="303"/>
        <v>-0.30728823879183464</v>
      </c>
      <c r="F246">
        <f t="array" ref="F246">MMULT(MMULT(B246:C246,D$203:E$204), TRANSPOSE(B246:C246))</f>
        <v>11.665033923995665</v>
      </c>
      <c r="G246">
        <f t="array" ref="G246">MMULT(MMULT(D246:E246,D$208:E$209), TRANSPOSE(D246:E246))</f>
        <v>0.24435073751472552</v>
      </c>
      <c r="H246">
        <f t="shared" si="228"/>
        <v>5.7669278158144346</v>
      </c>
      <c r="I246">
        <f t="shared" si="229"/>
        <v>-0.38647575314444671</v>
      </c>
      <c r="J246">
        <f t="shared" si="230"/>
        <v>2</v>
      </c>
      <c r="K246">
        <f t="shared" si="231"/>
        <v>0</v>
      </c>
      <c r="L246">
        <f t="shared" si="232"/>
        <v>1</v>
      </c>
      <c r="M246">
        <f t="shared" si="233"/>
        <v>0</v>
      </c>
      <c r="O246">
        <f>A245</f>
        <v>34</v>
      </c>
      <c r="P246">
        <f t="shared" si="234"/>
        <v>2</v>
      </c>
      <c r="Q246">
        <f t="shared" si="235"/>
        <v>0.64968475277558846</v>
      </c>
      <c r="R246">
        <f t="shared" si="236"/>
        <v>0.57572385765053413</v>
      </c>
      <c r="S246">
        <f t="shared" si="237"/>
        <v>33</v>
      </c>
    </row>
    <row r="247" spans="1:25" x14ac:dyDescent="0.3">
      <c r="A247">
        <f t="shared" si="225"/>
        <v>36</v>
      </c>
      <c r="B247">
        <f t="shared" ref="B247:C247" si="304">A84-A$198</f>
        <v>1.8740624015443244</v>
      </c>
      <c r="C247">
        <f t="shared" si="304"/>
        <v>-3.5023515097497397</v>
      </c>
      <c r="D247">
        <f t="shared" ref="D247:E247" si="305">A84-A$199</f>
        <v>0.48131971457866229</v>
      </c>
      <c r="E247">
        <f t="shared" si="305"/>
        <v>-0.55890102305465339</v>
      </c>
      <c r="F247">
        <f t="array" ref="F247">MMULT(MMULT(B247:C247,D$203:E$204), TRANSPOSE(B247:C247))</f>
        <v>14.975588611348744</v>
      </c>
      <c r="G247">
        <f t="array" ref="G247">MMULT(MMULT(D247:E247,D$208:E$209), TRANSPOSE(D247:E247))</f>
        <v>1.9807799966078534</v>
      </c>
      <c r="H247">
        <f t="shared" si="228"/>
        <v>7.4222051594909741</v>
      </c>
      <c r="I247">
        <f t="shared" si="229"/>
        <v>0.48173887640211721</v>
      </c>
      <c r="J247">
        <f t="shared" si="230"/>
        <v>2</v>
      </c>
      <c r="K247">
        <f t="shared" si="231"/>
        <v>0</v>
      </c>
      <c r="L247">
        <f t="shared" si="232"/>
        <v>1</v>
      </c>
      <c r="M247">
        <f t="shared" si="233"/>
        <v>0</v>
      </c>
      <c r="O247">
        <f>A246</f>
        <v>35</v>
      </c>
      <c r="P247">
        <f t="shared" si="234"/>
        <v>2</v>
      </c>
      <c r="Q247">
        <f t="shared" si="235"/>
        <v>1.315865801488906</v>
      </c>
      <c r="R247">
        <f t="shared" si="236"/>
        <v>-0.16053768511983108</v>
      </c>
      <c r="S247">
        <f t="shared" si="237"/>
        <v>34</v>
      </c>
    </row>
    <row r="248" spans="1:25" x14ac:dyDescent="0.3">
      <c r="A248">
        <f t="shared" si="225"/>
        <v>37</v>
      </c>
      <c r="B248">
        <f t="shared" ref="B248:C248" si="306">A85-A$198</f>
        <v>1.5918016281702898</v>
      </c>
      <c r="C248">
        <f t="shared" si="306"/>
        <v>-2.6182985658446691</v>
      </c>
      <c r="D248">
        <f t="shared" ref="D248:E248" si="307">A85-A$199</f>
        <v>0.19905894120462775</v>
      </c>
      <c r="E248">
        <f t="shared" si="307"/>
        <v>0.32515192085041733</v>
      </c>
      <c r="F248">
        <f t="array" ref="F248">MMULT(MMULT(B248:C248,D$203:E$204), TRANSPOSE(B248:C248))</f>
        <v>9.0711918204386528</v>
      </c>
      <c r="G248">
        <f t="array" ref="G248">MMULT(MMULT(D248:E248,D$208:E$209), TRANSPOSE(D248:E248))</f>
        <v>0.14296226304019777</v>
      </c>
      <c r="H248">
        <f t="shared" si="228"/>
        <v>4.4700067640359284</v>
      </c>
      <c r="I248">
        <f t="shared" si="229"/>
        <v>-0.43716999038171062</v>
      </c>
      <c r="J248">
        <f t="shared" si="230"/>
        <v>2</v>
      </c>
      <c r="K248">
        <f t="shared" si="231"/>
        <v>0</v>
      </c>
      <c r="L248">
        <f t="shared" si="232"/>
        <v>1</v>
      </c>
      <c r="M248">
        <f t="shared" si="233"/>
        <v>0</v>
      </c>
      <c r="O248">
        <f>A247</f>
        <v>36</v>
      </c>
      <c r="P248">
        <f t="shared" si="234"/>
        <v>2</v>
      </c>
      <c r="Q248">
        <f t="shared" si="235"/>
        <v>1.7717093765688992</v>
      </c>
      <c r="R248">
        <f t="shared" si="236"/>
        <v>-0.41215046938264976</v>
      </c>
      <c r="S248">
        <f t="shared" si="237"/>
        <v>35</v>
      </c>
    </row>
    <row r="249" spans="1:25" x14ac:dyDescent="0.3">
      <c r="A249">
        <f t="shared" si="225"/>
        <v>38</v>
      </c>
      <c r="B249">
        <f t="shared" ref="B249:C249" si="308">A86-A$198</f>
        <v>0.68650260213043823</v>
      </c>
      <c r="C249">
        <f t="shared" si="308"/>
        <v>-3.0090754218983191</v>
      </c>
      <c r="D249">
        <f t="shared" ref="D249:E249" si="309">A86-A$199</f>
        <v>-0.70624008483522371</v>
      </c>
      <c r="E249">
        <f t="shared" si="309"/>
        <v>-6.5624935203232801E-2</v>
      </c>
      <c r="F249">
        <f t="array" ref="F249">MMULT(MMULT(B249:C249,D$203:E$204), TRANSPOSE(B249:C249))</f>
        <v>8.5079044276597209</v>
      </c>
      <c r="G249">
        <f t="array" ref="G249">MMULT(MMULT(D249:E249,D$208:E$209), TRANSPOSE(D249:E249))</f>
        <v>0.90783987518735931</v>
      </c>
      <c r="H249">
        <f t="shared" si="228"/>
        <v>4.1883630676464625</v>
      </c>
      <c r="I249">
        <f t="shared" si="229"/>
        <v>-5.4731184308129843E-2</v>
      </c>
      <c r="J249">
        <f t="shared" si="230"/>
        <v>2</v>
      </c>
      <c r="K249">
        <f t="shared" si="231"/>
        <v>0</v>
      </c>
      <c r="L249">
        <f t="shared" si="232"/>
        <v>1</v>
      </c>
      <c r="M249">
        <f t="shared" si="233"/>
        <v>0</v>
      </c>
      <c r="O249">
        <f>A248</f>
        <v>37</v>
      </c>
      <c r="P249">
        <f t="shared" si="234"/>
        <v>2</v>
      </c>
      <c r="Q249">
        <f t="shared" si="235"/>
        <v>1.4894486031948646</v>
      </c>
      <c r="R249">
        <f t="shared" si="236"/>
        <v>0.4719024745224209</v>
      </c>
      <c r="S249">
        <f t="shared" si="237"/>
        <v>36</v>
      </c>
    </row>
    <row r="250" spans="1:25" x14ac:dyDescent="0.3">
      <c r="A250">
        <f t="shared" si="225"/>
        <v>39</v>
      </c>
      <c r="B250">
        <f t="shared" ref="B250:C250" si="310">A87-A$198</f>
        <v>2.1591707414124226</v>
      </c>
      <c r="C250">
        <f t="shared" si="310"/>
        <v>-1.2835759285125306</v>
      </c>
      <c r="D250">
        <f t="shared" ref="D250:E250" si="311">A87-A$199</f>
        <v>0.76642805444676054</v>
      </c>
      <c r="E250">
        <f t="shared" si="311"/>
        <v>1.659874558182556</v>
      </c>
      <c r="F250">
        <f t="array" ref="F250">MMULT(MMULT(B250:C250,D$203:E$204), TRANSPOSE(B250:C250))</f>
        <v>7.2762052684506067</v>
      </c>
      <c r="G250">
        <f t="array" ref="G250">MMULT(MMULT(D250:E250,D$208:E$209), TRANSPOSE(D250:E250))</f>
        <v>3.9958285169259726</v>
      </c>
      <c r="H250">
        <f t="shared" si="228"/>
        <v>3.5725134880419054</v>
      </c>
      <c r="I250">
        <f t="shared" si="229"/>
        <v>1.4892631365611768</v>
      </c>
      <c r="J250">
        <f t="shared" si="230"/>
        <v>2</v>
      </c>
      <c r="K250">
        <f t="shared" si="231"/>
        <v>0</v>
      </c>
      <c r="L250">
        <f t="shared" si="232"/>
        <v>1</v>
      </c>
      <c r="M250">
        <f t="shared" si="233"/>
        <v>0</v>
      </c>
      <c r="O250">
        <f>A249</f>
        <v>38</v>
      </c>
      <c r="P250">
        <f t="shared" si="234"/>
        <v>2</v>
      </c>
      <c r="Q250">
        <f t="shared" si="235"/>
        <v>0.58414957715501314</v>
      </c>
      <c r="R250">
        <f t="shared" si="236"/>
        <v>8.1125618468770797E-2</v>
      </c>
      <c r="S250">
        <f t="shared" si="237"/>
        <v>37</v>
      </c>
    </row>
    <row r="251" spans="1:25" x14ac:dyDescent="0.3">
      <c r="A251">
        <f t="shared" si="225"/>
        <v>40</v>
      </c>
      <c r="B251">
        <f t="shared" ref="B251:C251" si="312">A88-A$198</f>
        <v>0.75755267953512428</v>
      </c>
      <c r="C251">
        <f t="shared" si="312"/>
        <v>-1.1741377454685586</v>
      </c>
      <c r="D251">
        <f t="shared" ref="D251:E251" si="313">A88-A$199</f>
        <v>-0.63519000743053766</v>
      </c>
      <c r="E251">
        <f t="shared" si="313"/>
        <v>1.7693127412265279</v>
      </c>
      <c r="F251">
        <f t="array" ref="F251">MMULT(MMULT(B251:C251,D$203:E$204), TRANSPOSE(B251:C251))</f>
        <v>1.9035571244369547</v>
      </c>
      <c r="G251">
        <f t="array" ref="G251">MMULT(MMULT(D251:E251,D$208:E$209), TRANSPOSE(D251:E251))</f>
        <v>11.372052338916834</v>
      </c>
      <c r="H251">
        <f t="shared" si="228"/>
        <v>0.88618941603507939</v>
      </c>
      <c r="I251">
        <f t="shared" si="229"/>
        <v>5.1773750475566072</v>
      </c>
      <c r="J251">
        <f t="shared" si="230"/>
        <v>1</v>
      </c>
      <c r="K251">
        <f t="shared" si="231"/>
        <v>1</v>
      </c>
      <c r="L251">
        <f t="shared" si="232"/>
        <v>0</v>
      </c>
      <c r="M251">
        <f t="shared" si="233"/>
        <v>0</v>
      </c>
      <c r="O251">
        <f>A250</f>
        <v>39</v>
      </c>
      <c r="P251">
        <f t="shared" si="234"/>
        <v>2</v>
      </c>
      <c r="Q251">
        <f t="shared" si="235"/>
        <v>2.0568177164369974</v>
      </c>
      <c r="R251">
        <f t="shared" si="236"/>
        <v>1.8066251118545595</v>
      </c>
      <c r="S251">
        <f t="shared" si="237"/>
        <v>38</v>
      </c>
    </row>
    <row r="252" spans="1:25" x14ac:dyDescent="0.3">
      <c r="J252" t="s">
        <v>34</v>
      </c>
      <c r="K252">
        <f>SUM(K212:K251)</f>
        <v>15</v>
      </c>
      <c r="L252">
        <f>SUM(L212:L251)</f>
        <v>25</v>
      </c>
    </row>
    <row r="254" spans="1:25" x14ac:dyDescent="0.3">
      <c r="A254" t="s">
        <v>19</v>
      </c>
      <c r="B254" t="s">
        <v>47</v>
      </c>
    </row>
    <row r="255" spans="1:25" x14ac:dyDescent="0.3">
      <c r="A255">
        <v>2</v>
      </c>
      <c r="B255">
        <f>MAX(COUNTIF(P212:P251,1), COUNTIF(P212:P251,2))</f>
        <v>25</v>
      </c>
    </row>
    <row r="256" spans="1:25" x14ac:dyDescent="0.3">
      <c r="A256">
        <f t="array" ref="A256:O256">TRANSPOSE(S212:S226)</f>
        <v>1</v>
      </c>
      <c r="B256">
        <v>2</v>
      </c>
      <c r="C256">
        <v>8</v>
      </c>
      <c r="D256">
        <v>13</v>
      </c>
      <c r="E256">
        <v>15</v>
      </c>
      <c r="F256">
        <v>16</v>
      </c>
      <c r="G256">
        <v>17</v>
      </c>
      <c r="H256">
        <v>18</v>
      </c>
      <c r="I256">
        <v>19</v>
      </c>
      <c r="J256">
        <v>21</v>
      </c>
      <c r="K256">
        <v>25</v>
      </c>
      <c r="L256">
        <v>30</v>
      </c>
      <c r="M256">
        <v>31</v>
      </c>
      <c r="N256">
        <v>32</v>
      </c>
      <c r="O256">
        <v>39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f t="array" ref="A257:Y257">TRANSPOSE(S227:S251)</f>
        <v>0</v>
      </c>
      <c r="B257">
        <v>3</v>
      </c>
      <c r="C257">
        <v>4</v>
      </c>
      <c r="D257">
        <v>5</v>
      </c>
      <c r="E257">
        <v>6</v>
      </c>
      <c r="F257">
        <v>7</v>
      </c>
      <c r="G257">
        <v>9</v>
      </c>
      <c r="H257">
        <v>10</v>
      </c>
      <c r="I257">
        <v>11</v>
      </c>
      <c r="J257">
        <v>12</v>
      </c>
      <c r="K257">
        <v>14</v>
      </c>
      <c r="L257">
        <v>20</v>
      </c>
      <c r="M257">
        <v>22</v>
      </c>
      <c r="N257">
        <v>23</v>
      </c>
      <c r="O257">
        <v>24</v>
      </c>
      <c r="P257">
        <v>26</v>
      </c>
      <c r="Q257">
        <v>27</v>
      </c>
      <c r="R257">
        <v>28</v>
      </c>
      <c r="S257">
        <v>29</v>
      </c>
      <c r="T257">
        <v>33</v>
      </c>
      <c r="U257">
        <v>34</v>
      </c>
      <c r="V257">
        <v>35</v>
      </c>
      <c r="W257">
        <v>36</v>
      </c>
      <c r="X257">
        <v>37</v>
      </c>
      <c r="Y257">
        <v>38</v>
      </c>
    </row>
  </sheetData>
  <sortState ref="L48:M87">
    <sortCondition ref="M48:M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E1" sqref="E1:F10"/>
    </sheetView>
  </sheetViews>
  <sheetFormatPr defaultRowHeight="15.6" x14ac:dyDescent="0.3"/>
  <sheetData>
    <row r="1" spans="1:12" x14ac:dyDescent="0.3">
      <c r="A1">
        <f ca="1">RAND()</f>
        <v>0.91022055599270979</v>
      </c>
      <c r="B1">
        <f t="shared" ref="B1:L16" ca="1" si="0">RAND()</f>
        <v>0.38455173999603987</v>
      </c>
      <c r="C1">
        <f t="shared" ca="1" si="0"/>
        <v>0.47625586832297029</v>
      </c>
      <c r="D1">
        <f t="shared" ca="1" si="0"/>
        <v>0.28203816029514495</v>
      </c>
      <c r="E1">
        <f t="shared" ca="1" si="0"/>
        <v>0.8152414140690577</v>
      </c>
      <c r="F1">
        <f t="shared" ca="1" si="0"/>
        <v>0.7924652723506056</v>
      </c>
      <c r="G1">
        <f t="shared" ca="1" si="0"/>
        <v>0.99577610012379991</v>
      </c>
      <c r="H1">
        <f t="shared" ca="1" si="0"/>
        <v>0.45475487113373558</v>
      </c>
      <c r="I1">
        <f t="shared" ca="1" si="0"/>
        <v>0.50731942747533232</v>
      </c>
      <c r="J1">
        <f t="shared" ca="1" si="0"/>
        <v>3.3274490172558124E-2</v>
      </c>
      <c r="K1">
        <f t="shared" ca="1" si="0"/>
        <v>0.24395741930636949</v>
      </c>
      <c r="L1">
        <f t="shared" ca="1" si="0"/>
        <v>4.0763200939373911E-2</v>
      </c>
    </row>
    <row r="2" spans="1:12" x14ac:dyDescent="0.3">
      <c r="A2">
        <f t="shared" ref="A2:L30" ca="1" si="1">RAND()</f>
        <v>0.49314353444439551</v>
      </c>
      <c r="B2">
        <f t="shared" ca="1" si="0"/>
        <v>0.80850679378471657</v>
      </c>
      <c r="C2">
        <f t="shared" ca="1" si="0"/>
        <v>0.59254819797110825</v>
      </c>
      <c r="D2">
        <f t="shared" ca="1" si="0"/>
        <v>0.94170059193450473</v>
      </c>
      <c r="E2">
        <f t="shared" ca="1" si="0"/>
        <v>5.7053162717853101E-2</v>
      </c>
      <c r="F2">
        <f t="shared" ca="1" si="0"/>
        <v>0.76663341635525595</v>
      </c>
      <c r="G2">
        <f t="shared" ca="1" si="0"/>
        <v>0.98228266595547287</v>
      </c>
      <c r="H2">
        <f t="shared" ca="1" si="0"/>
        <v>0.4621234091904004</v>
      </c>
      <c r="I2">
        <f t="shared" ca="1" si="0"/>
        <v>0.54327761257488694</v>
      </c>
      <c r="J2">
        <f t="shared" ca="1" si="0"/>
        <v>0.94143531584226192</v>
      </c>
      <c r="K2">
        <f t="shared" ca="1" si="0"/>
        <v>0.88918960532615554</v>
      </c>
      <c r="L2">
        <f t="shared" ca="1" si="0"/>
        <v>0.64445791847827605</v>
      </c>
    </row>
    <row r="3" spans="1:12" x14ac:dyDescent="0.3">
      <c r="A3">
        <f t="shared" ca="1" si="1"/>
        <v>0.84706464401673665</v>
      </c>
      <c r="B3">
        <f t="shared" ca="1" si="0"/>
        <v>0.94959759883129735</v>
      </c>
      <c r="C3">
        <f t="shared" ca="1" si="0"/>
        <v>0.4691306017169411</v>
      </c>
      <c r="D3">
        <f t="shared" ca="1" si="0"/>
        <v>0.3793957524747299</v>
      </c>
      <c r="E3">
        <f t="shared" ca="1" si="0"/>
        <v>0.26286790012029559</v>
      </c>
      <c r="F3">
        <f t="shared" ca="1" si="0"/>
        <v>0.89346656680185521</v>
      </c>
      <c r="G3">
        <f t="shared" ca="1" si="0"/>
        <v>0.37827994231958528</v>
      </c>
      <c r="H3">
        <f t="shared" ca="1" si="0"/>
        <v>0.53785890882038367</v>
      </c>
      <c r="I3">
        <f t="shared" ca="1" si="0"/>
        <v>0.43229516542011348</v>
      </c>
      <c r="J3">
        <f t="shared" ca="1" si="0"/>
        <v>0.70182579273078649</v>
      </c>
      <c r="K3">
        <f t="shared" ca="1" si="0"/>
        <v>0.81036222461897389</v>
      </c>
      <c r="L3">
        <f t="shared" ca="1" si="0"/>
        <v>0.87698480162659476</v>
      </c>
    </row>
    <row r="4" spans="1:12" x14ac:dyDescent="0.3">
      <c r="A4">
        <f t="shared" ca="1" si="1"/>
        <v>0.68493224080513082</v>
      </c>
      <c r="B4">
        <f t="shared" ca="1" si="0"/>
        <v>1.6167686617120203E-2</v>
      </c>
      <c r="C4">
        <f t="shared" ca="1" si="0"/>
        <v>0.82647582713001067</v>
      </c>
      <c r="D4">
        <f t="shared" ca="1" si="0"/>
        <v>0.74190293309223032</v>
      </c>
      <c r="E4">
        <f t="shared" ca="1" si="0"/>
        <v>0.51045754796357146</v>
      </c>
      <c r="F4">
        <f t="shared" ca="1" si="0"/>
        <v>0.88905058544491911</v>
      </c>
      <c r="G4">
        <f t="shared" ca="1" si="0"/>
        <v>0.41438620313885954</v>
      </c>
      <c r="H4">
        <f t="shared" ca="1" si="0"/>
        <v>0.52204177077015779</v>
      </c>
      <c r="I4">
        <f t="shared" ca="1" si="0"/>
        <v>2.1632308048439297E-2</v>
      </c>
      <c r="J4">
        <f t="shared" ca="1" si="0"/>
        <v>0.90548279928390607</v>
      </c>
      <c r="K4">
        <f t="shared" ca="1" si="0"/>
        <v>0.31411356915006239</v>
      </c>
      <c r="L4">
        <f t="shared" ca="1" si="0"/>
        <v>0.39709191010528599</v>
      </c>
    </row>
    <row r="5" spans="1:12" x14ac:dyDescent="0.3">
      <c r="A5">
        <f t="shared" ca="1" si="1"/>
        <v>0.60177818269917904</v>
      </c>
      <c r="B5">
        <f t="shared" ca="1" si="0"/>
        <v>0.45086149089344396</v>
      </c>
      <c r="C5">
        <f t="shared" ca="1" si="0"/>
        <v>0.87458136714957579</v>
      </c>
      <c r="D5">
        <f t="shared" ca="1" si="0"/>
        <v>0.10769248980225321</v>
      </c>
      <c r="E5">
        <f t="shared" ca="1" si="0"/>
        <v>0.21596864807803828</v>
      </c>
      <c r="F5">
        <f t="shared" ca="1" si="0"/>
        <v>0.9657960424444002</v>
      </c>
      <c r="G5">
        <f t="shared" ca="1" si="0"/>
        <v>0.8877659838419536</v>
      </c>
      <c r="H5">
        <f t="shared" ca="1" si="0"/>
        <v>8.9549490838179313E-2</v>
      </c>
      <c r="I5">
        <f t="shared" ca="1" si="0"/>
        <v>0.96176050647373212</v>
      </c>
      <c r="J5">
        <f t="shared" ca="1" si="0"/>
        <v>0.57492126419300715</v>
      </c>
      <c r="K5">
        <f t="shared" ca="1" si="0"/>
        <v>0.52501228203105466</v>
      </c>
      <c r="L5">
        <f t="shared" ca="1" si="0"/>
        <v>0.91294603661198581</v>
      </c>
    </row>
    <row r="6" spans="1:12" x14ac:dyDescent="0.3">
      <c r="A6">
        <f t="shared" ca="1" si="1"/>
        <v>0.67040214384644325</v>
      </c>
      <c r="B6">
        <f t="shared" ca="1" si="0"/>
        <v>0.29115232028092897</v>
      </c>
      <c r="C6">
        <f t="shared" ca="1" si="0"/>
        <v>0.98722135575738545</v>
      </c>
      <c r="D6">
        <f t="shared" ca="1" si="0"/>
        <v>0.11758274978173933</v>
      </c>
      <c r="E6">
        <f t="shared" ca="1" si="0"/>
        <v>0.44887781596497134</v>
      </c>
      <c r="F6">
        <f t="shared" ca="1" si="0"/>
        <v>0.23343624653512296</v>
      </c>
      <c r="G6">
        <f t="shared" ca="1" si="0"/>
        <v>0.77448560441019743</v>
      </c>
      <c r="H6">
        <f t="shared" ca="1" si="0"/>
        <v>0.32909141888362203</v>
      </c>
      <c r="I6">
        <f t="shared" ca="1" si="0"/>
        <v>0.74588600326123011</v>
      </c>
      <c r="J6">
        <f t="shared" ca="1" si="0"/>
        <v>0.59301182095719951</v>
      </c>
      <c r="K6">
        <f t="shared" ca="1" si="0"/>
        <v>9.5559440925500061E-3</v>
      </c>
      <c r="L6">
        <f t="shared" ca="1" si="0"/>
        <v>0.74686909300151449</v>
      </c>
    </row>
    <row r="7" spans="1:12" x14ac:dyDescent="0.3">
      <c r="A7">
        <f t="shared" ca="1" si="1"/>
        <v>0.8992776048356762</v>
      </c>
      <c r="B7">
        <f t="shared" ca="1" si="0"/>
        <v>0.8986183707735198</v>
      </c>
      <c r="C7">
        <f t="shared" ca="1" si="0"/>
        <v>0.63720127690937334</v>
      </c>
      <c r="D7">
        <f t="shared" ca="1" si="0"/>
        <v>0.52842430446732458</v>
      </c>
      <c r="E7">
        <f t="shared" ca="1" si="0"/>
        <v>5.9377304420339727E-2</v>
      </c>
      <c r="F7">
        <f t="shared" ca="1" si="0"/>
        <v>0.12363470664009479</v>
      </c>
      <c r="G7">
        <f t="shared" ca="1" si="0"/>
        <v>0.68619249175081676</v>
      </c>
      <c r="H7">
        <f t="shared" ca="1" si="0"/>
        <v>0.60616542826429687</v>
      </c>
      <c r="I7">
        <f t="shared" ca="1" si="0"/>
        <v>0.33839777326852039</v>
      </c>
      <c r="J7">
        <f t="shared" ca="1" si="0"/>
        <v>0.45887079413371579</v>
      </c>
      <c r="K7">
        <f t="shared" ca="1" si="0"/>
        <v>0.52612267486330222</v>
      </c>
      <c r="L7">
        <f t="shared" ca="1" si="0"/>
        <v>0.14469063709376806</v>
      </c>
    </row>
    <row r="8" spans="1:12" x14ac:dyDescent="0.3">
      <c r="A8">
        <f t="shared" ca="1" si="1"/>
        <v>0.47808227553323679</v>
      </c>
      <c r="B8">
        <f t="shared" ca="1" si="0"/>
        <v>0.4252520270000345</v>
      </c>
      <c r="C8">
        <f t="shared" ca="1" si="0"/>
        <v>0.19677755670027242</v>
      </c>
      <c r="D8">
        <f t="shared" ca="1" si="0"/>
        <v>0.32566307353409651</v>
      </c>
      <c r="E8">
        <f t="shared" ca="1" si="0"/>
        <v>0.38851645710216831</v>
      </c>
      <c r="F8">
        <f t="shared" ca="1" si="0"/>
        <v>0.93521740482465154</v>
      </c>
      <c r="G8">
        <f t="shared" ca="1" si="0"/>
        <v>0.85787646811931995</v>
      </c>
      <c r="H8">
        <f t="shared" ca="1" si="0"/>
        <v>0.82866889201506344</v>
      </c>
      <c r="I8">
        <f t="shared" ca="1" si="0"/>
        <v>3.2010241660465621E-2</v>
      </c>
      <c r="J8">
        <f t="shared" ca="1" si="0"/>
        <v>0.4500467530061093</v>
      </c>
      <c r="K8">
        <f t="shared" ca="1" si="0"/>
        <v>0.64670561131474791</v>
      </c>
      <c r="L8">
        <f t="shared" ca="1" si="0"/>
        <v>0.23297815809098255</v>
      </c>
    </row>
    <row r="9" spans="1:12" x14ac:dyDescent="0.3">
      <c r="A9">
        <f t="shared" ca="1" si="1"/>
        <v>0.14124558806651066</v>
      </c>
      <c r="B9">
        <f t="shared" ca="1" si="0"/>
        <v>0.62477795584001505</v>
      </c>
      <c r="C9">
        <f t="shared" ca="1" si="0"/>
        <v>0.94612561597674916</v>
      </c>
      <c r="D9">
        <f t="shared" ca="1" si="0"/>
        <v>6.2018888939666228E-2</v>
      </c>
      <c r="E9">
        <f t="shared" ca="1" si="0"/>
        <v>0.33082392622167245</v>
      </c>
      <c r="F9">
        <f t="shared" ca="1" si="0"/>
        <v>0.53574846848399571</v>
      </c>
      <c r="G9">
        <f t="shared" ca="1" si="0"/>
        <v>0.12533212206668443</v>
      </c>
      <c r="H9">
        <f t="shared" ca="1" si="0"/>
        <v>0.62983007904879706</v>
      </c>
      <c r="I9">
        <f t="shared" ca="1" si="0"/>
        <v>0.52026955650340068</v>
      </c>
      <c r="J9">
        <f t="shared" ca="1" si="0"/>
        <v>0.57179097002893453</v>
      </c>
      <c r="K9">
        <f t="shared" ca="1" si="0"/>
        <v>9.1083090680665557E-2</v>
      </c>
      <c r="L9">
        <f t="shared" ca="1" si="0"/>
        <v>0.90327355842109769</v>
      </c>
    </row>
    <row r="10" spans="1:12" x14ac:dyDescent="0.3">
      <c r="A10">
        <f t="shared" ca="1" si="1"/>
        <v>0.15201613987075568</v>
      </c>
      <c r="B10">
        <f t="shared" ca="1" si="0"/>
        <v>0.84450099552141944</v>
      </c>
      <c r="C10">
        <f t="shared" ca="1" si="0"/>
        <v>0.23080350290445728</v>
      </c>
      <c r="D10">
        <f t="shared" ca="1" si="0"/>
        <v>0.73880829564595663</v>
      </c>
      <c r="E10">
        <f t="shared" ca="1" si="0"/>
        <v>0.99755602212483163</v>
      </c>
      <c r="F10">
        <f t="shared" ca="1" si="0"/>
        <v>0.69100611149993763</v>
      </c>
      <c r="G10">
        <f t="shared" ca="1" si="0"/>
        <v>0.97188866483983816</v>
      </c>
      <c r="H10">
        <f t="shared" ca="1" si="0"/>
        <v>0.57024195837146618</v>
      </c>
      <c r="I10">
        <f t="shared" ca="1" si="0"/>
        <v>0.52166049789967661</v>
      </c>
      <c r="J10">
        <f t="shared" ca="1" si="0"/>
        <v>0.91314129844007674</v>
      </c>
      <c r="K10">
        <f t="shared" ca="1" si="0"/>
        <v>0.77768115505175528</v>
      </c>
      <c r="L10">
        <f t="shared" ca="1" si="0"/>
        <v>0.87267362765254231</v>
      </c>
    </row>
    <row r="11" spans="1:12" x14ac:dyDescent="0.3">
      <c r="A11">
        <f t="shared" ca="1" si="1"/>
        <v>0.103859237489768</v>
      </c>
      <c r="B11">
        <f t="shared" ca="1" si="0"/>
        <v>0.85983111990739447</v>
      </c>
      <c r="C11">
        <f t="shared" ca="1" si="0"/>
        <v>0.25268073126444623</v>
      </c>
      <c r="D11">
        <f t="shared" ca="1" si="0"/>
        <v>0.47260966989131103</v>
      </c>
      <c r="E11">
        <f t="shared" ca="1" si="0"/>
        <v>0.86353332072318278</v>
      </c>
      <c r="F11">
        <f t="shared" ca="1" si="0"/>
        <v>0.45273867094850007</v>
      </c>
      <c r="G11">
        <f t="shared" ca="1" si="0"/>
        <v>0.31498559260569559</v>
      </c>
      <c r="H11">
        <f t="shared" ca="1" si="0"/>
        <v>0.29629308703040458</v>
      </c>
      <c r="I11">
        <f t="shared" ca="1" si="0"/>
        <v>0.21170114366632353</v>
      </c>
      <c r="J11">
        <f t="shared" ca="1" si="0"/>
        <v>0.56746507969525772</v>
      </c>
      <c r="K11">
        <f t="shared" ca="1" si="0"/>
        <v>0.44350279536444326</v>
      </c>
      <c r="L11">
        <f t="shared" ca="1" si="0"/>
        <v>0.29644097911869771</v>
      </c>
    </row>
    <row r="12" spans="1:12" x14ac:dyDescent="0.3">
      <c r="A12">
        <f t="shared" ca="1" si="1"/>
        <v>0.91155533807142319</v>
      </c>
      <c r="B12">
        <f t="shared" ca="1" si="0"/>
        <v>0.24597700439036796</v>
      </c>
      <c r="C12">
        <f t="shared" ca="1" si="0"/>
        <v>0.74431590854598206</v>
      </c>
      <c r="D12">
        <f t="shared" ca="1" si="0"/>
        <v>1.5352987691095277E-2</v>
      </c>
      <c r="E12">
        <f t="shared" ca="1" si="0"/>
        <v>0.50910209349693936</v>
      </c>
      <c r="F12">
        <f t="shared" ca="1" si="0"/>
        <v>0.34531411947385426</v>
      </c>
      <c r="G12">
        <f t="shared" ca="1" si="0"/>
        <v>0.3469566157087598</v>
      </c>
      <c r="H12">
        <f t="shared" ca="1" si="0"/>
        <v>0.51552600773316271</v>
      </c>
      <c r="I12">
        <f t="shared" ca="1" si="0"/>
        <v>0.53228786561129238</v>
      </c>
      <c r="J12">
        <f t="shared" ca="1" si="0"/>
        <v>0.17050296450186164</v>
      </c>
      <c r="K12">
        <f t="shared" ca="1" si="0"/>
        <v>0.22439020298556889</v>
      </c>
      <c r="L12">
        <f t="shared" ca="1" si="0"/>
        <v>0.2337319352773265</v>
      </c>
    </row>
    <row r="13" spans="1:12" x14ac:dyDescent="0.3">
      <c r="A13">
        <f t="shared" ca="1" si="1"/>
        <v>0.76583535012003223</v>
      </c>
      <c r="B13">
        <f t="shared" ca="1" si="0"/>
        <v>0.89900158251917162</v>
      </c>
      <c r="C13">
        <f t="shared" ca="1" si="0"/>
        <v>0.5025016471061714</v>
      </c>
      <c r="D13">
        <f t="shared" ca="1" si="0"/>
        <v>0.31300008979674965</v>
      </c>
      <c r="E13">
        <f t="shared" ca="1" si="0"/>
        <v>0.4589953834300522</v>
      </c>
      <c r="F13">
        <f t="shared" ca="1" si="0"/>
        <v>0.58152576791612709</v>
      </c>
      <c r="G13">
        <f t="shared" ca="1" si="0"/>
        <v>0.87692921335003016</v>
      </c>
      <c r="H13">
        <f t="shared" ca="1" si="0"/>
        <v>5.87041946125898E-2</v>
      </c>
      <c r="I13">
        <f t="shared" ca="1" si="0"/>
        <v>0.82198711749949016</v>
      </c>
      <c r="J13">
        <f t="shared" ca="1" si="0"/>
        <v>7.4043198929611864E-2</v>
      </c>
      <c r="K13">
        <f t="shared" ca="1" si="0"/>
        <v>0.35982112211392292</v>
      </c>
      <c r="L13">
        <f t="shared" ca="1" si="0"/>
        <v>0.74958171474410551</v>
      </c>
    </row>
    <row r="14" spans="1:12" x14ac:dyDescent="0.3">
      <c r="A14">
        <f t="shared" ca="1" si="1"/>
        <v>0.22475486625746743</v>
      </c>
      <c r="B14">
        <f t="shared" ca="1" si="0"/>
        <v>0.45798202468049376</v>
      </c>
      <c r="C14">
        <f t="shared" ca="1" si="0"/>
        <v>0.25171953534913172</v>
      </c>
      <c r="D14">
        <f t="shared" ca="1" si="0"/>
        <v>0.28053955115861451</v>
      </c>
      <c r="E14">
        <f t="shared" ca="1" si="0"/>
        <v>0.22761305657396136</v>
      </c>
      <c r="F14">
        <f t="shared" ca="1" si="0"/>
        <v>0.33172616259434407</v>
      </c>
      <c r="G14">
        <f t="shared" ca="1" si="0"/>
        <v>0.40177332412271238</v>
      </c>
      <c r="H14">
        <f t="shared" ca="1" si="0"/>
        <v>0.16680633990820903</v>
      </c>
      <c r="I14">
        <f t="shared" ca="1" si="0"/>
        <v>0.58622615074233642</v>
      </c>
      <c r="J14">
        <f t="shared" ca="1" si="0"/>
        <v>0.7264290616298098</v>
      </c>
      <c r="K14">
        <f t="shared" ca="1" si="0"/>
        <v>0.31264110452894633</v>
      </c>
      <c r="L14">
        <f t="shared" ca="1" si="0"/>
        <v>0.24021802694526795</v>
      </c>
    </row>
    <row r="15" spans="1:12" x14ac:dyDescent="0.3">
      <c r="A15">
        <f t="shared" ca="1" si="1"/>
        <v>0.40638981096059057</v>
      </c>
      <c r="B15">
        <f t="shared" ca="1" si="0"/>
        <v>0.27306842530625874</v>
      </c>
      <c r="C15">
        <f t="shared" ca="1" si="0"/>
        <v>0.46263215136122071</v>
      </c>
      <c r="D15">
        <f t="shared" ca="1" si="0"/>
        <v>0.77521440722605728</v>
      </c>
      <c r="E15">
        <f t="shared" ca="1" si="0"/>
        <v>0.68370800210527694</v>
      </c>
      <c r="F15">
        <f t="shared" ca="1" si="0"/>
        <v>0.57587192731618708</v>
      </c>
      <c r="G15">
        <f t="shared" ca="1" si="0"/>
        <v>0.80588216418189973</v>
      </c>
      <c r="H15">
        <f t="shared" ca="1" si="0"/>
        <v>0.28291913136955094</v>
      </c>
      <c r="I15">
        <f t="shared" ca="1" si="0"/>
        <v>0.31237263496019685</v>
      </c>
      <c r="J15">
        <f t="shared" ca="1" si="0"/>
        <v>0.26666802081953078</v>
      </c>
      <c r="K15">
        <f t="shared" ca="1" si="0"/>
        <v>0.48058385522837921</v>
      </c>
      <c r="L15">
        <f t="shared" ca="1" si="0"/>
        <v>0.36018682395537016</v>
      </c>
    </row>
    <row r="16" spans="1:12" x14ac:dyDescent="0.3">
      <c r="A16">
        <f t="shared" ca="1" si="1"/>
        <v>0.70545346344344462</v>
      </c>
      <c r="B16">
        <f t="shared" ca="1" si="0"/>
        <v>0.78997650160814203</v>
      </c>
      <c r="C16">
        <f t="shared" ca="1" si="0"/>
        <v>0.542141248056077</v>
      </c>
      <c r="D16">
        <f t="shared" ca="1" si="0"/>
        <v>0.71686874920850019</v>
      </c>
      <c r="E16">
        <f t="shared" ca="1" si="0"/>
        <v>0.65526881501971046</v>
      </c>
      <c r="F16">
        <f t="shared" ca="1" si="0"/>
        <v>0.16108421539622775</v>
      </c>
      <c r="G16">
        <f t="shared" ca="1" si="0"/>
        <v>0.32682133009143832</v>
      </c>
      <c r="H16">
        <f t="shared" ca="1" si="0"/>
        <v>0.8852677782587336</v>
      </c>
      <c r="I16">
        <f t="shared" ca="1" si="0"/>
        <v>0.73970475264052682</v>
      </c>
      <c r="J16">
        <f t="shared" ca="1" si="0"/>
        <v>0.47689305778275559</v>
      </c>
      <c r="K16">
        <f t="shared" ca="1" si="0"/>
        <v>0.52143959605730816</v>
      </c>
      <c r="L16">
        <f t="shared" ca="1" si="0"/>
        <v>8.5471346256278169E-2</v>
      </c>
    </row>
    <row r="17" spans="1:12" x14ac:dyDescent="0.3">
      <c r="A17">
        <f t="shared" ca="1" si="1"/>
        <v>0.92090379861989968</v>
      </c>
      <c r="B17">
        <f t="shared" ca="1" si="1"/>
        <v>0.54853490709999475</v>
      </c>
      <c r="C17">
        <f t="shared" ca="1" si="1"/>
        <v>0.76331977089259007</v>
      </c>
      <c r="D17">
        <f t="shared" ca="1" si="1"/>
        <v>0.26125239222129759</v>
      </c>
      <c r="E17">
        <f t="shared" ca="1" si="1"/>
        <v>0.41930957929585511</v>
      </c>
      <c r="F17">
        <f t="shared" ca="1" si="1"/>
        <v>0.35034360578077572</v>
      </c>
      <c r="G17">
        <f t="shared" ca="1" si="1"/>
        <v>0.91324799254842592</v>
      </c>
      <c r="H17">
        <f t="shared" ca="1" si="1"/>
        <v>0.96324828913599958</v>
      </c>
      <c r="I17">
        <f t="shared" ca="1" si="1"/>
        <v>0.75931735858547567</v>
      </c>
      <c r="J17">
        <f t="shared" ca="1" si="1"/>
        <v>0.27739003234554194</v>
      </c>
      <c r="K17">
        <f t="shared" ca="1" si="1"/>
        <v>0.4592842923821896</v>
      </c>
      <c r="L17">
        <f t="shared" ca="1" si="1"/>
        <v>0.19534625513924031</v>
      </c>
    </row>
    <row r="18" spans="1:12" x14ac:dyDescent="0.3">
      <c r="A18">
        <f t="shared" ca="1" si="1"/>
        <v>0.4012507386430505</v>
      </c>
      <c r="B18">
        <f t="shared" ca="1" si="1"/>
        <v>0.77019162630867044</v>
      </c>
      <c r="C18">
        <f t="shared" ca="1" si="1"/>
        <v>0.93728509731215126</v>
      </c>
      <c r="D18">
        <f t="shared" ca="1" si="1"/>
        <v>0.68942047819017205</v>
      </c>
      <c r="E18">
        <f t="shared" ca="1" si="1"/>
        <v>3.1125472774943819E-2</v>
      </c>
      <c r="F18">
        <f t="shared" ca="1" si="1"/>
        <v>0.93698634483150256</v>
      </c>
      <c r="G18">
        <f t="shared" ca="1" si="1"/>
        <v>0.44188151601512671</v>
      </c>
      <c r="H18">
        <f t="shared" ca="1" si="1"/>
        <v>0.78026306688708635</v>
      </c>
      <c r="I18">
        <f t="shared" ca="1" si="1"/>
        <v>0.47940297126873688</v>
      </c>
      <c r="J18">
        <f t="shared" ca="1" si="1"/>
        <v>0.62279684955552128</v>
      </c>
      <c r="K18">
        <f t="shared" ca="1" si="1"/>
        <v>0.89095092269543097</v>
      </c>
      <c r="L18">
        <f t="shared" ca="1" si="1"/>
        <v>0.13596024410278296</v>
      </c>
    </row>
    <row r="19" spans="1:12" x14ac:dyDescent="0.3">
      <c r="A19">
        <f t="shared" ca="1" si="1"/>
        <v>0.59628280342064466</v>
      </c>
      <c r="B19">
        <f t="shared" ca="1" si="1"/>
        <v>0.48010967514169423</v>
      </c>
      <c r="C19">
        <f t="shared" ca="1" si="1"/>
        <v>0.49925765569910752</v>
      </c>
      <c r="D19">
        <f t="shared" ca="1" si="1"/>
        <v>0.99706485018256008</v>
      </c>
      <c r="E19">
        <f t="shared" ca="1" si="1"/>
        <v>0.92942119574096316</v>
      </c>
      <c r="F19">
        <f t="shared" ca="1" si="1"/>
        <v>0.83775930736275195</v>
      </c>
      <c r="G19">
        <f t="shared" ca="1" si="1"/>
        <v>0.55359138781272987</v>
      </c>
      <c r="H19">
        <f t="shared" ca="1" si="1"/>
        <v>8.531515966244807E-2</v>
      </c>
      <c r="I19">
        <f t="shared" ca="1" si="1"/>
        <v>0.36657623781420756</v>
      </c>
      <c r="J19">
        <f t="shared" ca="1" si="1"/>
        <v>1.798763226840161E-2</v>
      </c>
      <c r="K19">
        <f t="shared" ca="1" si="1"/>
        <v>7.1186647870714048E-2</v>
      </c>
      <c r="L19">
        <f t="shared" ca="1" si="1"/>
        <v>5.1840283813031296E-2</v>
      </c>
    </row>
    <row r="20" spans="1:12" x14ac:dyDescent="0.3">
      <c r="A20">
        <f t="shared" ca="1" si="1"/>
        <v>0.78865358750414327</v>
      </c>
      <c r="B20">
        <f t="shared" ca="1" si="1"/>
        <v>0.59750298878873009</v>
      </c>
      <c r="C20">
        <f t="shared" ca="1" si="1"/>
        <v>4.7772564683003282E-2</v>
      </c>
      <c r="D20">
        <f t="shared" ca="1" si="1"/>
        <v>0.30288093837551322</v>
      </c>
      <c r="E20">
        <f t="shared" ca="1" si="1"/>
        <v>5.0037194149535891E-3</v>
      </c>
      <c r="F20">
        <f t="shared" ca="1" si="1"/>
        <v>0.60511499023953497</v>
      </c>
      <c r="G20">
        <f t="shared" ca="1" si="1"/>
        <v>0.74609897023006977</v>
      </c>
      <c r="H20">
        <f t="shared" ca="1" si="1"/>
        <v>0.15852067882359111</v>
      </c>
      <c r="I20">
        <f t="shared" ca="1" si="1"/>
        <v>0.22064743085820759</v>
      </c>
      <c r="J20">
        <f t="shared" ca="1" si="1"/>
        <v>0.1812627125009757</v>
      </c>
      <c r="K20">
        <f t="shared" ca="1" si="1"/>
        <v>0.90336687482710065</v>
      </c>
      <c r="L20">
        <f t="shared" ca="1" si="1"/>
        <v>0.30850726133505657</v>
      </c>
    </row>
    <row r="21" spans="1:12" x14ac:dyDescent="0.3">
      <c r="A21">
        <f t="shared" ca="1" si="1"/>
        <v>0.43468186874092762</v>
      </c>
      <c r="B21">
        <f t="shared" ca="1" si="1"/>
        <v>0.63552307049483781</v>
      </c>
      <c r="C21">
        <f t="shared" ca="1" si="1"/>
        <v>0.58148582513187808</v>
      </c>
      <c r="D21">
        <f t="shared" ca="1" si="1"/>
        <v>0.73122123827844521</v>
      </c>
      <c r="E21">
        <f t="shared" ca="1" si="1"/>
        <v>0.2040017655464138</v>
      </c>
      <c r="F21">
        <f t="shared" ca="1" si="1"/>
        <v>0.64272004997751597</v>
      </c>
      <c r="G21">
        <f t="shared" ca="1" si="1"/>
        <v>0.65213951957623773</v>
      </c>
      <c r="H21">
        <f t="shared" ca="1" si="1"/>
        <v>4.34304734670099E-3</v>
      </c>
      <c r="I21">
        <f t="shared" ca="1" si="1"/>
        <v>0.36893011347018234</v>
      </c>
      <c r="J21">
        <f t="shared" ca="1" si="1"/>
        <v>0.94961871220118621</v>
      </c>
      <c r="K21">
        <f t="shared" ca="1" si="1"/>
        <v>0.12148152628646647</v>
      </c>
      <c r="L21">
        <f t="shared" ca="1" si="1"/>
        <v>0.77467058025040381</v>
      </c>
    </row>
    <row r="22" spans="1:12" x14ac:dyDescent="0.3">
      <c r="A22">
        <f t="shared" ca="1" si="1"/>
        <v>0.60153298873415106</v>
      </c>
      <c r="B22">
        <f t="shared" ca="1" si="1"/>
        <v>0.71246736117342158</v>
      </c>
      <c r="C22">
        <f t="shared" ca="1" si="1"/>
        <v>0.23664258932689664</v>
      </c>
      <c r="D22">
        <f t="shared" ca="1" si="1"/>
        <v>0.31187654978966284</v>
      </c>
      <c r="E22">
        <f t="shared" ca="1" si="1"/>
        <v>0.15593122355032896</v>
      </c>
      <c r="F22">
        <f t="shared" ca="1" si="1"/>
        <v>0.68388174140289881</v>
      </c>
      <c r="G22">
        <f t="shared" ca="1" si="1"/>
        <v>0.95995298399468731</v>
      </c>
      <c r="H22">
        <f t="shared" ca="1" si="1"/>
        <v>0.65516315927408286</v>
      </c>
      <c r="I22">
        <f t="shared" ca="1" si="1"/>
        <v>0.44516373888377259</v>
      </c>
      <c r="J22">
        <f t="shared" ca="1" si="1"/>
        <v>0.48479170781831304</v>
      </c>
      <c r="K22">
        <f t="shared" ca="1" si="1"/>
        <v>0.81175298145153174</v>
      </c>
      <c r="L22">
        <f t="shared" ca="1" si="1"/>
        <v>0.93328195629201716</v>
      </c>
    </row>
    <row r="23" spans="1:12" x14ac:dyDescent="0.3">
      <c r="A23">
        <f t="shared" ca="1" si="1"/>
        <v>0.96475078921976254</v>
      </c>
      <c r="B23">
        <f t="shared" ca="1" si="1"/>
        <v>0.89380628374237603</v>
      </c>
      <c r="C23">
        <f t="shared" ca="1" si="1"/>
        <v>0.74539073014865997</v>
      </c>
      <c r="D23">
        <f t="shared" ca="1" si="1"/>
        <v>0.88064682697930929</v>
      </c>
      <c r="E23">
        <f t="shared" ca="1" si="1"/>
        <v>0.51809508633854851</v>
      </c>
      <c r="F23">
        <f t="shared" ca="1" si="1"/>
        <v>6.9564066969067473E-2</v>
      </c>
      <c r="G23">
        <f t="shared" ca="1" si="1"/>
        <v>0.54538519373838157</v>
      </c>
      <c r="H23">
        <f t="shared" ca="1" si="1"/>
        <v>0.89278571868033785</v>
      </c>
      <c r="I23">
        <f t="shared" ca="1" si="1"/>
        <v>0.88426094498703489</v>
      </c>
      <c r="J23">
        <f t="shared" ca="1" si="1"/>
        <v>7.9423967760293701E-3</v>
      </c>
      <c r="K23">
        <f t="shared" ca="1" si="1"/>
        <v>0.47459622222835052</v>
      </c>
      <c r="L23">
        <f t="shared" ca="1" si="1"/>
        <v>8.5549362405979545E-2</v>
      </c>
    </row>
    <row r="24" spans="1:12" x14ac:dyDescent="0.3">
      <c r="A24">
        <f t="shared" ca="1" si="1"/>
        <v>2.7702332044308164E-2</v>
      </c>
      <c r="B24">
        <f t="shared" ca="1" si="1"/>
        <v>0.94171291509524857</v>
      </c>
      <c r="C24">
        <f t="shared" ca="1" si="1"/>
        <v>0.29755020302033619</v>
      </c>
      <c r="D24">
        <f t="shared" ca="1" si="1"/>
        <v>0.24809786156081104</v>
      </c>
      <c r="E24">
        <f t="shared" ca="1" si="1"/>
        <v>0.19659323441217869</v>
      </c>
      <c r="F24">
        <f t="shared" ca="1" si="1"/>
        <v>0.33289845552804664</v>
      </c>
      <c r="G24">
        <f t="shared" ca="1" si="1"/>
        <v>7.2978245648365303E-2</v>
      </c>
      <c r="H24">
        <f t="shared" ca="1" si="1"/>
        <v>0.91643806726361887</v>
      </c>
      <c r="I24">
        <f t="shared" ca="1" si="1"/>
        <v>0.81494943994017877</v>
      </c>
      <c r="J24">
        <f t="shared" ca="1" si="1"/>
        <v>0.74766163586769707</v>
      </c>
      <c r="K24">
        <f t="shared" ca="1" si="1"/>
        <v>0.16731129475471662</v>
      </c>
      <c r="L24">
        <f t="shared" ca="1" si="1"/>
        <v>0.4687866440168168</v>
      </c>
    </row>
    <row r="25" spans="1:12" x14ac:dyDescent="0.3">
      <c r="A25">
        <f t="shared" ca="1" si="1"/>
        <v>0.18109287399552254</v>
      </c>
      <c r="B25">
        <f t="shared" ca="1" si="1"/>
        <v>0.90182755920921331</v>
      </c>
      <c r="C25">
        <f t="shared" ca="1" si="1"/>
        <v>0.38733876487780716</v>
      </c>
      <c r="D25">
        <f t="shared" ca="1" si="1"/>
        <v>8.5864231952442971E-2</v>
      </c>
      <c r="E25">
        <f t="shared" ca="1" si="1"/>
        <v>0.6240923070576474</v>
      </c>
      <c r="F25">
        <f t="shared" ca="1" si="1"/>
        <v>0.70737731542108651</v>
      </c>
      <c r="G25">
        <f t="shared" ca="1" si="1"/>
        <v>0.54628545820505048</v>
      </c>
      <c r="H25">
        <f t="shared" ca="1" si="1"/>
        <v>0.33792473713269677</v>
      </c>
      <c r="I25">
        <f t="shared" ca="1" si="1"/>
        <v>0.61300705005634437</v>
      </c>
      <c r="J25">
        <f t="shared" ca="1" si="1"/>
        <v>0.68638105572904173</v>
      </c>
      <c r="K25">
        <f t="shared" ca="1" si="1"/>
        <v>0.21313737844039915</v>
      </c>
      <c r="L25">
        <f t="shared" ca="1" si="1"/>
        <v>0.53035822355812667</v>
      </c>
    </row>
    <row r="26" spans="1:12" x14ac:dyDescent="0.3">
      <c r="A26">
        <f t="shared" ca="1" si="1"/>
        <v>0.60962831176062604</v>
      </c>
      <c r="B26">
        <f t="shared" ca="1" si="1"/>
        <v>0.46118803853482493</v>
      </c>
      <c r="C26">
        <f t="shared" ca="1" si="1"/>
        <v>0.34105716649248108</v>
      </c>
      <c r="D26">
        <f t="shared" ca="1" si="1"/>
        <v>0.81180090378684366</v>
      </c>
      <c r="E26">
        <f t="shared" ca="1" si="1"/>
        <v>0.45778756335393878</v>
      </c>
      <c r="F26">
        <f t="shared" ca="1" si="1"/>
        <v>0.21260783190412402</v>
      </c>
      <c r="G26">
        <f t="shared" ca="1" si="1"/>
        <v>0.44474290303047004</v>
      </c>
      <c r="H26">
        <f t="shared" ca="1" si="1"/>
        <v>0.79926359995136631</v>
      </c>
      <c r="I26">
        <f t="shared" ca="1" si="1"/>
        <v>3.7789823066081141E-3</v>
      </c>
      <c r="J26">
        <f t="shared" ca="1" si="1"/>
        <v>0.66571971680419639</v>
      </c>
      <c r="K26">
        <f t="shared" ca="1" si="1"/>
        <v>1.004098638649098E-2</v>
      </c>
      <c r="L26">
        <f t="shared" ca="1" si="1"/>
        <v>0.98204087034547571</v>
      </c>
    </row>
    <row r="27" spans="1:12" x14ac:dyDescent="0.3">
      <c r="A27">
        <f t="shared" ca="1" si="1"/>
        <v>0.6212870134825772</v>
      </c>
      <c r="B27">
        <f t="shared" ca="1" si="1"/>
        <v>5.524568577397071E-2</v>
      </c>
      <c r="C27">
        <f t="shared" ca="1" si="1"/>
        <v>0.96256496929034674</v>
      </c>
      <c r="D27">
        <f t="shared" ca="1" si="1"/>
        <v>0.90313125757628776</v>
      </c>
      <c r="E27">
        <f t="shared" ca="1" si="1"/>
        <v>0.36001902076676129</v>
      </c>
      <c r="F27">
        <f t="shared" ca="1" si="1"/>
        <v>0.57972125471529412</v>
      </c>
      <c r="G27">
        <f t="shared" ca="1" si="1"/>
        <v>0.71125216826741211</v>
      </c>
      <c r="H27">
        <f t="shared" ca="1" si="1"/>
        <v>0.18465604547981407</v>
      </c>
      <c r="I27">
        <f t="shared" ca="1" si="1"/>
        <v>0.18470983953993725</v>
      </c>
      <c r="J27">
        <f t="shared" ca="1" si="1"/>
        <v>0.70385345571711799</v>
      </c>
      <c r="K27">
        <f t="shared" ca="1" si="1"/>
        <v>0.4156355031926342</v>
      </c>
      <c r="L27">
        <f t="shared" ca="1" si="1"/>
        <v>0.57803154501517817</v>
      </c>
    </row>
    <row r="28" spans="1:12" x14ac:dyDescent="0.3">
      <c r="A28">
        <f t="shared" ca="1" si="1"/>
        <v>0.21781385496433303</v>
      </c>
      <c r="B28">
        <f t="shared" ca="1" si="1"/>
        <v>0.98427589393052439</v>
      </c>
      <c r="C28">
        <f t="shared" ca="1" si="1"/>
        <v>0.55243802927277341</v>
      </c>
      <c r="D28">
        <f t="shared" ca="1" si="1"/>
        <v>0.7698390830291223</v>
      </c>
      <c r="E28">
        <f t="shared" ca="1" si="1"/>
        <v>0.40849080855257169</v>
      </c>
      <c r="F28">
        <f t="shared" ca="1" si="1"/>
        <v>0.81487183980524958</v>
      </c>
      <c r="G28">
        <f t="shared" ca="1" si="1"/>
        <v>0.95675561508662776</v>
      </c>
      <c r="H28">
        <f t="shared" ca="1" si="1"/>
        <v>0.53814901452557706</v>
      </c>
      <c r="I28">
        <f t="shared" ca="1" si="1"/>
        <v>0.30695106858801324</v>
      </c>
      <c r="J28">
        <f t="shared" ca="1" si="1"/>
        <v>0.48880417966525846</v>
      </c>
      <c r="K28">
        <f t="shared" ca="1" si="1"/>
        <v>0.19724907357094135</v>
      </c>
      <c r="L28">
        <f t="shared" ca="1" si="1"/>
        <v>0.36958762204180873</v>
      </c>
    </row>
    <row r="29" spans="1:12" x14ac:dyDescent="0.3">
      <c r="A29">
        <f t="shared" ca="1" si="1"/>
        <v>0.43535869138500172</v>
      </c>
      <c r="B29">
        <f t="shared" ca="1" si="1"/>
        <v>0.83238168918607502</v>
      </c>
      <c r="C29">
        <f t="shared" ca="1" si="1"/>
        <v>0.81750678039616631</v>
      </c>
      <c r="D29">
        <f t="shared" ca="1" si="1"/>
        <v>0.16260442489800209</v>
      </c>
      <c r="E29">
        <f t="shared" ca="1" si="1"/>
        <v>0.76509147902645369</v>
      </c>
      <c r="F29">
        <f t="shared" ca="1" si="1"/>
        <v>2.2941054522138571E-2</v>
      </c>
      <c r="G29">
        <f t="shared" ca="1" si="1"/>
        <v>0.65993289456954485</v>
      </c>
      <c r="H29">
        <f t="shared" ca="1" si="1"/>
        <v>6.2445165998030738E-3</v>
      </c>
      <c r="I29">
        <f t="shared" ca="1" si="1"/>
        <v>0.52619747373236725</v>
      </c>
      <c r="J29">
        <f t="shared" ca="1" si="1"/>
        <v>0.44929134191129549</v>
      </c>
      <c r="K29">
        <f t="shared" ca="1" si="1"/>
        <v>0.16815807712621866</v>
      </c>
      <c r="L29">
        <f t="shared" ca="1" si="1"/>
        <v>0.13949913310742756</v>
      </c>
    </row>
    <row r="30" spans="1:12" x14ac:dyDescent="0.3">
      <c r="A30">
        <f t="shared" ca="1" si="1"/>
        <v>0.75415730391771807</v>
      </c>
      <c r="B30">
        <f t="shared" ca="1" si="1"/>
        <v>0.76834029001093551</v>
      </c>
      <c r="C30">
        <f t="shared" ca="1" si="1"/>
        <v>0.11632031786630037</v>
      </c>
      <c r="D30">
        <f t="shared" ca="1" si="1"/>
        <v>6.184166346704445E-2</v>
      </c>
      <c r="E30">
        <f t="shared" ca="1" si="1"/>
        <v>0.29085442756906643</v>
      </c>
      <c r="F30">
        <f t="shared" ca="1" si="1"/>
        <v>0.39973800306079976</v>
      </c>
      <c r="G30">
        <f t="shared" ca="1" si="1"/>
        <v>0.39875258876271968</v>
      </c>
      <c r="H30">
        <f t="shared" ca="1" si="1"/>
        <v>0.86115071615909011</v>
      </c>
      <c r="I30">
        <f t="shared" ca="1" si="1"/>
        <v>0.8635438491427927</v>
      </c>
      <c r="J30">
        <f t="shared" ca="1" si="1"/>
        <v>0.64180826743159269</v>
      </c>
      <c r="K30">
        <f t="shared" ca="1" si="1"/>
        <v>0.26689056862591731</v>
      </c>
      <c r="L30">
        <f t="shared" ca="1" si="1"/>
        <v>0.20244868005398942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std normal</vt:lpstr>
      <vt:lpstr>test mixed normal</vt:lpstr>
      <vt:lpstr>rand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dcterms:created xsi:type="dcterms:W3CDTF">2020-12-22T03:47:00Z</dcterms:created>
  <dcterms:modified xsi:type="dcterms:W3CDTF">2020-12-24T08:25:04Z</dcterms:modified>
</cp:coreProperties>
</file>