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_chan\Documents\"/>
    </mc:Choice>
  </mc:AlternateContent>
  <bookViews>
    <workbookView xWindow="0" yWindow="0" windowWidth="28800" windowHeight="12564" activeTab="3"/>
  </bookViews>
  <sheets>
    <sheet name="test gauss 5D 4 centroids" sheetId="5" r:id="rId1"/>
    <sheet name="test gauss 5D 4 centroids (4)" sheetId="6" r:id="rId2"/>
    <sheet name="test rand 2-D 2 centroids" sheetId="7" r:id="rId3"/>
    <sheet name="test rand 2-D 2 centroids (3)" sheetId="8" r:id="rId4"/>
    <sheet name="rand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2" i="8" l="1"/>
  <c r="L100" i="8"/>
  <c r="L101" i="8"/>
  <c r="L102" i="8"/>
  <c r="L103" i="8"/>
  <c r="L104" i="8"/>
  <c r="L105" i="8"/>
  <c r="L106" i="8"/>
  <c r="L107" i="8"/>
  <c r="L108" i="8"/>
  <c r="L99" i="8"/>
  <c r="K100" i="8"/>
  <c r="K101" i="8"/>
  <c r="K102" i="8"/>
  <c r="K103" i="8"/>
  <c r="K104" i="8"/>
  <c r="K105" i="8"/>
  <c r="K106" i="8"/>
  <c r="K107" i="8"/>
  <c r="K108" i="8"/>
  <c r="K99" i="8"/>
  <c r="J100" i="8"/>
  <c r="J101" i="8"/>
  <c r="J102" i="8"/>
  <c r="J103" i="8"/>
  <c r="J104" i="8"/>
  <c r="J105" i="8"/>
  <c r="J106" i="8"/>
  <c r="J107" i="8"/>
  <c r="J108" i="8"/>
  <c r="J99" i="8"/>
  <c r="I100" i="8"/>
  <c r="I101" i="8"/>
  <c r="I102" i="8"/>
  <c r="I103" i="8"/>
  <c r="I104" i="8"/>
  <c r="I105" i="8"/>
  <c r="I106" i="8"/>
  <c r="I107" i="8"/>
  <c r="I108" i="8"/>
  <c r="I99" i="8"/>
  <c r="D100" i="8"/>
  <c r="D101" i="8"/>
  <c r="D102" i="8"/>
  <c r="D103" i="8"/>
  <c r="D104" i="8"/>
  <c r="D105" i="8"/>
  <c r="D106" i="8"/>
  <c r="D107" i="8"/>
  <c r="D108" i="8"/>
  <c r="D99" i="8"/>
  <c r="C100" i="8"/>
  <c r="C101" i="8"/>
  <c r="C102" i="8"/>
  <c r="C103" i="8"/>
  <c r="C104" i="8"/>
  <c r="C105" i="8"/>
  <c r="C106" i="8"/>
  <c r="C107" i="8"/>
  <c r="C108" i="8"/>
  <c r="C99" i="8"/>
  <c r="B100" i="8"/>
  <c r="B101" i="8"/>
  <c r="B102" i="8"/>
  <c r="B103" i="8"/>
  <c r="B104" i="8"/>
  <c r="B105" i="8"/>
  <c r="B106" i="8"/>
  <c r="B107" i="8"/>
  <c r="B108" i="8"/>
  <c r="B99" i="8"/>
  <c r="F100" i="8"/>
  <c r="G100" i="8"/>
  <c r="H100" i="8"/>
  <c r="E100" i="8"/>
  <c r="E101" i="8"/>
  <c r="E102" i="8"/>
  <c r="E103" i="8"/>
  <c r="E104" i="8"/>
  <c r="E105" i="8"/>
  <c r="E106" i="8"/>
  <c r="E107" i="8"/>
  <c r="E108" i="8"/>
  <c r="E99" i="8"/>
  <c r="A100" i="8"/>
  <c r="A101" i="8"/>
  <c r="A102" i="8"/>
  <c r="A103" i="8"/>
  <c r="A104" i="8"/>
  <c r="A105" i="8"/>
  <c r="A106" i="8"/>
  <c r="A107" i="8"/>
  <c r="A108" i="8"/>
  <c r="A99" i="8"/>
  <c r="B95" i="8" a="1"/>
  <c r="B95" i="8" s="1"/>
  <c r="E95" i="8"/>
  <c r="I95" i="8"/>
  <c r="C96" i="8"/>
  <c r="G96" i="8"/>
  <c r="K96" i="8"/>
  <c r="O48" i="8"/>
  <c r="N48" i="8"/>
  <c r="M48" i="8"/>
  <c r="O47" i="8"/>
  <c r="N47" i="8"/>
  <c r="M47" i="8"/>
  <c r="O46" i="8"/>
  <c r="N46" i="8"/>
  <c r="M46" i="8"/>
  <c r="O45" i="8"/>
  <c r="N45" i="8"/>
  <c r="M45" i="8"/>
  <c r="O44" i="8"/>
  <c r="N44" i="8"/>
  <c r="M44" i="8"/>
  <c r="O43" i="8"/>
  <c r="N43" i="8"/>
  <c r="M43" i="8"/>
  <c r="O42" i="8"/>
  <c r="N42" i="8"/>
  <c r="M42" i="8"/>
  <c r="O41" i="8"/>
  <c r="N41" i="8"/>
  <c r="M41" i="8"/>
  <c r="O40" i="8"/>
  <c r="N40" i="8"/>
  <c r="M40" i="8"/>
  <c r="O39" i="8"/>
  <c r="N39" i="8"/>
  <c r="M39" i="8"/>
  <c r="H102" i="8" l="1"/>
  <c r="F102" i="8"/>
  <c r="G102" i="8"/>
  <c r="H99" i="8"/>
  <c r="G99" i="8"/>
  <c r="F99" i="8"/>
  <c r="I97" i="8"/>
  <c r="H97" i="8"/>
  <c r="J96" i="8"/>
  <c r="B96" i="8"/>
  <c r="D95" i="8"/>
  <c r="K97" i="8"/>
  <c r="G97" i="8"/>
  <c r="C97" i="8"/>
  <c r="I96" i="8"/>
  <c r="E96" i="8"/>
  <c r="K95" i="8"/>
  <c r="G95" i="8"/>
  <c r="C95" i="8"/>
  <c r="E97" i="8"/>
  <c r="D97" i="8"/>
  <c r="F96" i="8"/>
  <c r="H95" i="8"/>
  <c r="J97" i="8"/>
  <c r="F97" i="8"/>
  <c r="B97" i="8"/>
  <c r="H96" i="8"/>
  <c r="D96" i="8"/>
  <c r="J95" i="8"/>
  <c r="F95" i="8"/>
  <c r="H101" i="8" l="1"/>
  <c r="G101" i="8"/>
  <c r="F101" i="8"/>
  <c r="F104" i="8"/>
  <c r="G104" i="8"/>
  <c r="H104" i="8"/>
  <c r="G103" i="8" l="1"/>
  <c r="H103" i="8"/>
  <c r="F103" i="8"/>
  <c r="F106" i="8"/>
  <c r="G106" i="8"/>
  <c r="H106" i="8"/>
  <c r="G105" i="8" l="1"/>
  <c r="H105" i="8"/>
  <c r="F105" i="8"/>
  <c r="H108" i="8"/>
  <c r="F108" i="8"/>
  <c r="G108" i="8"/>
  <c r="H107" i="8" l="1"/>
  <c r="G107" i="8"/>
  <c r="F107" i="8"/>
  <c r="A84" i="8" l="1"/>
  <c r="A73" i="8"/>
  <c r="I71" i="8"/>
  <c r="B71" i="8"/>
  <c r="B72" i="8" s="1"/>
  <c r="B61" i="8"/>
  <c r="F61" i="8"/>
  <c r="C60" i="8"/>
  <c r="E60" i="8"/>
  <c r="K60" i="8"/>
  <c r="B60" i="8"/>
  <c r="A61" i="8"/>
  <c r="A62" i="8" s="1"/>
  <c r="B62" i="8" s="1"/>
  <c r="C59" i="8"/>
  <c r="D59" i="8" s="1"/>
  <c r="E59" i="8" s="1"/>
  <c r="F59" i="8" s="1"/>
  <c r="G59" i="8" s="1"/>
  <c r="H59" i="8" s="1"/>
  <c r="I59" i="8" s="1"/>
  <c r="J59" i="8" s="1"/>
  <c r="K59" i="8" s="1"/>
  <c r="K61" i="8" s="1"/>
  <c r="A56" i="8"/>
  <c r="B55" i="8"/>
  <c r="D19" i="8"/>
  <c r="E24" i="8" s="1"/>
  <c r="C19" i="8"/>
  <c r="D24" i="8" s="1"/>
  <c r="C20" i="8"/>
  <c r="D20" i="8"/>
  <c r="G23" i="8" s="1"/>
  <c r="E26" i="8"/>
  <c r="A31" i="8"/>
  <c r="A47" i="8" s="1"/>
  <c r="E55" i="8" s="1"/>
  <c r="A32" i="8"/>
  <c r="A48" i="8" s="1"/>
  <c r="C56" i="8" s="1"/>
  <c r="A24" i="8"/>
  <c r="A40" i="8" s="1"/>
  <c r="A25" i="8"/>
  <c r="A41" i="8" s="1"/>
  <c r="A26" i="8"/>
  <c r="A42" i="8" s="1"/>
  <c r="A57" i="8" s="1"/>
  <c r="A27" i="8"/>
  <c r="A43" i="8" s="1"/>
  <c r="C55" i="8" s="1"/>
  <c r="A28" i="8"/>
  <c r="A44" i="8" s="1"/>
  <c r="B56" i="8" s="1"/>
  <c r="A29" i="8"/>
  <c r="A45" i="8" s="1"/>
  <c r="D55" i="8" s="1"/>
  <c r="A30" i="8"/>
  <c r="A46" i="8" s="1"/>
  <c r="B57" i="8" s="1"/>
  <c r="A23" i="8"/>
  <c r="A39" i="8" s="1"/>
  <c r="A55" i="8" s="1"/>
  <c r="D18" i="8"/>
  <c r="C18" i="8"/>
  <c r="G28" i="8" l="1"/>
  <c r="I60" i="8"/>
  <c r="D62" i="8"/>
  <c r="G30" i="8"/>
  <c r="G60" i="8"/>
  <c r="J61" i="8"/>
  <c r="E71" i="8"/>
  <c r="E73" i="8" s="1"/>
  <c r="E85" i="8" s="1"/>
  <c r="E83" i="8"/>
  <c r="A74" i="8"/>
  <c r="B74" i="8" s="1"/>
  <c r="A63" i="8"/>
  <c r="D63" i="8" s="1"/>
  <c r="I83" i="8"/>
  <c r="I73" i="8"/>
  <c r="I72" i="8"/>
  <c r="I84" i="8" s="1"/>
  <c r="I74" i="8"/>
  <c r="D30" i="8"/>
  <c r="F26" i="8"/>
  <c r="F30" i="8"/>
  <c r="B84" i="8"/>
  <c r="H62" i="8"/>
  <c r="H60" i="8"/>
  <c r="D60" i="8"/>
  <c r="K62" i="8"/>
  <c r="G62" i="8"/>
  <c r="C62" i="8"/>
  <c r="I61" i="8"/>
  <c r="I85" i="8" s="1"/>
  <c r="E61" i="8"/>
  <c r="F71" i="8"/>
  <c r="J71" i="8"/>
  <c r="J62" i="8"/>
  <c r="F62" i="8"/>
  <c r="H61" i="8"/>
  <c r="D61" i="8"/>
  <c r="C71" i="8"/>
  <c r="G71" i="8"/>
  <c r="K71" i="8"/>
  <c r="B73" i="8"/>
  <c r="B85" i="8" s="1"/>
  <c r="J60" i="8"/>
  <c r="F60" i="8"/>
  <c r="I62" i="8"/>
  <c r="I86" i="8" s="1"/>
  <c r="E62" i="8"/>
  <c r="G61" i="8"/>
  <c r="C61" i="8"/>
  <c r="D71" i="8"/>
  <c r="H71" i="8"/>
  <c r="B83" i="8"/>
  <c r="A75" i="8"/>
  <c r="E75" i="8" s="1"/>
  <c r="B86" i="8"/>
  <c r="A86" i="8"/>
  <c r="A85" i="8"/>
  <c r="G25" i="8"/>
  <c r="D29" i="8"/>
  <c r="G26" i="8"/>
  <c r="J26" i="8" s="1"/>
  <c r="B25" i="8"/>
  <c r="B26" i="8"/>
  <c r="B29" i="8"/>
  <c r="B31" i="8"/>
  <c r="H31" i="8" s="1"/>
  <c r="B28" i="8"/>
  <c r="B23" i="8"/>
  <c r="B24" i="8"/>
  <c r="C27" i="8"/>
  <c r="C30" i="8"/>
  <c r="C32" i="8"/>
  <c r="C25" i="8"/>
  <c r="C26" i="8"/>
  <c r="C29" i="8"/>
  <c r="C31" i="8"/>
  <c r="C23" i="8"/>
  <c r="B32" i="8"/>
  <c r="H32" i="8" s="1"/>
  <c r="C28" i="8"/>
  <c r="E25" i="8"/>
  <c r="G31" i="8"/>
  <c r="B30" i="8"/>
  <c r="B27" i="8"/>
  <c r="C24" i="8"/>
  <c r="E32" i="8"/>
  <c r="E31" i="8"/>
  <c r="E27" i="8"/>
  <c r="E30" i="8"/>
  <c r="E29" i="8"/>
  <c r="I29" i="8" s="1"/>
  <c r="I24" i="8"/>
  <c r="E28" i="8"/>
  <c r="E23" i="8"/>
  <c r="D23" i="8"/>
  <c r="D32" i="8"/>
  <c r="D28" i="8"/>
  <c r="D27" i="8"/>
  <c r="D26" i="8"/>
  <c r="I26" i="8" s="1"/>
  <c r="D31" i="8"/>
  <c r="I31" i="8" s="1"/>
  <c r="D25" i="8"/>
  <c r="I25" i="8" s="1"/>
  <c r="F32" i="8"/>
  <c r="F24" i="8"/>
  <c r="F23" i="8"/>
  <c r="F28" i="8"/>
  <c r="J28" i="8" s="1"/>
  <c r="F25" i="8"/>
  <c r="J25" i="8" s="1"/>
  <c r="G32" i="8"/>
  <c r="J32" i="8" s="1"/>
  <c r="J30" i="8"/>
  <c r="G27" i="8"/>
  <c r="G24" i="8"/>
  <c r="J23" i="8"/>
  <c r="G29" i="8"/>
  <c r="F31" i="8"/>
  <c r="F29" i="8"/>
  <c r="F27" i="8"/>
  <c r="J27" i="8" s="1"/>
  <c r="B76" i="7"/>
  <c r="G76" i="7" s="1"/>
  <c r="B77" i="7"/>
  <c r="G77" i="7" s="1"/>
  <c r="B78" i="7"/>
  <c r="B79" i="7"/>
  <c r="B80" i="7"/>
  <c r="G80" i="7" s="1"/>
  <c r="B81" i="7"/>
  <c r="G81" i="7" s="1"/>
  <c r="B82" i="7"/>
  <c r="B83" i="7"/>
  <c r="B84" i="7"/>
  <c r="G84" i="7" s="1"/>
  <c r="B75" i="7"/>
  <c r="G75" i="7" s="1"/>
  <c r="G78" i="7"/>
  <c r="G79" i="7"/>
  <c r="G82" i="7"/>
  <c r="G83" i="7"/>
  <c r="E76" i="7"/>
  <c r="E77" i="7"/>
  <c r="E78" i="7"/>
  <c r="E79" i="7"/>
  <c r="E80" i="7"/>
  <c r="E81" i="7"/>
  <c r="E82" i="7"/>
  <c r="E83" i="7"/>
  <c r="E84" i="7"/>
  <c r="E75" i="7"/>
  <c r="D76" i="7"/>
  <c r="D77" i="7"/>
  <c r="D78" i="7"/>
  <c r="D79" i="7"/>
  <c r="D80" i="7"/>
  <c r="D81" i="7"/>
  <c r="D82" i="7"/>
  <c r="D83" i="7"/>
  <c r="D84" i="7"/>
  <c r="D75" i="7"/>
  <c r="A84" i="7"/>
  <c r="N72" i="7"/>
  <c r="O72" i="7"/>
  <c r="P72" i="7"/>
  <c r="Q72" i="7"/>
  <c r="R72" i="7"/>
  <c r="S72" i="7"/>
  <c r="T72" i="7"/>
  <c r="U72" i="7"/>
  <c r="V72" i="7"/>
  <c r="W72" i="7"/>
  <c r="B72" i="7"/>
  <c r="C72" i="7"/>
  <c r="D72" i="7"/>
  <c r="E72" i="7"/>
  <c r="F72" i="7"/>
  <c r="G72" i="7"/>
  <c r="H72" i="7"/>
  <c r="I72" i="7"/>
  <c r="J72" i="7"/>
  <c r="K72" i="7"/>
  <c r="A72" i="7"/>
  <c r="A76" i="7"/>
  <c r="A77" i="7"/>
  <c r="A78" i="7"/>
  <c r="A79" i="7"/>
  <c r="A80" i="7"/>
  <c r="A81" i="7"/>
  <c r="A82" i="7"/>
  <c r="A83" i="7"/>
  <c r="A75" i="7"/>
  <c r="Q64" i="7"/>
  <c r="U64" i="7"/>
  <c r="O65" i="7"/>
  <c r="S65" i="7"/>
  <c r="W65" i="7"/>
  <c r="Q66" i="7"/>
  <c r="U66" i="7"/>
  <c r="O67" i="7"/>
  <c r="S67" i="7"/>
  <c r="W67" i="7"/>
  <c r="Q68" i="7"/>
  <c r="U68" i="7"/>
  <c r="O69" i="7"/>
  <c r="S69" i="7"/>
  <c r="W69" i="7"/>
  <c r="Q70" i="7"/>
  <c r="U70" i="7"/>
  <c r="O71" i="7"/>
  <c r="S71" i="7"/>
  <c r="W71" i="7"/>
  <c r="R63" i="7"/>
  <c r="V63" i="7"/>
  <c r="B64" i="7"/>
  <c r="C64" i="7"/>
  <c r="O64" i="7" s="1"/>
  <c r="D64" i="7"/>
  <c r="P64" i="7" s="1"/>
  <c r="E64" i="7"/>
  <c r="F64" i="7"/>
  <c r="R64" i="7" s="1"/>
  <c r="G64" i="7"/>
  <c r="S64" i="7" s="1"/>
  <c r="H64" i="7"/>
  <c r="T64" i="7" s="1"/>
  <c r="I64" i="7"/>
  <c r="J64" i="7"/>
  <c r="V64" i="7" s="1"/>
  <c r="K64" i="7"/>
  <c r="W64" i="7" s="1"/>
  <c r="B65" i="7"/>
  <c r="C65" i="7"/>
  <c r="D65" i="7"/>
  <c r="P65" i="7" s="1"/>
  <c r="E65" i="7"/>
  <c r="Q65" i="7" s="1"/>
  <c r="F65" i="7"/>
  <c r="R65" i="7" s="1"/>
  <c r="G65" i="7"/>
  <c r="H65" i="7"/>
  <c r="T65" i="7" s="1"/>
  <c r="I65" i="7"/>
  <c r="U65" i="7" s="1"/>
  <c r="J65" i="7"/>
  <c r="V65" i="7" s="1"/>
  <c r="K65" i="7"/>
  <c r="B66" i="7"/>
  <c r="N66" i="7" s="1"/>
  <c r="C66" i="7"/>
  <c r="O66" i="7" s="1"/>
  <c r="D66" i="7"/>
  <c r="P66" i="7" s="1"/>
  <c r="E66" i="7"/>
  <c r="F66" i="7"/>
  <c r="R66" i="7" s="1"/>
  <c r="G66" i="7"/>
  <c r="S66" i="7" s="1"/>
  <c r="H66" i="7"/>
  <c r="T66" i="7" s="1"/>
  <c r="I66" i="7"/>
  <c r="J66" i="7"/>
  <c r="V66" i="7" s="1"/>
  <c r="K66" i="7"/>
  <c r="W66" i="7" s="1"/>
  <c r="B67" i="7"/>
  <c r="N67" i="7" s="1"/>
  <c r="C67" i="7"/>
  <c r="D67" i="7"/>
  <c r="P67" i="7" s="1"/>
  <c r="E67" i="7"/>
  <c r="Q67" i="7" s="1"/>
  <c r="F67" i="7"/>
  <c r="R67" i="7" s="1"/>
  <c r="G67" i="7"/>
  <c r="H67" i="7"/>
  <c r="T67" i="7" s="1"/>
  <c r="I67" i="7"/>
  <c r="U67" i="7" s="1"/>
  <c r="J67" i="7"/>
  <c r="V67" i="7" s="1"/>
  <c r="K67" i="7"/>
  <c r="B68" i="7"/>
  <c r="C68" i="7"/>
  <c r="O68" i="7" s="1"/>
  <c r="D68" i="7"/>
  <c r="P68" i="7" s="1"/>
  <c r="E68" i="7"/>
  <c r="F68" i="7"/>
  <c r="R68" i="7" s="1"/>
  <c r="G68" i="7"/>
  <c r="S68" i="7" s="1"/>
  <c r="H68" i="7"/>
  <c r="T68" i="7" s="1"/>
  <c r="I68" i="7"/>
  <c r="J68" i="7"/>
  <c r="V68" i="7" s="1"/>
  <c r="K68" i="7"/>
  <c r="W68" i="7" s="1"/>
  <c r="B69" i="7"/>
  <c r="C69" i="7"/>
  <c r="D69" i="7"/>
  <c r="P69" i="7" s="1"/>
  <c r="E69" i="7"/>
  <c r="Q69" i="7" s="1"/>
  <c r="F69" i="7"/>
  <c r="R69" i="7" s="1"/>
  <c r="G69" i="7"/>
  <c r="H69" i="7"/>
  <c r="T69" i="7" s="1"/>
  <c r="I69" i="7"/>
  <c r="U69" i="7" s="1"/>
  <c r="J69" i="7"/>
  <c r="V69" i="7" s="1"/>
  <c r="K69" i="7"/>
  <c r="B70" i="7"/>
  <c r="N70" i="7" s="1"/>
  <c r="C70" i="7"/>
  <c r="O70" i="7" s="1"/>
  <c r="D70" i="7"/>
  <c r="P70" i="7" s="1"/>
  <c r="E70" i="7"/>
  <c r="F70" i="7"/>
  <c r="R70" i="7" s="1"/>
  <c r="G70" i="7"/>
  <c r="S70" i="7" s="1"/>
  <c r="H70" i="7"/>
  <c r="T70" i="7" s="1"/>
  <c r="I70" i="7"/>
  <c r="J70" i="7"/>
  <c r="V70" i="7" s="1"/>
  <c r="K70" i="7"/>
  <c r="W70" i="7" s="1"/>
  <c r="B71" i="7"/>
  <c r="N71" i="7" s="1"/>
  <c r="C71" i="7"/>
  <c r="D71" i="7"/>
  <c r="P71" i="7" s="1"/>
  <c r="E71" i="7"/>
  <c r="Q71" i="7" s="1"/>
  <c r="F71" i="7"/>
  <c r="R71" i="7" s="1"/>
  <c r="G71" i="7"/>
  <c r="H71" i="7"/>
  <c r="T71" i="7" s="1"/>
  <c r="I71" i="7"/>
  <c r="U71" i="7" s="1"/>
  <c r="J71" i="7"/>
  <c r="V71" i="7" s="1"/>
  <c r="K71" i="7"/>
  <c r="C63" i="7"/>
  <c r="O63" i="7" s="1"/>
  <c r="D63" i="7"/>
  <c r="P63" i="7" s="1"/>
  <c r="E63" i="7"/>
  <c r="Q63" i="7" s="1"/>
  <c r="F63" i="7"/>
  <c r="G63" i="7"/>
  <c r="S63" i="7" s="1"/>
  <c r="H63" i="7"/>
  <c r="T63" i="7" s="1"/>
  <c r="I63" i="7"/>
  <c r="U63" i="7" s="1"/>
  <c r="J63" i="7"/>
  <c r="K63" i="7"/>
  <c r="W63" i="7" s="1"/>
  <c r="B63" i="7"/>
  <c r="A71" i="7"/>
  <c r="A56" i="7"/>
  <c r="A51" i="7"/>
  <c r="A66" i="7" s="1"/>
  <c r="A55" i="7"/>
  <c r="A70" i="7" s="1"/>
  <c r="A48" i="7"/>
  <c r="A63" i="7" s="1"/>
  <c r="E38" i="7"/>
  <c r="C39" i="7"/>
  <c r="C35" i="7"/>
  <c r="C47" i="7" s="1"/>
  <c r="C62" i="7" s="1"/>
  <c r="G35" i="7"/>
  <c r="G47" i="7" s="1"/>
  <c r="G62" i="7" s="1"/>
  <c r="K35" i="7"/>
  <c r="K47" i="7" s="1"/>
  <c r="K62" i="7" s="1"/>
  <c r="B35" i="7"/>
  <c r="B47" i="7" s="1"/>
  <c r="B62" i="7" s="1"/>
  <c r="A38" i="7"/>
  <c r="A39" i="7" s="1"/>
  <c r="A40" i="7" s="1"/>
  <c r="A41" i="7" s="1"/>
  <c r="A42" i="7" s="1"/>
  <c r="A43" i="7" s="1"/>
  <c r="A44" i="7" s="1"/>
  <c r="A45" i="7" s="1"/>
  <c r="A57" i="7" s="1"/>
  <c r="A37" i="7"/>
  <c r="A49" i="7" s="1"/>
  <c r="A64" i="7" s="1"/>
  <c r="E26" i="7"/>
  <c r="E50" i="7" s="1"/>
  <c r="C27" i="7"/>
  <c r="A26" i="7"/>
  <c r="A27" i="7"/>
  <c r="A28" i="7" s="1"/>
  <c r="A29" i="7" s="1"/>
  <c r="A30" i="7" s="1"/>
  <c r="A31" i="7" s="1"/>
  <c r="A25" i="7"/>
  <c r="D23" i="7"/>
  <c r="E23" i="7" s="1"/>
  <c r="F23" i="7" s="1"/>
  <c r="G23" i="7" s="1"/>
  <c r="H23" i="7" s="1"/>
  <c r="I23" i="7" s="1"/>
  <c r="J23" i="7" s="1"/>
  <c r="K23" i="7" s="1"/>
  <c r="C23" i="7"/>
  <c r="C37" i="7" s="1"/>
  <c r="A21" i="7"/>
  <c r="A20" i="7"/>
  <c r="G8" i="7"/>
  <c r="G9" i="7" s="1"/>
  <c r="A8" i="7"/>
  <c r="B8" i="7"/>
  <c r="A9" i="7"/>
  <c r="B9" i="7"/>
  <c r="A10" i="7"/>
  <c r="B10" i="7"/>
  <c r="B11" i="7"/>
  <c r="F40" i="7" s="1"/>
  <c r="B7" i="7"/>
  <c r="B37" i="7" s="1"/>
  <c r="A7" i="7"/>
  <c r="B25" i="7" s="1"/>
  <c r="B49" i="7" s="1"/>
  <c r="H11" i="7"/>
  <c r="N56" i="6"/>
  <c r="N55" i="6"/>
  <c r="N54" i="6"/>
  <c r="N53" i="6"/>
  <c r="K56" i="6"/>
  <c r="L56" i="6"/>
  <c r="I56" i="6"/>
  <c r="D53" i="6"/>
  <c r="I53" i="6"/>
  <c r="J50" i="6"/>
  <c r="I50" i="6"/>
  <c r="H50" i="6"/>
  <c r="J56" i="6" s="1"/>
  <c r="G50" i="6"/>
  <c r="F50" i="6"/>
  <c r="H56" i="6" s="1"/>
  <c r="E50" i="6"/>
  <c r="G56" i="6" s="1"/>
  <c r="D50" i="6"/>
  <c r="F56" i="6" s="1"/>
  <c r="C50" i="6"/>
  <c r="E56" i="6" s="1"/>
  <c r="B50" i="6"/>
  <c r="D56" i="6" s="1"/>
  <c r="A50" i="6"/>
  <c r="C56" i="6" s="1"/>
  <c r="E49" i="6"/>
  <c r="G55" i="6" s="1"/>
  <c r="D49" i="6"/>
  <c r="F55" i="6" s="1"/>
  <c r="C49" i="6"/>
  <c r="E55" i="6" s="1"/>
  <c r="B49" i="6"/>
  <c r="D55" i="6" s="1"/>
  <c r="A49" i="6"/>
  <c r="C55" i="6" s="1"/>
  <c r="G48" i="6"/>
  <c r="I54" i="6" s="1"/>
  <c r="F48" i="6"/>
  <c r="H54" i="6" s="1"/>
  <c r="B43" i="6"/>
  <c r="B42" i="6"/>
  <c r="B41" i="6"/>
  <c r="E48" i="6"/>
  <c r="G54" i="6" s="1"/>
  <c r="D48" i="6"/>
  <c r="F54" i="6" s="1"/>
  <c r="C48" i="6"/>
  <c r="E54" i="6" s="1"/>
  <c r="B48" i="6"/>
  <c r="D54" i="6" s="1"/>
  <c r="A48" i="6"/>
  <c r="C54" i="6" s="1"/>
  <c r="H47" i="6"/>
  <c r="J53" i="6" s="1"/>
  <c r="G47" i="6"/>
  <c r="F47" i="6"/>
  <c r="H53" i="6" s="1"/>
  <c r="E47" i="6"/>
  <c r="G53" i="6" s="1"/>
  <c r="D47" i="6"/>
  <c r="F53" i="6" s="1"/>
  <c r="C47" i="6"/>
  <c r="E53" i="6" s="1"/>
  <c r="B47" i="6"/>
  <c r="A47" i="6"/>
  <c r="C53" i="6" s="1"/>
  <c r="A46" i="6"/>
  <c r="B40" i="6"/>
  <c r="A165" i="5"/>
  <c r="K63" i="8" l="1"/>
  <c r="J29" i="8"/>
  <c r="H24" i="8"/>
  <c r="E72" i="8"/>
  <c r="E84" i="8" s="1"/>
  <c r="E63" i="8"/>
  <c r="H83" i="8"/>
  <c r="H72" i="8"/>
  <c r="H84" i="8" s="1"/>
  <c r="H74" i="8"/>
  <c r="H86" i="8" s="1"/>
  <c r="H73" i="8"/>
  <c r="H75" i="8"/>
  <c r="I30" i="8"/>
  <c r="D83" i="8"/>
  <c r="D72" i="8"/>
  <c r="D84" i="8" s="1"/>
  <c r="D74" i="8"/>
  <c r="D86" i="8" s="1"/>
  <c r="D73" i="8"/>
  <c r="D85" i="8" s="1"/>
  <c r="D75" i="8"/>
  <c r="D87" i="8" s="1"/>
  <c r="C74" i="8"/>
  <c r="C86" i="8" s="1"/>
  <c r="C73" i="8"/>
  <c r="C85" i="8" s="1"/>
  <c r="C75" i="8"/>
  <c r="C87" i="8" s="1"/>
  <c r="C72" i="8"/>
  <c r="C84" i="8" s="1"/>
  <c r="C83" i="8"/>
  <c r="J83" i="8"/>
  <c r="J73" i="8"/>
  <c r="J85" i="8" s="1"/>
  <c r="J75" i="8"/>
  <c r="J74" i="8"/>
  <c r="J86" i="8" s="1"/>
  <c r="J72" i="8"/>
  <c r="J84" i="8" s="1"/>
  <c r="I63" i="8"/>
  <c r="I87" i="8" s="1"/>
  <c r="I75" i="8"/>
  <c r="A64" i="8"/>
  <c r="C63" i="8"/>
  <c r="F73" i="8"/>
  <c r="F85" i="8" s="1"/>
  <c r="F75" i="8"/>
  <c r="F74" i="8"/>
  <c r="F86" i="8" s="1"/>
  <c r="F72" i="8"/>
  <c r="F84" i="8" s="1"/>
  <c r="F83" i="8"/>
  <c r="E74" i="8"/>
  <c r="E86" i="8" s="1"/>
  <c r="G74" i="8"/>
  <c r="G86" i="8" s="1"/>
  <c r="G83" i="8"/>
  <c r="G72" i="8"/>
  <c r="G84" i="8" s="1"/>
  <c r="G73" i="8"/>
  <c r="G85" i="8" s="1"/>
  <c r="G75" i="8"/>
  <c r="B63" i="8"/>
  <c r="J63" i="8"/>
  <c r="J87" i="8" s="1"/>
  <c r="F63" i="8"/>
  <c r="F87" i="8" s="1"/>
  <c r="G63" i="8"/>
  <c r="G87" i="8" s="1"/>
  <c r="B75" i="8"/>
  <c r="K74" i="8"/>
  <c r="K86" i="8" s="1"/>
  <c r="K83" i="8"/>
  <c r="K73" i="8"/>
  <c r="K85" i="8" s="1"/>
  <c r="K75" i="8"/>
  <c r="K87" i="8" s="1"/>
  <c r="K72" i="8"/>
  <c r="K84" i="8" s="1"/>
  <c r="H85" i="8"/>
  <c r="H63" i="8"/>
  <c r="H87" i="8" s="1"/>
  <c r="A87" i="8"/>
  <c r="E87" i="8"/>
  <c r="A76" i="8"/>
  <c r="C76" i="8" s="1"/>
  <c r="H30" i="8"/>
  <c r="H29" i="8"/>
  <c r="J31" i="8"/>
  <c r="K31" i="8" s="1"/>
  <c r="I32" i="8"/>
  <c r="K32" i="8" s="1"/>
  <c r="H23" i="8"/>
  <c r="H26" i="8"/>
  <c r="K26" i="8" s="1"/>
  <c r="J24" i="8"/>
  <c r="K24" i="8" s="1"/>
  <c r="H27" i="8"/>
  <c r="H28" i="8"/>
  <c r="H25" i="8"/>
  <c r="I27" i="8"/>
  <c r="K30" i="8"/>
  <c r="K29" i="8"/>
  <c r="I28" i="8"/>
  <c r="I23" i="8"/>
  <c r="K25" i="8"/>
  <c r="A88" i="7"/>
  <c r="N69" i="7"/>
  <c r="N65" i="7"/>
  <c r="N63" i="7"/>
  <c r="C51" i="7"/>
  <c r="N68" i="7"/>
  <c r="N64" i="7"/>
  <c r="A32" i="7"/>
  <c r="F37" i="7"/>
  <c r="A11" i="7"/>
  <c r="H12" i="7"/>
  <c r="B12" i="7" s="1"/>
  <c r="F24" i="7"/>
  <c r="B41" i="7"/>
  <c r="B20" i="7"/>
  <c r="B21" i="7" s="1"/>
  <c r="G10" i="7"/>
  <c r="G11" i="7" s="1"/>
  <c r="E28" i="7"/>
  <c r="F27" i="7"/>
  <c r="B27" i="7"/>
  <c r="D26" i="7"/>
  <c r="E25" i="7"/>
  <c r="J35" i="7"/>
  <c r="J47" i="7" s="1"/>
  <c r="J62" i="7" s="1"/>
  <c r="F35" i="7"/>
  <c r="F47" i="7" s="1"/>
  <c r="F62" i="7" s="1"/>
  <c r="E40" i="7"/>
  <c r="F39" i="7"/>
  <c r="B39" i="7"/>
  <c r="D38" i="7"/>
  <c r="E37" i="7"/>
  <c r="A54" i="7"/>
  <c r="A69" i="7" s="1"/>
  <c r="A50" i="7"/>
  <c r="A65" i="7" s="1"/>
  <c r="E24" i="7"/>
  <c r="D28" i="7"/>
  <c r="E27" i="7"/>
  <c r="C26" i="7"/>
  <c r="D25" i="7"/>
  <c r="I35" i="7"/>
  <c r="I47" i="7" s="1"/>
  <c r="I62" i="7" s="1"/>
  <c r="E35" i="7"/>
  <c r="E47" i="7" s="1"/>
  <c r="E62" i="7" s="1"/>
  <c r="E36" i="7"/>
  <c r="F41" i="7"/>
  <c r="D40" i="7"/>
  <c r="E39" i="7"/>
  <c r="C38" i="7"/>
  <c r="D37" i="7"/>
  <c r="A53" i="7"/>
  <c r="A68" i="7" s="1"/>
  <c r="F36" i="7"/>
  <c r="C28" i="7"/>
  <c r="D27" i="7"/>
  <c r="F26" i="7"/>
  <c r="C25" i="7"/>
  <c r="C49" i="7" s="1"/>
  <c r="H35" i="7"/>
  <c r="H47" i="7" s="1"/>
  <c r="H62" i="7" s="1"/>
  <c r="D35" i="7"/>
  <c r="D47" i="7" s="1"/>
  <c r="D62" i="7" s="1"/>
  <c r="E41" i="7"/>
  <c r="C40" i="7"/>
  <c r="D39" i="7"/>
  <c r="F38" i="7"/>
  <c r="G37" i="7"/>
  <c r="A52" i="7"/>
  <c r="A67" i="7" s="1"/>
  <c r="B24" i="7"/>
  <c r="D24" i="7"/>
  <c r="D48" i="7" s="1"/>
  <c r="B36" i="7"/>
  <c r="D36" i="7"/>
  <c r="C24" i="7"/>
  <c r="C48" i="7" s="1"/>
  <c r="B28" i="7"/>
  <c r="B52" i="7" s="1"/>
  <c r="B26" i="7"/>
  <c r="C36" i="7"/>
  <c r="B40" i="7"/>
  <c r="B38" i="7"/>
  <c r="G12" i="7"/>
  <c r="G13" i="7" s="1"/>
  <c r="C20" i="7"/>
  <c r="C21" i="7" s="1"/>
  <c r="B46" i="6"/>
  <c r="O159" i="5"/>
  <c r="N159" i="5"/>
  <c r="M159" i="5"/>
  <c r="L159" i="5"/>
  <c r="K159" i="5"/>
  <c r="J159" i="5"/>
  <c r="I159" i="5"/>
  <c r="H159" i="5"/>
  <c r="G159" i="5"/>
  <c r="F159" i="5"/>
  <c r="E159" i="5"/>
  <c r="D159" i="5"/>
  <c r="C159" i="5"/>
  <c r="B159" i="5"/>
  <c r="A159" i="5"/>
  <c r="O158" i="5"/>
  <c r="N158" i="5"/>
  <c r="M158" i="5"/>
  <c r="L158" i="5"/>
  <c r="K158" i="5"/>
  <c r="A158" i="5"/>
  <c r="B158" i="5"/>
  <c r="C158" i="5"/>
  <c r="D158" i="5"/>
  <c r="E158" i="5"/>
  <c r="F158" i="5"/>
  <c r="G158" i="5"/>
  <c r="H158" i="5"/>
  <c r="I158" i="5"/>
  <c r="J158" i="5"/>
  <c r="B80" i="5"/>
  <c r="L42" i="5"/>
  <c r="K42" i="5"/>
  <c r="J42" i="5"/>
  <c r="C43" i="5" s="1"/>
  <c r="I71" i="5" s="1"/>
  <c r="I42" i="5"/>
  <c r="B43" i="5" s="1"/>
  <c r="H42" i="5"/>
  <c r="A43" i="5" s="1"/>
  <c r="L41" i="5"/>
  <c r="K41" i="5"/>
  <c r="J41" i="5"/>
  <c r="I41" i="5"/>
  <c r="B42" i="5" s="1"/>
  <c r="H41" i="5"/>
  <c r="D17" i="5"/>
  <c r="B23" i="5"/>
  <c r="B27" i="5"/>
  <c r="C64" i="5" s="1"/>
  <c r="H10" i="5"/>
  <c r="I10" i="5"/>
  <c r="B10" i="5" s="1"/>
  <c r="J10" i="5"/>
  <c r="K10" i="5"/>
  <c r="L10" i="5"/>
  <c r="H11" i="5"/>
  <c r="A11" i="5" s="1"/>
  <c r="I11" i="5"/>
  <c r="B11" i="5" s="1"/>
  <c r="J11" i="5"/>
  <c r="K11" i="5"/>
  <c r="L11" i="5"/>
  <c r="E11" i="5" s="1"/>
  <c r="H12" i="5"/>
  <c r="A12" i="5" s="1"/>
  <c r="I12" i="5"/>
  <c r="J12" i="5"/>
  <c r="K12" i="5"/>
  <c r="L12" i="5"/>
  <c r="H13" i="5"/>
  <c r="I13" i="5"/>
  <c r="J13" i="5"/>
  <c r="C13" i="5" s="1"/>
  <c r="K13" i="5"/>
  <c r="L13" i="5"/>
  <c r="H14" i="5"/>
  <c r="I14" i="5"/>
  <c r="B14" i="5" s="1"/>
  <c r="J14" i="5"/>
  <c r="C14" i="5" s="1"/>
  <c r="K14" i="5"/>
  <c r="L14" i="5"/>
  <c r="H15" i="5"/>
  <c r="A15" i="5" s="1"/>
  <c r="I15" i="5"/>
  <c r="B15" i="5" s="1"/>
  <c r="J15" i="5"/>
  <c r="K15" i="5"/>
  <c r="L15" i="5"/>
  <c r="E15" i="5" s="1"/>
  <c r="H16" i="5"/>
  <c r="A16" i="5" s="1"/>
  <c r="I16" i="5"/>
  <c r="J16" i="5"/>
  <c r="K16" i="5"/>
  <c r="D16" i="5" s="1"/>
  <c r="L16" i="5"/>
  <c r="H17" i="5"/>
  <c r="I17" i="5"/>
  <c r="J17" i="5"/>
  <c r="C17" i="5" s="1"/>
  <c r="K17" i="5"/>
  <c r="L17" i="5"/>
  <c r="H18" i="5"/>
  <c r="I18" i="5"/>
  <c r="B18" i="5" s="1"/>
  <c r="J18" i="5"/>
  <c r="C18" i="5" s="1"/>
  <c r="K18" i="5"/>
  <c r="L18" i="5"/>
  <c r="H19" i="5"/>
  <c r="I19" i="5"/>
  <c r="B19" i="5" s="1"/>
  <c r="J19" i="5"/>
  <c r="K19" i="5"/>
  <c r="L19" i="5"/>
  <c r="E19" i="5" s="1"/>
  <c r="H20" i="5"/>
  <c r="I20" i="5"/>
  <c r="J20" i="5"/>
  <c r="K20" i="5"/>
  <c r="L20" i="5"/>
  <c r="H21" i="5"/>
  <c r="I21" i="5"/>
  <c r="J21" i="5"/>
  <c r="C21" i="5" s="1"/>
  <c r="K21" i="5"/>
  <c r="L21" i="5"/>
  <c r="H22" i="5"/>
  <c r="I22" i="5"/>
  <c r="B22" i="5" s="1"/>
  <c r="J22" i="5"/>
  <c r="C22" i="5" s="1"/>
  <c r="K22" i="5"/>
  <c r="L22" i="5"/>
  <c r="H23" i="5"/>
  <c r="A23" i="5" s="1"/>
  <c r="I23" i="5"/>
  <c r="J23" i="5"/>
  <c r="K23" i="5"/>
  <c r="L23" i="5"/>
  <c r="E23" i="5" s="1"/>
  <c r="H24" i="5"/>
  <c r="A24" i="5" s="1"/>
  <c r="I24" i="5"/>
  <c r="J24" i="5"/>
  <c r="K24" i="5"/>
  <c r="D24" i="5" s="1"/>
  <c r="L24" i="5"/>
  <c r="H25" i="5"/>
  <c r="I25" i="5"/>
  <c r="J25" i="5"/>
  <c r="K25" i="5"/>
  <c r="L25" i="5"/>
  <c r="H26" i="5"/>
  <c r="I26" i="5"/>
  <c r="B26" i="5" s="1"/>
  <c r="J26" i="5"/>
  <c r="K26" i="5"/>
  <c r="L26" i="5"/>
  <c r="H27" i="5"/>
  <c r="A27" i="5" s="1"/>
  <c r="I27" i="5"/>
  <c r="J27" i="5"/>
  <c r="K27" i="5"/>
  <c r="L27" i="5"/>
  <c r="E27" i="5" s="1"/>
  <c r="H28" i="5"/>
  <c r="I28" i="5"/>
  <c r="J28" i="5"/>
  <c r="K28" i="5"/>
  <c r="L28" i="5"/>
  <c r="H29" i="5"/>
  <c r="I29" i="5"/>
  <c r="J29" i="5"/>
  <c r="C29" i="5" s="1"/>
  <c r="K29" i="5"/>
  <c r="L29" i="5"/>
  <c r="H30" i="5"/>
  <c r="I30" i="5"/>
  <c r="B30" i="5" s="1"/>
  <c r="J30" i="5"/>
  <c r="C30" i="5" s="1"/>
  <c r="K30" i="5"/>
  <c r="L30" i="5"/>
  <c r="H31" i="5"/>
  <c r="A31" i="5" s="1"/>
  <c r="I31" i="5"/>
  <c r="B31" i="5" s="1"/>
  <c r="J31" i="5"/>
  <c r="K31" i="5"/>
  <c r="L31" i="5"/>
  <c r="H32" i="5"/>
  <c r="I32" i="5"/>
  <c r="J32" i="5"/>
  <c r="K32" i="5"/>
  <c r="D32" i="5" s="1"/>
  <c r="L32" i="5"/>
  <c r="H33" i="5"/>
  <c r="I33" i="5"/>
  <c r="J33" i="5"/>
  <c r="C33" i="5" s="1"/>
  <c r="K33" i="5"/>
  <c r="D33" i="5" s="1"/>
  <c r="L33" i="5"/>
  <c r="H34" i="5"/>
  <c r="I34" i="5"/>
  <c r="B34" i="5" s="1"/>
  <c r="J34" i="5"/>
  <c r="C34" i="5" s="1"/>
  <c r="K34" i="5"/>
  <c r="L34" i="5"/>
  <c r="H35" i="5"/>
  <c r="A35" i="5" s="1"/>
  <c r="I35" i="5"/>
  <c r="B35" i="5" s="1"/>
  <c r="J35" i="5"/>
  <c r="K35" i="5"/>
  <c r="L35" i="5"/>
  <c r="E35" i="5" s="1"/>
  <c r="H36" i="5"/>
  <c r="I36" i="5"/>
  <c r="J36" i="5"/>
  <c r="K36" i="5"/>
  <c r="L36" i="5"/>
  <c r="H37" i="5"/>
  <c r="I37" i="5"/>
  <c r="J37" i="5"/>
  <c r="C37" i="5" s="1"/>
  <c r="K37" i="5"/>
  <c r="L37" i="5"/>
  <c r="H38" i="5"/>
  <c r="I38" i="5"/>
  <c r="B38" i="5" s="1"/>
  <c r="J38" i="5"/>
  <c r="C38" i="5" s="1"/>
  <c r="K38" i="5"/>
  <c r="L38" i="5"/>
  <c r="I9" i="5"/>
  <c r="B9" i="5" s="1"/>
  <c r="J9" i="5"/>
  <c r="K9" i="5"/>
  <c r="L9" i="5"/>
  <c r="H9" i="5"/>
  <c r="C5" i="5"/>
  <c r="B12" i="5" s="1"/>
  <c r="D5" i="5"/>
  <c r="C27" i="5" s="1"/>
  <c r="E5" i="5"/>
  <c r="F5" i="5"/>
  <c r="E31" i="5" s="1"/>
  <c r="B5" i="5"/>
  <c r="A17" i="5" s="1"/>
  <c r="B8" i="5"/>
  <c r="A8" i="5"/>
  <c r="B3" i="5"/>
  <c r="C3" i="5"/>
  <c r="B20" i="5" s="1"/>
  <c r="D3" i="5"/>
  <c r="C19" i="5" s="1"/>
  <c r="E3" i="5"/>
  <c r="F3" i="5"/>
  <c r="E28" i="5" s="1"/>
  <c r="B4" i="5"/>
  <c r="A25" i="5" s="1"/>
  <c r="C4" i="5"/>
  <c r="D4" i="5"/>
  <c r="C11" i="5" s="1"/>
  <c r="E4" i="5"/>
  <c r="F4" i="5"/>
  <c r="E25" i="5" s="1"/>
  <c r="C2" i="5"/>
  <c r="B13" i="5" s="1"/>
  <c r="D2" i="5"/>
  <c r="E2" i="5"/>
  <c r="F2" i="5"/>
  <c r="E13" i="5" s="1"/>
  <c r="B2" i="5"/>
  <c r="A13" i="5" s="1"/>
  <c r="F76" i="8" l="1"/>
  <c r="B87" i="8"/>
  <c r="B64" i="8"/>
  <c r="B88" i="8" s="1"/>
  <c r="D64" i="8"/>
  <c r="H64" i="8"/>
  <c r="G64" i="8"/>
  <c r="C64" i="8"/>
  <c r="C88" i="8" s="1"/>
  <c r="I64" i="8"/>
  <c r="J64" i="8"/>
  <c r="E64" i="8"/>
  <c r="K64" i="8"/>
  <c r="K88" i="8" s="1"/>
  <c r="F64" i="8"/>
  <c r="F88" i="8" s="1"/>
  <c r="B76" i="8"/>
  <c r="I76" i="8"/>
  <c r="E76" i="8"/>
  <c r="K23" i="8"/>
  <c r="N23" i="8" s="1"/>
  <c r="A65" i="8"/>
  <c r="K76" i="8"/>
  <c r="D76" i="8"/>
  <c r="G76" i="8"/>
  <c r="J76" i="8"/>
  <c r="H76" i="8"/>
  <c r="J88" i="8"/>
  <c r="H88" i="8"/>
  <c r="A88" i="8"/>
  <c r="E88" i="8"/>
  <c r="A77" i="8"/>
  <c r="K28" i="8"/>
  <c r="O28" i="8" s="1"/>
  <c r="M28" i="8"/>
  <c r="O32" i="8"/>
  <c r="M32" i="8"/>
  <c r="N32" i="8"/>
  <c r="N29" i="8"/>
  <c r="O29" i="8"/>
  <c r="M29" i="8"/>
  <c r="N30" i="8"/>
  <c r="M30" i="8"/>
  <c r="O30" i="8"/>
  <c r="K27" i="8"/>
  <c r="O24" i="8"/>
  <c r="M24" i="8"/>
  <c r="N24" i="8"/>
  <c r="N26" i="8"/>
  <c r="O26" i="8"/>
  <c r="M26" i="8"/>
  <c r="N25" i="8"/>
  <c r="M25" i="8"/>
  <c r="O25" i="8"/>
  <c r="O31" i="8"/>
  <c r="M31" i="8"/>
  <c r="N31" i="8"/>
  <c r="C50" i="7"/>
  <c r="E51" i="7"/>
  <c r="B50" i="7"/>
  <c r="D52" i="7"/>
  <c r="D51" i="7"/>
  <c r="E52" i="7"/>
  <c r="E49" i="7"/>
  <c r="H13" i="7"/>
  <c r="G36" i="7"/>
  <c r="F50" i="7"/>
  <c r="C52" i="7"/>
  <c r="E48" i="7"/>
  <c r="C41" i="7"/>
  <c r="F51" i="7"/>
  <c r="F28" i="7"/>
  <c r="F52" i="7" s="1"/>
  <c r="F25" i="7"/>
  <c r="F49" i="7" s="1"/>
  <c r="B51" i="7"/>
  <c r="F48" i="7"/>
  <c r="G39" i="7"/>
  <c r="G42" i="7"/>
  <c r="A12" i="7"/>
  <c r="G40" i="7"/>
  <c r="G38" i="7"/>
  <c r="D49" i="7"/>
  <c r="G41" i="7"/>
  <c r="D50" i="7"/>
  <c r="A33" i="7"/>
  <c r="D41" i="7"/>
  <c r="B48" i="7"/>
  <c r="A13" i="7"/>
  <c r="H14" i="7"/>
  <c r="B13" i="7"/>
  <c r="G14" i="7"/>
  <c r="G15" i="7" s="1"/>
  <c r="D20" i="7"/>
  <c r="D21" i="7" s="1"/>
  <c r="C68" i="5"/>
  <c r="C52" i="5"/>
  <c r="H60" i="5"/>
  <c r="C72" i="5"/>
  <c r="C56" i="5"/>
  <c r="C48" i="5"/>
  <c r="H47" i="5"/>
  <c r="H68" i="5"/>
  <c r="I64" i="5"/>
  <c r="G62" i="5"/>
  <c r="H49" i="5"/>
  <c r="C60" i="5"/>
  <c r="B119" i="5"/>
  <c r="B165" i="5"/>
  <c r="H75" i="5"/>
  <c r="C75" i="5"/>
  <c r="I70" i="5"/>
  <c r="G64" i="5"/>
  <c r="C59" i="5"/>
  <c r="H59" i="5"/>
  <c r="I54" i="5"/>
  <c r="G48" i="5"/>
  <c r="G72" i="5"/>
  <c r="H67" i="5"/>
  <c r="C67" i="5"/>
  <c r="H51" i="5"/>
  <c r="C51" i="5"/>
  <c r="H57" i="5"/>
  <c r="C57" i="5"/>
  <c r="G54" i="5"/>
  <c r="H46" i="5"/>
  <c r="H71" i="5"/>
  <c r="G68" i="5"/>
  <c r="I58" i="5"/>
  <c r="D43" i="5"/>
  <c r="J61" i="5" s="1"/>
  <c r="D10" i="5"/>
  <c r="D9" i="5"/>
  <c r="D11" i="5"/>
  <c r="A37" i="5"/>
  <c r="A18" i="5"/>
  <c r="E36" i="5"/>
  <c r="D25" i="5"/>
  <c r="I59" i="5"/>
  <c r="H56" i="5"/>
  <c r="G53" i="5"/>
  <c r="D18" i="5"/>
  <c r="D19" i="5"/>
  <c r="D22" i="5"/>
  <c r="D34" i="5"/>
  <c r="D27" i="5"/>
  <c r="D31" i="5"/>
  <c r="D35" i="5"/>
  <c r="D36" i="5"/>
  <c r="D28" i="5"/>
  <c r="C25" i="5"/>
  <c r="D20" i="5"/>
  <c r="A19" i="5"/>
  <c r="D12" i="5"/>
  <c r="I48" i="5"/>
  <c r="C49" i="5"/>
  <c r="I74" i="5"/>
  <c r="I66" i="5"/>
  <c r="H63" i="5"/>
  <c r="H55" i="5"/>
  <c r="G52" i="5"/>
  <c r="D14" i="5"/>
  <c r="D26" i="5"/>
  <c r="D30" i="5"/>
  <c r="D38" i="5"/>
  <c r="D15" i="5"/>
  <c r="D23" i="5"/>
  <c r="E37" i="5"/>
  <c r="E18" i="5"/>
  <c r="E17" i="5"/>
  <c r="E33" i="5"/>
  <c r="E22" i="5"/>
  <c r="E34" i="5"/>
  <c r="A32" i="5"/>
  <c r="E20" i="5"/>
  <c r="E12" i="5"/>
  <c r="G60" i="5"/>
  <c r="I51" i="5"/>
  <c r="C15" i="5"/>
  <c r="C23" i="5"/>
  <c r="G50" i="5"/>
  <c r="H50" i="5"/>
  <c r="C50" i="5"/>
  <c r="B25" i="5"/>
  <c r="I56" i="5"/>
  <c r="C9" i="5"/>
  <c r="D37" i="5"/>
  <c r="A36" i="5"/>
  <c r="E32" i="5"/>
  <c r="D29" i="5"/>
  <c r="A28" i="5"/>
  <c r="C26" i="5"/>
  <c r="E24" i="5"/>
  <c r="D21" i="5"/>
  <c r="A20" i="5"/>
  <c r="I55" i="5"/>
  <c r="E16" i="5"/>
  <c r="H52" i="5"/>
  <c r="D13" i="5"/>
  <c r="G49" i="5"/>
  <c r="C10" i="5"/>
  <c r="C42" i="5"/>
  <c r="D54" i="5" s="1"/>
  <c r="C46" i="5"/>
  <c r="C71" i="5"/>
  <c r="C63" i="5"/>
  <c r="C55" i="5"/>
  <c r="C47" i="5"/>
  <c r="I75" i="5"/>
  <c r="H72" i="5"/>
  <c r="I67" i="5"/>
  <c r="H64" i="5"/>
  <c r="G61" i="5"/>
  <c r="I50" i="5"/>
  <c r="H48" i="5"/>
  <c r="E9" i="5"/>
  <c r="E38" i="5"/>
  <c r="A38" i="5"/>
  <c r="B37" i="5"/>
  <c r="C36" i="5"/>
  <c r="A34" i="5"/>
  <c r="B33" i="5"/>
  <c r="C32" i="5"/>
  <c r="E30" i="5"/>
  <c r="A30" i="5"/>
  <c r="B29" i="5"/>
  <c r="C28" i="5"/>
  <c r="E26" i="5"/>
  <c r="A26" i="5"/>
  <c r="C24" i="5"/>
  <c r="A22" i="5"/>
  <c r="B21" i="5"/>
  <c r="C20" i="5"/>
  <c r="B17" i="5"/>
  <c r="C16" i="5"/>
  <c r="E14" i="5"/>
  <c r="A14" i="5"/>
  <c r="C12" i="5"/>
  <c r="E10" i="5"/>
  <c r="A10" i="5"/>
  <c r="D42" i="5"/>
  <c r="E43" i="5"/>
  <c r="K60" i="5" s="1"/>
  <c r="B36" i="5"/>
  <c r="C35" i="5"/>
  <c r="A33" i="5"/>
  <c r="B32" i="5"/>
  <c r="C31" i="5"/>
  <c r="E29" i="5"/>
  <c r="A29" i="5"/>
  <c r="B28" i="5"/>
  <c r="B24" i="5"/>
  <c r="E21" i="5"/>
  <c r="A21" i="5"/>
  <c r="B16" i="5"/>
  <c r="A42" i="5"/>
  <c r="B62" i="5" s="1"/>
  <c r="E42" i="5"/>
  <c r="F62" i="5" s="1"/>
  <c r="A9" i="5"/>
  <c r="D88" i="8" l="1"/>
  <c r="O23" i="8"/>
  <c r="M23" i="8"/>
  <c r="I88" i="8"/>
  <c r="G88" i="8"/>
  <c r="J65" i="8"/>
  <c r="F65" i="8"/>
  <c r="B65" i="8"/>
  <c r="H65" i="8"/>
  <c r="C65" i="8"/>
  <c r="I65" i="8"/>
  <c r="D65" i="8"/>
  <c r="E65" i="8"/>
  <c r="K65" i="8"/>
  <c r="G65" i="8"/>
  <c r="A66" i="8"/>
  <c r="A67" i="8" s="1"/>
  <c r="N28" i="8"/>
  <c r="E77" i="8"/>
  <c r="I77" i="8"/>
  <c r="B77" i="8"/>
  <c r="B89" i="8" s="1"/>
  <c r="D77" i="8"/>
  <c r="F77" i="8"/>
  <c r="K77" i="8"/>
  <c r="C77" i="8"/>
  <c r="C89" i="8" s="1"/>
  <c r="J77" i="8"/>
  <c r="H77" i="8"/>
  <c r="G77" i="8"/>
  <c r="G89" i="8" s="1"/>
  <c r="K89" i="8"/>
  <c r="J89" i="8"/>
  <c r="F89" i="8"/>
  <c r="A89" i="8"/>
  <c r="I89" i="8"/>
  <c r="A78" i="8"/>
  <c r="O27" i="8"/>
  <c r="C36" i="8" s="1"/>
  <c r="M27" i="8"/>
  <c r="C34" i="8" s="1"/>
  <c r="N27" i="8"/>
  <c r="D35" i="8" s="1"/>
  <c r="H29" i="7"/>
  <c r="E30" i="7"/>
  <c r="H28" i="7"/>
  <c r="D30" i="7"/>
  <c r="H27" i="7"/>
  <c r="C30" i="7"/>
  <c r="H26" i="7"/>
  <c r="H24" i="7"/>
  <c r="B30" i="7"/>
  <c r="F30" i="7"/>
  <c r="H25" i="7"/>
  <c r="H30" i="7"/>
  <c r="H41" i="7"/>
  <c r="C42" i="7"/>
  <c r="E42" i="7"/>
  <c r="D42" i="7"/>
  <c r="H36" i="7"/>
  <c r="B42" i="7"/>
  <c r="F42" i="7"/>
  <c r="H39" i="7"/>
  <c r="H43" i="7"/>
  <c r="H38" i="7"/>
  <c r="H37" i="7"/>
  <c r="H40" i="7"/>
  <c r="H42" i="7"/>
  <c r="G27" i="7"/>
  <c r="G51" i="7" s="1"/>
  <c r="G30" i="7"/>
  <c r="G54" i="7" s="1"/>
  <c r="G29" i="7"/>
  <c r="G53" i="7" s="1"/>
  <c r="G28" i="7"/>
  <c r="G52" i="7" s="1"/>
  <c r="C29" i="7"/>
  <c r="C53" i="7" s="1"/>
  <c r="G26" i="7"/>
  <c r="G50" i="7" s="1"/>
  <c r="D29" i="7"/>
  <c r="D53" i="7" s="1"/>
  <c r="F29" i="7"/>
  <c r="F53" i="7" s="1"/>
  <c r="E29" i="7"/>
  <c r="E53" i="7" s="1"/>
  <c r="G24" i="7"/>
  <c r="G48" i="7" s="1"/>
  <c r="B29" i="7"/>
  <c r="B53" i="7" s="1"/>
  <c r="G25" i="7"/>
  <c r="G49" i="7" s="1"/>
  <c r="H15" i="7"/>
  <c r="B14" i="7"/>
  <c r="A14" i="7"/>
  <c r="G16" i="7"/>
  <c r="E20" i="7"/>
  <c r="E21" i="7" s="1"/>
  <c r="D66" i="5"/>
  <c r="D64" i="5"/>
  <c r="D58" i="5"/>
  <c r="D74" i="5"/>
  <c r="D56" i="5"/>
  <c r="J69" i="5"/>
  <c r="J54" i="5"/>
  <c r="J70" i="5"/>
  <c r="B68" i="5"/>
  <c r="B60" i="5"/>
  <c r="B54" i="5"/>
  <c r="F52" i="5"/>
  <c r="K56" i="5"/>
  <c r="B52" i="5"/>
  <c r="F72" i="5"/>
  <c r="D48" i="5"/>
  <c r="F68" i="5"/>
  <c r="K52" i="5"/>
  <c r="J53" i="5"/>
  <c r="K48" i="5"/>
  <c r="K72" i="5"/>
  <c r="D55" i="5"/>
  <c r="D70" i="5"/>
  <c r="F65" i="5"/>
  <c r="F69" i="5"/>
  <c r="K69" i="5"/>
  <c r="K55" i="5"/>
  <c r="F55" i="5"/>
  <c r="B56" i="5"/>
  <c r="G56" i="5"/>
  <c r="E71" i="5"/>
  <c r="J71" i="5"/>
  <c r="D52" i="5"/>
  <c r="I52" i="5"/>
  <c r="K49" i="5"/>
  <c r="F49" i="5"/>
  <c r="K53" i="5"/>
  <c r="F53" i="5"/>
  <c r="K71" i="5"/>
  <c r="F71" i="5"/>
  <c r="E75" i="5"/>
  <c r="J75" i="5"/>
  <c r="J73" i="5"/>
  <c r="E73" i="5"/>
  <c r="J62" i="5"/>
  <c r="E62" i="5"/>
  <c r="B58" i="5"/>
  <c r="G58" i="5"/>
  <c r="B66" i="5"/>
  <c r="G66" i="5"/>
  <c r="B70" i="5"/>
  <c r="G70" i="5"/>
  <c r="E54" i="5"/>
  <c r="E70" i="5"/>
  <c r="E69" i="5"/>
  <c r="E61" i="5"/>
  <c r="G51" i="5"/>
  <c r="B51" i="5"/>
  <c r="I57" i="5"/>
  <c r="D57" i="5"/>
  <c r="G63" i="5"/>
  <c r="B63" i="5"/>
  <c r="G67" i="5"/>
  <c r="B67" i="5"/>
  <c r="G71" i="5"/>
  <c r="B71" i="5"/>
  <c r="K75" i="5"/>
  <c r="F75" i="5"/>
  <c r="E53" i="5"/>
  <c r="I47" i="5"/>
  <c r="D47" i="5"/>
  <c r="F61" i="5"/>
  <c r="K61" i="5"/>
  <c r="K73" i="5"/>
  <c r="F73" i="5"/>
  <c r="E46" i="5"/>
  <c r="J46" i="5"/>
  <c r="F58" i="5"/>
  <c r="K58" i="5"/>
  <c r="F66" i="5"/>
  <c r="K66" i="5"/>
  <c r="D72" i="5"/>
  <c r="I72" i="5"/>
  <c r="G47" i="5"/>
  <c r="B47" i="5"/>
  <c r="K51" i="5"/>
  <c r="F51" i="5"/>
  <c r="H58" i="5"/>
  <c r="C58" i="5"/>
  <c r="K63" i="5"/>
  <c r="F63" i="5"/>
  <c r="K67" i="5"/>
  <c r="F67" i="5"/>
  <c r="I73" i="5"/>
  <c r="D73" i="5"/>
  <c r="K46" i="5"/>
  <c r="F46" i="5"/>
  <c r="I63" i="5"/>
  <c r="D63" i="5"/>
  <c r="G69" i="5"/>
  <c r="B69" i="5"/>
  <c r="K59" i="5"/>
  <c r="F59" i="5"/>
  <c r="J72" i="5"/>
  <c r="E72" i="5"/>
  <c r="J47" i="5"/>
  <c r="E47" i="5"/>
  <c r="B53" i="5"/>
  <c r="B61" i="5"/>
  <c r="C61" i="5"/>
  <c r="H61" i="5"/>
  <c r="D68" i="5"/>
  <c r="I68" i="5"/>
  <c r="C73" i="5"/>
  <c r="H73" i="5"/>
  <c r="K47" i="5"/>
  <c r="F47" i="5"/>
  <c r="I53" i="5"/>
  <c r="D53" i="5"/>
  <c r="G59" i="5"/>
  <c r="B59" i="5"/>
  <c r="I65" i="5"/>
  <c r="D65" i="5"/>
  <c r="I69" i="5"/>
  <c r="D69" i="5"/>
  <c r="H74" i="5"/>
  <c r="C74" i="5"/>
  <c r="D50" i="5"/>
  <c r="F56" i="5"/>
  <c r="J50" i="5"/>
  <c r="E50" i="5"/>
  <c r="G57" i="5"/>
  <c r="B57" i="5"/>
  <c r="B65" i="5"/>
  <c r="G65" i="5"/>
  <c r="J74" i="5"/>
  <c r="E74" i="5"/>
  <c r="H62" i="5"/>
  <c r="C62" i="5"/>
  <c r="B50" i="5"/>
  <c r="F70" i="5"/>
  <c r="K70" i="5"/>
  <c r="J60" i="5"/>
  <c r="E60" i="5"/>
  <c r="E63" i="5"/>
  <c r="J63" i="5"/>
  <c r="F50" i="5"/>
  <c r="K62" i="5"/>
  <c r="I62" i="5"/>
  <c r="D62" i="5"/>
  <c r="J68" i="5"/>
  <c r="E68" i="5"/>
  <c r="L68" i="5" s="1"/>
  <c r="J56" i="5"/>
  <c r="E56" i="5"/>
  <c r="B74" i="5"/>
  <c r="G74" i="5"/>
  <c r="F60" i="5"/>
  <c r="B72" i="5"/>
  <c r="K68" i="5"/>
  <c r="B49" i="5"/>
  <c r="B48" i="5"/>
  <c r="B64" i="5"/>
  <c r="K65" i="5"/>
  <c r="F48" i="5"/>
  <c r="G73" i="5"/>
  <c r="B73" i="5"/>
  <c r="K57" i="5"/>
  <c r="F57" i="5"/>
  <c r="F74" i="5"/>
  <c r="K74" i="5"/>
  <c r="E67" i="5"/>
  <c r="J67" i="5"/>
  <c r="J57" i="5"/>
  <c r="E57" i="5"/>
  <c r="E59" i="5"/>
  <c r="J59" i="5"/>
  <c r="G55" i="5"/>
  <c r="B55" i="5"/>
  <c r="C53" i="5"/>
  <c r="H53" i="5"/>
  <c r="C65" i="5"/>
  <c r="H65" i="5"/>
  <c r="C69" i="5"/>
  <c r="H69" i="5"/>
  <c r="I49" i="5"/>
  <c r="D49" i="5"/>
  <c r="H54" i="5"/>
  <c r="C54" i="5"/>
  <c r="I61" i="5"/>
  <c r="D61" i="5"/>
  <c r="H66" i="5"/>
  <c r="C66" i="5"/>
  <c r="H70" i="5"/>
  <c r="C70" i="5"/>
  <c r="G75" i="5"/>
  <c r="B75" i="5"/>
  <c r="F64" i="5"/>
  <c r="D59" i="5"/>
  <c r="D67" i="5"/>
  <c r="D75" i="5"/>
  <c r="D51" i="5"/>
  <c r="J58" i="5"/>
  <c r="E58" i="5"/>
  <c r="E66" i="5"/>
  <c r="J66" i="5"/>
  <c r="D46" i="5"/>
  <c r="I46" i="5"/>
  <c r="I60" i="5"/>
  <c r="M60" i="5" s="1"/>
  <c r="D60" i="5"/>
  <c r="F54" i="5"/>
  <c r="K54" i="5"/>
  <c r="J52" i="5"/>
  <c r="E52" i="5"/>
  <c r="E51" i="5"/>
  <c r="J51" i="5"/>
  <c r="K50" i="5"/>
  <c r="J49" i="5"/>
  <c r="E49" i="5"/>
  <c r="J65" i="5"/>
  <c r="E65" i="5"/>
  <c r="J64" i="5"/>
  <c r="E64" i="5"/>
  <c r="E55" i="5"/>
  <c r="J55" i="5"/>
  <c r="J48" i="5"/>
  <c r="E48" i="5"/>
  <c r="K64" i="5"/>
  <c r="D71" i="5"/>
  <c r="G46" i="5"/>
  <c r="B46" i="5"/>
  <c r="A2" i="2"/>
  <c r="B2" i="2"/>
  <c r="C2" i="2"/>
  <c r="D2" i="2"/>
  <c r="E2" i="2"/>
  <c r="F2" i="2"/>
  <c r="G2" i="2"/>
  <c r="H2" i="2"/>
  <c r="I2" i="2"/>
  <c r="J2" i="2"/>
  <c r="K2" i="2"/>
  <c r="L2" i="2"/>
  <c r="M2" i="2"/>
  <c r="A3" i="2"/>
  <c r="B3" i="2"/>
  <c r="C3" i="2"/>
  <c r="D3" i="2"/>
  <c r="E3" i="2"/>
  <c r="F3" i="2"/>
  <c r="G3" i="2"/>
  <c r="H3" i="2"/>
  <c r="I3" i="2"/>
  <c r="J3" i="2"/>
  <c r="K3" i="2"/>
  <c r="L3" i="2"/>
  <c r="M3" i="2"/>
  <c r="A4" i="2"/>
  <c r="B4" i="2"/>
  <c r="C4" i="2"/>
  <c r="D4" i="2"/>
  <c r="E4" i="2"/>
  <c r="F4" i="2"/>
  <c r="G4" i="2"/>
  <c r="H4" i="2"/>
  <c r="I4" i="2"/>
  <c r="J4" i="2"/>
  <c r="K4" i="2"/>
  <c r="L4" i="2"/>
  <c r="M4" i="2"/>
  <c r="A5" i="2"/>
  <c r="B5" i="2"/>
  <c r="C5" i="2"/>
  <c r="D5" i="2"/>
  <c r="E5" i="2"/>
  <c r="F5" i="2"/>
  <c r="G5" i="2"/>
  <c r="H5" i="2"/>
  <c r="I5" i="2"/>
  <c r="J5" i="2"/>
  <c r="K5" i="2"/>
  <c r="L5" i="2"/>
  <c r="M5" i="2"/>
  <c r="A6" i="2"/>
  <c r="B6" i="2"/>
  <c r="C6" i="2"/>
  <c r="D6" i="2"/>
  <c r="E6" i="2"/>
  <c r="F6" i="2"/>
  <c r="G6" i="2"/>
  <c r="H6" i="2"/>
  <c r="I6" i="2"/>
  <c r="J6" i="2"/>
  <c r="K6" i="2"/>
  <c r="L6" i="2"/>
  <c r="M6" i="2"/>
  <c r="A7" i="2"/>
  <c r="B7" i="2"/>
  <c r="C7" i="2"/>
  <c r="D7" i="2"/>
  <c r="E7" i="2"/>
  <c r="F7" i="2"/>
  <c r="G7" i="2"/>
  <c r="H7" i="2"/>
  <c r="I7" i="2"/>
  <c r="J7" i="2"/>
  <c r="K7" i="2"/>
  <c r="L7" i="2"/>
  <c r="M7" i="2"/>
  <c r="A8" i="2"/>
  <c r="B8" i="2"/>
  <c r="C8" i="2"/>
  <c r="D8" i="2"/>
  <c r="E8" i="2"/>
  <c r="F8" i="2"/>
  <c r="G8" i="2"/>
  <c r="H8" i="2"/>
  <c r="I8" i="2"/>
  <c r="J8" i="2"/>
  <c r="K8" i="2"/>
  <c r="L8" i="2"/>
  <c r="M8" i="2"/>
  <c r="A9" i="2"/>
  <c r="B9" i="2"/>
  <c r="C9" i="2"/>
  <c r="D9" i="2"/>
  <c r="E9" i="2"/>
  <c r="F9" i="2"/>
  <c r="G9" i="2"/>
  <c r="H9" i="2"/>
  <c r="I9" i="2"/>
  <c r="J9" i="2"/>
  <c r="K9" i="2"/>
  <c r="L9" i="2"/>
  <c r="M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B1" i="2"/>
  <c r="C1" i="2"/>
  <c r="D1" i="2"/>
  <c r="E1" i="2"/>
  <c r="F1" i="2"/>
  <c r="G1" i="2"/>
  <c r="H1" i="2"/>
  <c r="I1" i="2"/>
  <c r="J1" i="2"/>
  <c r="K1" i="2"/>
  <c r="L1" i="2"/>
  <c r="M1" i="2"/>
  <c r="A1" i="2"/>
  <c r="D89" i="8" l="1"/>
  <c r="E89" i="8"/>
  <c r="H89" i="8"/>
  <c r="B78" i="8"/>
  <c r="I78" i="8"/>
  <c r="E78" i="8"/>
  <c r="D78" i="8"/>
  <c r="F78" i="8"/>
  <c r="F90" i="8" s="1"/>
  <c r="C78" i="8"/>
  <c r="H78" i="8"/>
  <c r="J78" i="8"/>
  <c r="G78" i="8"/>
  <c r="K78" i="8"/>
  <c r="B66" i="8"/>
  <c r="B90" i="8" s="1"/>
  <c r="F66" i="8"/>
  <c r="J66" i="8"/>
  <c r="D66" i="8"/>
  <c r="H66" i="8"/>
  <c r="H90" i="8" s="1"/>
  <c r="C66" i="8"/>
  <c r="C90" i="8" s="1"/>
  <c r="I66" i="8"/>
  <c r="E66" i="8"/>
  <c r="G66" i="8"/>
  <c r="G90" i="8" s="1"/>
  <c r="K66" i="8"/>
  <c r="D67" i="8"/>
  <c r="H67" i="8"/>
  <c r="F67" i="8"/>
  <c r="J67" i="8"/>
  <c r="B67" i="8"/>
  <c r="I67" i="8"/>
  <c r="E67" i="8"/>
  <c r="K67" i="8"/>
  <c r="C67" i="8"/>
  <c r="G67" i="8"/>
  <c r="A79" i="8"/>
  <c r="K90" i="8"/>
  <c r="I90" i="8"/>
  <c r="E90" i="8"/>
  <c r="A90" i="8"/>
  <c r="A68" i="8"/>
  <c r="C35" i="8"/>
  <c r="D42" i="8" s="1"/>
  <c r="E41" i="8"/>
  <c r="E43" i="8"/>
  <c r="E45" i="8"/>
  <c r="E47" i="8"/>
  <c r="E40" i="8"/>
  <c r="E42" i="8"/>
  <c r="E46" i="8"/>
  <c r="E39" i="8"/>
  <c r="E44" i="8"/>
  <c r="E48" i="8"/>
  <c r="B41" i="8"/>
  <c r="B43" i="8"/>
  <c r="B45" i="8"/>
  <c r="B47" i="8"/>
  <c r="B40" i="8"/>
  <c r="B46" i="8"/>
  <c r="B44" i="8"/>
  <c r="B48" i="8"/>
  <c r="B42" i="8"/>
  <c r="B39" i="8"/>
  <c r="F41" i="8"/>
  <c r="F43" i="8"/>
  <c r="F45" i="8"/>
  <c r="F47" i="8"/>
  <c r="F42" i="8"/>
  <c r="F44" i="8"/>
  <c r="F48" i="8"/>
  <c r="F40" i="8"/>
  <c r="F39" i="8"/>
  <c r="F46" i="8"/>
  <c r="D34" i="8"/>
  <c r="D36" i="8"/>
  <c r="H49" i="7"/>
  <c r="E54" i="7"/>
  <c r="B54" i="7"/>
  <c r="H51" i="7"/>
  <c r="I26" i="7"/>
  <c r="I31" i="7"/>
  <c r="D31" i="7"/>
  <c r="I28" i="7"/>
  <c r="I27" i="7"/>
  <c r="B31" i="7"/>
  <c r="E31" i="7"/>
  <c r="I30" i="7"/>
  <c r="C31" i="7"/>
  <c r="I24" i="7"/>
  <c r="I25" i="7"/>
  <c r="F31" i="7"/>
  <c r="I29" i="7"/>
  <c r="I32" i="7"/>
  <c r="G31" i="7"/>
  <c r="H48" i="7"/>
  <c r="H53" i="7"/>
  <c r="B59" i="7"/>
  <c r="H31" i="7"/>
  <c r="H55" i="7" s="1"/>
  <c r="H50" i="7"/>
  <c r="D54" i="7"/>
  <c r="H54" i="7"/>
  <c r="E43" i="7"/>
  <c r="I38" i="7"/>
  <c r="I43" i="7"/>
  <c r="D43" i="7"/>
  <c r="C43" i="7"/>
  <c r="B43" i="7"/>
  <c r="I42" i="7"/>
  <c r="I36" i="7"/>
  <c r="I37" i="7"/>
  <c r="I39" i="7"/>
  <c r="F43" i="7"/>
  <c r="I41" i="7"/>
  <c r="I40" i="7"/>
  <c r="I44" i="7"/>
  <c r="G43" i="7"/>
  <c r="F54" i="7"/>
  <c r="C54" i="7"/>
  <c r="H52" i="7"/>
  <c r="H16" i="7"/>
  <c r="A15" i="7"/>
  <c r="B15" i="7"/>
  <c r="M54" i="5"/>
  <c r="M48" i="5"/>
  <c r="L62" i="5"/>
  <c r="M52" i="5"/>
  <c r="L46" i="5"/>
  <c r="M61" i="5"/>
  <c r="M73" i="5"/>
  <c r="M68" i="5"/>
  <c r="N68" i="5" s="1"/>
  <c r="L52" i="5"/>
  <c r="L69" i="5"/>
  <c r="L60" i="5"/>
  <c r="N60" i="5" s="1"/>
  <c r="O60" i="5" s="1"/>
  <c r="L53" i="5"/>
  <c r="L67" i="5"/>
  <c r="M58" i="5"/>
  <c r="L54" i="5"/>
  <c r="N54" i="5" s="1"/>
  <c r="L48" i="5"/>
  <c r="M53" i="5"/>
  <c r="M64" i="5"/>
  <c r="M49" i="5"/>
  <c r="M55" i="5"/>
  <c r="L64" i="5"/>
  <c r="L72" i="5"/>
  <c r="M50" i="5"/>
  <c r="M72" i="5"/>
  <c r="L70" i="5"/>
  <c r="L65" i="5"/>
  <c r="M56" i="5"/>
  <c r="M75" i="5"/>
  <c r="L55" i="5"/>
  <c r="L73" i="5"/>
  <c r="M74" i="5"/>
  <c r="L50" i="5"/>
  <c r="N50" i="5" s="1"/>
  <c r="M57" i="5"/>
  <c r="L59" i="5"/>
  <c r="L61" i="5"/>
  <c r="N61" i="5" s="1"/>
  <c r="M69" i="5"/>
  <c r="N69" i="5" s="1"/>
  <c r="L47" i="5"/>
  <c r="M71" i="5"/>
  <c r="M63" i="5"/>
  <c r="L66" i="5"/>
  <c r="M65" i="5"/>
  <c r="M70" i="5"/>
  <c r="M46" i="5"/>
  <c r="N48" i="5"/>
  <c r="L74" i="5"/>
  <c r="M62" i="5"/>
  <c r="M67" i="5"/>
  <c r="M51" i="5"/>
  <c r="L58" i="5"/>
  <c r="N58" i="5" s="1"/>
  <c r="L75" i="5"/>
  <c r="L49" i="5"/>
  <c r="L57" i="5"/>
  <c r="M59" i="5"/>
  <c r="M47" i="5"/>
  <c r="L71" i="5"/>
  <c r="L63" i="5"/>
  <c r="L51" i="5"/>
  <c r="M66" i="5"/>
  <c r="L56" i="5"/>
  <c r="J90" i="8" l="1"/>
  <c r="D90" i="8"/>
  <c r="B68" i="8"/>
  <c r="F68" i="8"/>
  <c r="J68" i="8"/>
  <c r="H68" i="8"/>
  <c r="D68" i="8"/>
  <c r="E68" i="8"/>
  <c r="C68" i="8"/>
  <c r="K68" i="8"/>
  <c r="G68" i="8"/>
  <c r="I68" i="8"/>
  <c r="I79" i="8"/>
  <c r="I91" i="8" s="1"/>
  <c r="E79" i="8"/>
  <c r="E91" i="8" s="1"/>
  <c r="B79" i="8"/>
  <c r="B91" i="8" s="1"/>
  <c r="H79" i="8"/>
  <c r="F79" i="8"/>
  <c r="F91" i="8" s="1"/>
  <c r="G79" i="8"/>
  <c r="G91" i="8" s="1"/>
  <c r="K79" i="8"/>
  <c r="K91" i="8" s="1"/>
  <c r="C79" i="8"/>
  <c r="C91" i="8" s="1"/>
  <c r="J79" i="8"/>
  <c r="D79" i="8"/>
  <c r="D91" i="8" s="1"/>
  <c r="A91" i="8"/>
  <c r="A80" i="8"/>
  <c r="H91" i="8"/>
  <c r="J91" i="8"/>
  <c r="A69" i="8"/>
  <c r="D45" i="8"/>
  <c r="I45" i="8" s="1"/>
  <c r="D48" i="8"/>
  <c r="D40" i="8"/>
  <c r="I40" i="8" s="1"/>
  <c r="D41" i="8"/>
  <c r="I41" i="8" s="1"/>
  <c r="D46" i="8"/>
  <c r="I46" i="8" s="1"/>
  <c r="D39" i="8"/>
  <c r="D43" i="8"/>
  <c r="I43" i="8" s="1"/>
  <c r="D44" i="8"/>
  <c r="I44" i="8" s="1"/>
  <c r="D47" i="8"/>
  <c r="I47" i="8" s="1"/>
  <c r="I39" i="8"/>
  <c r="G40" i="8"/>
  <c r="J40" i="8" s="1"/>
  <c r="G42" i="8"/>
  <c r="J42" i="8" s="1"/>
  <c r="G44" i="8"/>
  <c r="J44" i="8" s="1"/>
  <c r="G46" i="8"/>
  <c r="J46" i="8" s="1"/>
  <c r="G48" i="8"/>
  <c r="J48" i="8" s="1"/>
  <c r="G39" i="8"/>
  <c r="J39" i="8" s="1"/>
  <c r="G41" i="8"/>
  <c r="J41" i="8" s="1"/>
  <c r="G43" i="8"/>
  <c r="J43" i="8" s="1"/>
  <c r="G47" i="8"/>
  <c r="J47" i="8" s="1"/>
  <c r="G45" i="8"/>
  <c r="J45" i="8" s="1"/>
  <c r="I48" i="8"/>
  <c r="I42" i="8"/>
  <c r="C40" i="8"/>
  <c r="H40" i="8" s="1"/>
  <c r="C42" i="8"/>
  <c r="H42" i="8" s="1"/>
  <c r="C44" i="8"/>
  <c r="H44" i="8" s="1"/>
  <c r="C46" i="8"/>
  <c r="H46" i="8" s="1"/>
  <c r="C48" i="8"/>
  <c r="H48" i="8" s="1"/>
  <c r="C39" i="8"/>
  <c r="H39" i="8" s="1"/>
  <c r="C41" i="8"/>
  <c r="H41" i="8" s="1"/>
  <c r="C43" i="8"/>
  <c r="H43" i="8" s="1"/>
  <c r="C45" i="8"/>
  <c r="H45" i="8" s="1"/>
  <c r="C47" i="8"/>
  <c r="H47" i="8" s="1"/>
  <c r="I48" i="7"/>
  <c r="G55" i="7"/>
  <c r="I49" i="7"/>
  <c r="E55" i="7"/>
  <c r="D55" i="7"/>
  <c r="I56" i="7"/>
  <c r="B55" i="7"/>
  <c r="J25" i="7"/>
  <c r="J28" i="7"/>
  <c r="J27" i="7"/>
  <c r="F32" i="7"/>
  <c r="J31" i="7"/>
  <c r="J26" i="7"/>
  <c r="B32" i="7"/>
  <c r="J24" i="7"/>
  <c r="C32" i="7"/>
  <c r="J30" i="7"/>
  <c r="J29" i="7"/>
  <c r="J32" i="7"/>
  <c r="E32" i="7"/>
  <c r="D32" i="7"/>
  <c r="G32" i="7"/>
  <c r="H32" i="7"/>
  <c r="I53" i="7"/>
  <c r="C55" i="7"/>
  <c r="I51" i="7"/>
  <c r="I55" i="7"/>
  <c r="J37" i="7"/>
  <c r="J40" i="7"/>
  <c r="D44" i="7"/>
  <c r="J39" i="7"/>
  <c r="J43" i="7"/>
  <c r="J38" i="7"/>
  <c r="J36" i="7"/>
  <c r="J44" i="7"/>
  <c r="J42" i="7"/>
  <c r="J41" i="7"/>
  <c r="C44" i="7"/>
  <c r="F44" i="7"/>
  <c r="B44" i="7"/>
  <c r="E44" i="7"/>
  <c r="G44" i="7"/>
  <c r="H44" i="7"/>
  <c r="B60" i="7"/>
  <c r="F55" i="7"/>
  <c r="I54" i="7"/>
  <c r="I52" i="7"/>
  <c r="I50" i="7"/>
  <c r="B16" i="7"/>
  <c r="A16" i="7"/>
  <c r="N62" i="5"/>
  <c r="N75" i="5"/>
  <c r="N72" i="5"/>
  <c r="P72" i="5" s="1"/>
  <c r="N51" i="5"/>
  <c r="P51" i="5" s="1"/>
  <c r="N55" i="5"/>
  <c r="O55" i="5" s="1"/>
  <c r="N53" i="5"/>
  <c r="N52" i="5"/>
  <c r="P68" i="5"/>
  <c r="O68" i="5"/>
  <c r="P60" i="5"/>
  <c r="N73" i="5"/>
  <c r="O73" i="5" s="1"/>
  <c r="N70" i="5"/>
  <c r="O70" i="5" s="1"/>
  <c r="N64" i="5"/>
  <c r="O64" i="5" s="1"/>
  <c r="N56" i="5"/>
  <c r="N71" i="5"/>
  <c r="P71" i="5" s="1"/>
  <c r="N49" i="5"/>
  <c r="P49" i="5" s="1"/>
  <c r="N67" i="5"/>
  <c r="O67" i="5" s="1"/>
  <c r="N46" i="5"/>
  <c r="O46" i="5" s="1"/>
  <c r="N59" i="5"/>
  <c r="O59" i="5" s="1"/>
  <c r="N74" i="5"/>
  <c r="O74" i="5" s="1"/>
  <c r="N63" i="5"/>
  <c r="P63" i="5" s="1"/>
  <c r="N57" i="5"/>
  <c r="P57" i="5" s="1"/>
  <c r="P46" i="5"/>
  <c r="O62" i="5"/>
  <c r="P62" i="5"/>
  <c r="O69" i="5"/>
  <c r="P69" i="5"/>
  <c r="O49" i="5"/>
  <c r="P75" i="5"/>
  <c r="O75" i="5"/>
  <c r="O72" i="5"/>
  <c r="N47" i="5"/>
  <c r="P55" i="5"/>
  <c r="O54" i="5"/>
  <c r="P54" i="5"/>
  <c r="O56" i="5"/>
  <c r="P56" i="5"/>
  <c r="P73" i="5"/>
  <c r="O58" i="5"/>
  <c r="P58" i="5"/>
  <c r="N66" i="5"/>
  <c r="O50" i="5"/>
  <c r="P50" i="5"/>
  <c r="N65" i="5"/>
  <c r="O52" i="5"/>
  <c r="P52" i="5"/>
  <c r="O63" i="5"/>
  <c r="O48" i="5"/>
  <c r="P48" i="5"/>
  <c r="O53" i="5"/>
  <c r="P53" i="5"/>
  <c r="O61" i="5"/>
  <c r="P61" i="5"/>
  <c r="K39" i="8" l="1"/>
  <c r="D69" i="8"/>
  <c r="H69" i="8"/>
  <c r="B69" i="8"/>
  <c r="F69" i="8"/>
  <c r="J69" i="8"/>
  <c r="E69" i="8"/>
  <c r="K69" i="8"/>
  <c r="G69" i="8"/>
  <c r="C69" i="8"/>
  <c r="I69" i="8"/>
  <c r="B80" i="8"/>
  <c r="E80" i="8"/>
  <c r="I80" i="8"/>
  <c r="I92" i="8" s="1"/>
  <c r="H80" i="8"/>
  <c r="J80" i="8"/>
  <c r="D80" i="8"/>
  <c r="D92" i="8" s="1"/>
  <c r="K80" i="8"/>
  <c r="F80" i="8"/>
  <c r="C80" i="8"/>
  <c r="C92" i="8" s="1"/>
  <c r="G80" i="8"/>
  <c r="G92" i="8" s="1"/>
  <c r="K43" i="8"/>
  <c r="J92" i="8"/>
  <c r="F92" i="8"/>
  <c r="B92" i="8"/>
  <c r="A81" i="8"/>
  <c r="A92" i="8"/>
  <c r="E92" i="8"/>
  <c r="H92" i="8"/>
  <c r="K92" i="8"/>
  <c r="K46" i="8"/>
  <c r="K47" i="8"/>
  <c r="K42" i="8"/>
  <c r="K48" i="8"/>
  <c r="K40" i="8"/>
  <c r="K45" i="8"/>
  <c r="K44" i="8"/>
  <c r="K41" i="8"/>
  <c r="E56" i="7"/>
  <c r="C56" i="7"/>
  <c r="J55" i="7"/>
  <c r="J52" i="7"/>
  <c r="H56" i="7"/>
  <c r="J48" i="7"/>
  <c r="J49" i="7"/>
  <c r="K42" i="7"/>
  <c r="B45" i="7"/>
  <c r="K39" i="7"/>
  <c r="F45" i="7"/>
  <c r="K44" i="7"/>
  <c r="K43" i="7"/>
  <c r="K36" i="7"/>
  <c r="K41" i="7"/>
  <c r="K38" i="7"/>
  <c r="K37" i="7"/>
  <c r="D45" i="7"/>
  <c r="C45" i="7"/>
  <c r="E45" i="7"/>
  <c r="K45" i="7"/>
  <c r="K40" i="7"/>
  <c r="G45" i="7"/>
  <c r="H45" i="7"/>
  <c r="I45" i="7"/>
  <c r="J45" i="7"/>
  <c r="G56" i="7"/>
  <c r="J53" i="7"/>
  <c r="B56" i="7"/>
  <c r="J51" i="7"/>
  <c r="K30" i="7"/>
  <c r="K27" i="7"/>
  <c r="K51" i="7" s="1"/>
  <c r="K32" i="7"/>
  <c r="K26" i="7"/>
  <c r="K29" i="7"/>
  <c r="K53" i="7" s="1"/>
  <c r="K33" i="7"/>
  <c r="K57" i="7" s="1"/>
  <c r="K31" i="7"/>
  <c r="K55" i="7" s="1"/>
  <c r="K25" i="7"/>
  <c r="K24" i="7"/>
  <c r="K48" i="7" s="1"/>
  <c r="K28" i="7"/>
  <c r="K52" i="7" s="1"/>
  <c r="B33" i="7"/>
  <c r="B57" i="7" s="1"/>
  <c r="F33" i="7"/>
  <c r="E33" i="7"/>
  <c r="G33" i="7"/>
  <c r="G57" i="7" s="1"/>
  <c r="H33" i="7"/>
  <c r="D33" i="7"/>
  <c r="D57" i="7" s="1"/>
  <c r="C33" i="7"/>
  <c r="C57" i="7" s="1"/>
  <c r="I33" i="7"/>
  <c r="I57" i="7" s="1"/>
  <c r="J56" i="7"/>
  <c r="F56" i="7"/>
  <c r="D56" i="7"/>
  <c r="J54" i="7"/>
  <c r="J50" i="7"/>
  <c r="J33" i="7"/>
  <c r="J57" i="7" s="1"/>
  <c r="P70" i="5"/>
  <c r="P74" i="5"/>
  <c r="O51" i="5"/>
  <c r="P64" i="5"/>
  <c r="P67" i="5"/>
  <c r="P59" i="5"/>
  <c r="O71" i="5"/>
  <c r="O57" i="5"/>
  <c r="O66" i="5"/>
  <c r="P66" i="5"/>
  <c r="P65" i="5"/>
  <c r="O65" i="5"/>
  <c r="P47" i="5"/>
  <c r="O47" i="5"/>
  <c r="K49" i="8" l="1"/>
  <c r="K51" i="8"/>
  <c r="K50" i="8"/>
  <c r="E81" i="8"/>
  <c r="E93" i="8" s="1"/>
  <c r="I81" i="8"/>
  <c r="I93" i="8" s="1"/>
  <c r="B81" i="8"/>
  <c r="C81" i="8"/>
  <c r="J81" i="8"/>
  <c r="J93" i="8" s="1"/>
  <c r="D81" i="8"/>
  <c r="D93" i="8" s="1"/>
  <c r="F81" i="8"/>
  <c r="G81" i="8"/>
  <c r="G93" i="8" s="1"/>
  <c r="K81" i="8"/>
  <c r="K93" i="8" s="1"/>
  <c r="H81" i="8"/>
  <c r="H93" i="8" s="1"/>
  <c r="C93" i="8"/>
  <c r="A93" i="8"/>
  <c r="F93" i="8"/>
  <c r="B93" i="8"/>
  <c r="K49" i="7"/>
  <c r="K54" i="7"/>
  <c r="F57" i="7"/>
  <c r="K50" i="7"/>
  <c r="E57" i="7"/>
  <c r="H57" i="7"/>
  <c r="K56" i="7"/>
  <c r="P76" i="5"/>
  <c r="A82" i="5"/>
  <c r="A167" i="5" s="1"/>
  <c r="D82" i="5"/>
  <c r="D167" i="5" s="1"/>
  <c r="B82" i="5"/>
  <c r="B167" i="5" s="1"/>
  <c r="E82" i="5"/>
  <c r="E167" i="5" s="1"/>
  <c r="E81" i="5"/>
  <c r="E166" i="5" s="1"/>
  <c r="B81" i="5"/>
  <c r="B166" i="5" s="1"/>
  <c r="A81" i="5"/>
  <c r="A166" i="5" s="1"/>
  <c r="O76" i="5"/>
  <c r="C81" i="5" s="1"/>
  <c r="C166" i="5" s="1"/>
  <c r="D81" i="5"/>
  <c r="D166" i="5" s="1"/>
  <c r="C82" i="5"/>
  <c r="C167" i="5" s="1"/>
  <c r="B54" i="8" l="1"/>
  <c r="D103" i="5"/>
  <c r="D113" i="5"/>
  <c r="D94" i="5"/>
  <c r="D106" i="5"/>
  <c r="D114" i="5"/>
  <c r="D93" i="5"/>
  <c r="D87" i="5"/>
  <c r="D95" i="5"/>
  <c r="D110" i="5"/>
  <c r="D98" i="5"/>
  <c r="D105" i="5"/>
  <c r="D109" i="5"/>
  <c r="D90" i="5"/>
  <c r="D97" i="5"/>
  <c r="D89" i="5"/>
  <c r="D102" i="5"/>
  <c r="D92" i="5"/>
  <c r="D104" i="5"/>
  <c r="D108" i="5"/>
  <c r="D101" i="5"/>
  <c r="D86" i="5"/>
  <c r="D107" i="5"/>
  <c r="D88" i="5"/>
  <c r="D85" i="5"/>
  <c r="D91" i="5"/>
  <c r="D111" i="5"/>
  <c r="D112" i="5"/>
  <c r="D100" i="5"/>
  <c r="D99" i="5"/>
  <c r="D96" i="5"/>
  <c r="C85" i="5"/>
  <c r="C110" i="5"/>
  <c r="C94" i="5"/>
  <c r="C88" i="5"/>
  <c r="C95" i="5"/>
  <c r="C86" i="5"/>
  <c r="C107" i="5"/>
  <c r="C99" i="5"/>
  <c r="C91" i="5"/>
  <c r="C106" i="5"/>
  <c r="C114" i="5"/>
  <c r="C111" i="5"/>
  <c r="C103" i="5"/>
  <c r="C96" i="5"/>
  <c r="C102" i="5"/>
  <c r="C98" i="5"/>
  <c r="C90" i="5"/>
  <c r="C87" i="5"/>
  <c r="C89" i="5"/>
  <c r="C101" i="5"/>
  <c r="C93" i="5"/>
  <c r="C104" i="5"/>
  <c r="C105" i="5"/>
  <c r="C109" i="5"/>
  <c r="C100" i="5"/>
  <c r="C112" i="5"/>
  <c r="C97" i="5"/>
  <c r="C113" i="5"/>
  <c r="C92" i="5"/>
  <c r="C108" i="5"/>
  <c r="B107" i="5"/>
  <c r="B100" i="5"/>
  <c r="B89" i="5"/>
  <c r="B88" i="5"/>
  <c r="B103" i="5"/>
  <c r="B87" i="5"/>
  <c r="B111" i="5"/>
  <c r="B91" i="5"/>
  <c r="B92" i="5"/>
  <c r="B99" i="5"/>
  <c r="B93" i="5"/>
  <c r="B101" i="5"/>
  <c r="B109" i="5"/>
  <c r="B106" i="5"/>
  <c r="B94" i="5"/>
  <c r="B85" i="5"/>
  <c r="B95" i="5"/>
  <c r="B112" i="5"/>
  <c r="B114" i="5"/>
  <c r="B105" i="5"/>
  <c r="B102" i="5"/>
  <c r="B110" i="5"/>
  <c r="B86" i="5"/>
  <c r="B108" i="5"/>
  <c r="B98" i="5"/>
  <c r="B113" i="5"/>
  <c r="B97" i="5"/>
  <c r="B90" i="5"/>
  <c r="B104" i="5"/>
  <c r="B96" i="5"/>
  <c r="H111" i="5"/>
  <c r="H98" i="5"/>
  <c r="H87" i="5"/>
  <c r="H102" i="5"/>
  <c r="H85" i="5"/>
  <c r="H89" i="5"/>
  <c r="H106" i="5"/>
  <c r="H90" i="5"/>
  <c r="H110" i="5"/>
  <c r="H88" i="5"/>
  <c r="H103" i="5"/>
  <c r="H114" i="5"/>
  <c r="H96" i="5"/>
  <c r="H86" i="5"/>
  <c r="H107" i="5"/>
  <c r="H91" i="5"/>
  <c r="H95" i="5"/>
  <c r="H99" i="5"/>
  <c r="H94" i="5"/>
  <c r="H104" i="5"/>
  <c r="H109" i="5"/>
  <c r="H97" i="5"/>
  <c r="H100" i="5"/>
  <c r="H112" i="5"/>
  <c r="H92" i="5"/>
  <c r="H108" i="5"/>
  <c r="H113" i="5"/>
  <c r="H105" i="5"/>
  <c r="H101" i="5"/>
  <c r="H93" i="5"/>
  <c r="E109" i="5"/>
  <c r="E100" i="5"/>
  <c r="E93" i="5"/>
  <c r="E108" i="5"/>
  <c r="E92" i="5"/>
  <c r="E85" i="5"/>
  <c r="E86" i="5"/>
  <c r="E95" i="5"/>
  <c r="E106" i="5"/>
  <c r="E96" i="5"/>
  <c r="E98" i="5"/>
  <c r="E110" i="5"/>
  <c r="L110" i="5" s="1"/>
  <c r="E101" i="5"/>
  <c r="E113" i="5"/>
  <c r="E105" i="5"/>
  <c r="E88" i="5"/>
  <c r="E87" i="5"/>
  <c r="E114" i="5"/>
  <c r="E112" i="5"/>
  <c r="E111" i="5"/>
  <c r="E99" i="5"/>
  <c r="E97" i="5"/>
  <c r="E94" i="5"/>
  <c r="E89" i="5"/>
  <c r="E102" i="5"/>
  <c r="E107" i="5"/>
  <c r="E91" i="5"/>
  <c r="E90" i="5"/>
  <c r="E104" i="5"/>
  <c r="E103" i="5"/>
  <c r="I98" i="5"/>
  <c r="I90" i="5"/>
  <c r="I87" i="5"/>
  <c r="I114" i="5"/>
  <c r="I109" i="5"/>
  <c r="I97" i="5"/>
  <c r="I106" i="5"/>
  <c r="I103" i="5"/>
  <c r="I94" i="5"/>
  <c r="I113" i="5"/>
  <c r="I110" i="5"/>
  <c r="I105" i="5"/>
  <c r="I93" i="5"/>
  <c r="I89" i="5"/>
  <c r="I95" i="5"/>
  <c r="I91" i="5"/>
  <c r="I96" i="5"/>
  <c r="I107" i="5"/>
  <c r="I108" i="5"/>
  <c r="I100" i="5"/>
  <c r="I111" i="5"/>
  <c r="I88" i="5"/>
  <c r="I85" i="5"/>
  <c r="I112" i="5"/>
  <c r="I104" i="5"/>
  <c r="I101" i="5"/>
  <c r="I86" i="5"/>
  <c r="I102" i="5"/>
  <c r="I92" i="5"/>
  <c r="I99" i="5"/>
  <c r="J100" i="5"/>
  <c r="J92" i="5"/>
  <c r="J109" i="5"/>
  <c r="J93" i="5"/>
  <c r="J108" i="5"/>
  <c r="J110" i="5"/>
  <c r="J114" i="5"/>
  <c r="J112" i="5"/>
  <c r="J101" i="5"/>
  <c r="J85" i="5"/>
  <c r="J86" i="5"/>
  <c r="J89" i="5"/>
  <c r="J107" i="5"/>
  <c r="J105" i="5"/>
  <c r="J104" i="5"/>
  <c r="J94" i="5"/>
  <c r="J99" i="5"/>
  <c r="J102" i="5"/>
  <c r="J106" i="5"/>
  <c r="J113" i="5"/>
  <c r="J96" i="5"/>
  <c r="J98" i="5"/>
  <c r="J91" i="5"/>
  <c r="J90" i="5"/>
  <c r="J88" i="5"/>
  <c r="J103" i="5"/>
  <c r="J111" i="5"/>
  <c r="J95" i="5"/>
  <c r="J97" i="5"/>
  <c r="J87" i="5"/>
  <c r="F104" i="5"/>
  <c r="F95" i="5"/>
  <c r="F91" i="5"/>
  <c r="F107" i="5"/>
  <c r="F101" i="5"/>
  <c r="F99" i="5"/>
  <c r="F111" i="5"/>
  <c r="F103" i="5"/>
  <c r="F87" i="5"/>
  <c r="F89" i="5"/>
  <c r="F114" i="5"/>
  <c r="F100" i="5"/>
  <c r="F105" i="5"/>
  <c r="F109" i="5"/>
  <c r="F92" i="5"/>
  <c r="F110" i="5"/>
  <c r="F97" i="5"/>
  <c r="F90" i="5"/>
  <c r="F106" i="5"/>
  <c r="F94" i="5"/>
  <c r="F88" i="5"/>
  <c r="F98" i="5"/>
  <c r="F86" i="5"/>
  <c r="F96" i="5"/>
  <c r="F113" i="5"/>
  <c r="F108" i="5"/>
  <c r="F112" i="5"/>
  <c r="F102" i="5"/>
  <c r="F85" i="5"/>
  <c r="F93" i="5"/>
  <c r="G93" i="5"/>
  <c r="G92" i="5"/>
  <c r="G91" i="5"/>
  <c r="G107" i="5"/>
  <c r="G89" i="5"/>
  <c r="G87" i="5"/>
  <c r="G101" i="5"/>
  <c r="G100" i="5"/>
  <c r="M100" i="5" s="1"/>
  <c r="G88" i="5"/>
  <c r="G111" i="5"/>
  <c r="G103" i="5"/>
  <c r="G99" i="5"/>
  <c r="M99" i="5" s="1"/>
  <c r="G105" i="5"/>
  <c r="G108" i="5"/>
  <c r="G104" i="5"/>
  <c r="G112" i="5"/>
  <c r="M112" i="5" s="1"/>
  <c r="G102" i="5"/>
  <c r="G86" i="5"/>
  <c r="G95" i="5"/>
  <c r="G97" i="5"/>
  <c r="M97" i="5" s="1"/>
  <c r="G109" i="5"/>
  <c r="G90" i="5"/>
  <c r="G96" i="5"/>
  <c r="G94" i="5"/>
  <c r="G85" i="5"/>
  <c r="G114" i="5"/>
  <c r="G106" i="5"/>
  <c r="G113" i="5"/>
  <c r="M113" i="5" s="1"/>
  <c r="G110" i="5"/>
  <c r="G98" i="5"/>
  <c r="K91" i="5"/>
  <c r="K107" i="5"/>
  <c r="K87" i="5"/>
  <c r="K99" i="5"/>
  <c r="K101" i="5"/>
  <c r="K95" i="5"/>
  <c r="K111" i="5"/>
  <c r="K104" i="5"/>
  <c r="K89" i="5"/>
  <c r="K103" i="5"/>
  <c r="K88" i="5"/>
  <c r="K106" i="5"/>
  <c r="K113" i="5"/>
  <c r="K94" i="5"/>
  <c r="K98" i="5"/>
  <c r="K109" i="5"/>
  <c r="K108" i="5"/>
  <c r="K92" i="5"/>
  <c r="K112" i="5"/>
  <c r="K97" i="5"/>
  <c r="K102" i="5"/>
  <c r="K85" i="5"/>
  <c r="K93" i="5"/>
  <c r="K110" i="5"/>
  <c r="K114" i="5"/>
  <c r="K105" i="5"/>
  <c r="K90" i="5"/>
  <c r="K96" i="5"/>
  <c r="K100" i="5"/>
  <c r="K86" i="5"/>
  <c r="L105" i="5" l="1"/>
  <c r="L101" i="5"/>
  <c r="L112" i="5"/>
  <c r="L104" i="5"/>
  <c r="N104" i="5" s="1"/>
  <c r="L96" i="5"/>
  <c r="M87" i="5"/>
  <c r="M94" i="5"/>
  <c r="M107" i="5"/>
  <c r="M96" i="5"/>
  <c r="N96" i="5" s="1"/>
  <c r="M95" i="5"/>
  <c r="M103" i="5"/>
  <c r="M101" i="5"/>
  <c r="M91" i="5"/>
  <c r="L85" i="5"/>
  <c r="M106" i="5"/>
  <c r="M114" i="5"/>
  <c r="M111" i="5"/>
  <c r="L94" i="5"/>
  <c r="L86" i="5"/>
  <c r="M85" i="5"/>
  <c r="L97" i="5"/>
  <c r="N97" i="5" s="1"/>
  <c r="L114" i="5"/>
  <c r="L93" i="5"/>
  <c r="L89" i="5"/>
  <c r="L92" i="5"/>
  <c r="L90" i="5"/>
  <c r="N112" i="5"/>
  <c r="L95" i="5"/>
  <c r="N95" i="5" s="1"/>
  <c r="M98" i="5"/>
  <c r="M86" i="5"/>
  <c r="M92" i="5"/>
  <c r="M110" i="5"/>
  <c r="N110" i="5" s="1"/>
  <c r="M104" i="5"/>
  <c r="L113" i="5"/>
  <c r="N113" i="5" s="1"/>
  <c r="L87" i="5"/>
  <c r="N87" i="5" s="1"/>
  <c r="L100" i="5"/>
  <c r="N100" i="5" s="1"/>
  <c r="L88" i="5"/>
  <c r="L111" i="5"/>
  <c r="N111" i="5" s="1"/>
  <c r="L107" i="5"/>
  <c r="L108" i="5"/>
  <c r="M90" i="5"/>
  <c r="M108" i="5"/>
  <c r="M109" i="5"/>
  <c r="M102" i="5"/>
  <c r="M105" i="5"/>
  <c r="N105" i="5" s="1"/>
  <c r="M88" i="5"/>
  <c r="M89" i="5"/>
  <c r="M93" i="5"/>
  <c r="L102" i="5"/>
  <c r="L106" i="5"/>
  <c r="L98" i="5"/>
  <c r="N98" i="5" s="1"/>
  <c r="L109" i="5"/>
  <c r="L103" i="5"/>
  <c r="L99" i="5"/>
  <c r="N99" i="5" s="1"/>
  <c r="L91" i="5"/>
  <c r="N91" i="5" s="1"/>
  <c r="N94" i="5" l="1"/>
  <c r="N103" i="5"/>
  <c r="N88" i="5"/>
  <c r="O88" i="5" s="1"/>
  <c r="N107" i="5"/>
  <c r="Q107" i="5" s="1"/>
  <c r="N102" i="5"/>
  <c r="N114" i="5"/>
  <c r="P114" i="5" s="1"/>
  <c r="N85" i="5"/>
  <c r="Q85" i="5" s="1"/>
  <c r="N101" i="5"/>
  <c r="P101" i="5" s="1"/>
  <c r="N109" i="5"/>
  <c r="Q109" i="5" s="1"/>
  <c r="N93" i="5"/>
  <c r="Q93" i="5" s="1"/>
  <c r="N108" i="5"/>
  <c r="P108" i="5" s="1"/>
  <c r="Q110" i="5"/>
  <c r="P110" i="5"/>
  <c r="O110" i="5"/>
  <c r="Q96" i="5"/>
  <c r="O96" i="5"/>
  <c r="P96" i="5"/>
  <c r="Q105" i="5"/>
  <c r="P105" i="5"/>
  <c r="O105" i="5"/>
  <c r="Q113" i="5"/>
  <c r="O113" i="5"/>
  <c r="P113" i="5"/>
  <c r="P109" i="5"/>
  <c r="Q104" i="5"/>
  <c r="O104" i="5"/>
  <c r="P104" i="5"/>
  <c r="Q88" i="5"/>
  <c r="N90" i="5"/>
  <c r="Q114" i="5"/>
  <c r="Q94" i="5"/>
  <c r="O94" i="5"/>
  <c r="P94" i="5"/>
  <c r="Q103" i="5"/>
  <c r="P103" i="5"/>
  <c r="O103" i="5"/>
  <c r="Q111" i="5"/>
  <c r="O111" i="5"/>
  <c r="P111" i="5"/>
  <c r="Q91" i="5"/>
  <c r="P91" i="5"/>
  <c r="O91" i="5"/>
  <c r="Q98" i="5"/>
  <c r="P98" i="5"/>
  <c r="O98" i="5"/>
  <c r="Q108" i="5"/>
  <c r="Q100" i="5"/>
  <c r="O100" i="5"/>
  <c r="P100" i="5"/>
  <c r="Q95" i="5"/>
  <c r="P95" i="5"/>
  <c r="O95" i="5"/>
  <c r="N92" i="5"/>
  <c r="O97" i="5"/>
  <c r="Q97" i="5"/>
  <c r="P97" i="5"/>
  <c r="Q102" i="5"/>
  <c r="P102" i="5"/>
  <c r="O102" i="5"/>
  <c r="N86" i="5"/>
  <c r="O101" i="5"/>
  <c r="Q99" i="5"/>
  <c r="O99" i="5"/>
  <c r="P99" i="5"/>
  <c r="N106" i="5"/>
  <c r="P107" i="5"/>
  <c r="Q87" i="5"/>
  <c r="P87" i="5"/>
  <c r="O87" i="5"/>
  <c r="Q112" i="5"/>
  <c r="O112" i="5"/>
  <c r="P112" i="5"/>
  <c r="N89" i="5"/>
  <c r="O107" i="5" l="1"/>
  <c r="Q101" i="5"/>
  <c r="P88" i="5"/>
  <c r="P93" i="5"/>
  <c r="O114" i="5"/>
  <c r="O93" i="5"/>
  <c r="O109" i="5"/>
  <c r="P85" i="5"/>
  <c r="O108" i="5"/>
  <c r="O85" i="5"/>
  <c r="Q89" i="5"/>
  <c r="O89" i="5"/>
  <c r="P89" i="5"/>
  <c r="Q86" i="5"/>
  <c r="O86" i="5"/>
  <c r="P86" i="5"/>
  <c r="P90" i="5"/>
  <c r="Q90" i="5"/>
  <c r="O90" i="5"/>
  <c r="Q92" i="5"/>
  <c r="O92" i="5"/>
  <c r="P92" i="5"/>
  <c r="Q106" i="5"/>
  <c r="P106" i="5"/>
  <c r="O106" i="5"/>
  <c r="Q115" i="5" l="1"/>
  <c r="O115" i="5"/>
  <c r="D120" i="5" s="1"/>
  <c r="E120" i="5"/>
  <c r="F138" i="5" s="1"/>
  <c r="F151" i="5"/>
  <c r="C120" i="5"/>
  <c r="B120" i="5"/>
  <c r="P115" i="5"/>
  <c r="C121" i="5" s="1"/>
  <c r="A120" i="5"/>
  <c r="E147" i="5"/>
  <c r="E132" i="5"/>
  <c r="E139" i="5"/>
  <c r="E131" i="5"/>
  <c r="E148" i="5"/>
  <c r="E140" i="5"/>
  <c r="E152" i="5"/>
  <c r="E134" i="5"/>
  <c r="E127" i="5"/>
  <c r="E142" i="5"/>
  <c r="E126" i="5"/>
  <c r="E151" i="5"/>
  <c r="E150" i="5"/>
  <c r="E136" i="5"/>
  <c r="E129" i="5"/>
  <c r="E128" i="5"/>
  <c r="E138" i="5"/>
  <c r="E141" i="5"/>
  <c r="E146" i="5"/>
  <c r="E145" i="5"/>
  <c r="E143" i="5"/>
  <c r="E149" i="5"/>
  <c r="E124" i="5"/>
  <c r="E125" i="5"/>
  <c r="E135" i="5"/>
  <c r="E137" i="5"/>
  <c r="E144" i="5"/>
  <c r="E130" i="5"/>
  <c r="E133" i="5"/>
  <c r="E153" i="5"/>
  <c r="F148" i="5" l="1"/>
  <c r="F129" i="5"/>
  <c r="F147" i="5"/>
  <c r="F134" i="5"/>
  <c r="F145" i="5"/>
  <c r="F140" i="5"/>
  <c r="D121" i="5"/>
  <c r="J148" i="5" s="1"/>
  <c r="E121" i="5"/>
  <c r="K140" i="5" s="1"/>
  <c r="A121" i="5"/>
  <c r="G150" i="5" s="1"/>
  <c r="B121" i="5"/>
  <c r="H129" i="5" s="1"/>
  <c r="F152" i="5"/>
  <c r="F125" i="5"/>
  <c r="F133" i="5"/>
  <c r="F127" i="5"/>
  <c r="F131" i="5"/>
  <c r="F146" i="5"/>
  <c r="F126" i="5"/>
  <c r="F153" i="5"/>
  <c r="F144" i="5"/>
  <c r="F137" i="5"/>
  <c r="F135" i="5"/>
  <c r="F132" i="5"/>
  <c r="F150" i="5"/>
  <c r="F130" i="5"/>
  <c r="F142" i="5"/>
  <c r="F149" i="5"/>
  <c r="F139" i="5"/>
  <c r="F124" i="5"/>
  <c r="F136" i="5"/>
  <c r="F141" i="5"/>
  <c r="F128" i="5"/>
  <c r="F143" i="5"/>
  <c r="J147" i="5"/>
  <c r="J139" i="5"/>
  <c r="J145" i="5"/>
  <c r="J136" i="5"/>
  <c r="J135" i="5"/>
  <c r="J137" i="5"/>
  <c r="J142" i="5"/>
  <c r="J126" i="5"/>
  <c r="J150" i="5"/>
  <c r="J144" i="5"/>
  <c r="J151" i="5"/>
  <c r="J140" i="5"/>
  <c r="J138" i="5"/>
  <c r="J146" i="5"/>
  <c r="G138" i="5"/>
  <c r="G130" i="5"/>
  <c r="G149" i="5"/>
  <c r="G124" i="5"/>
  <c r="G151" i="5"/>
  <c r="G137" i="5"/>
  <c r="I148" i="5"/>
  <c r="I137" i="5"/>
  <c r="I153" i="5"/>
  <c r="I142" i="5"/>
  <c r="I128" i="5"/>
  <c r="I134" i="5"/>
  <c r="I133" i="5"/>
  <c r="I129" i="5"/>
  <c r="I152" i="5"/>
  <c r="I144" i="5"/>
  <c r="I136" i="5"/>
  <c r="I132" i="5"/>
  <c r="I145" i="5"/>
  <c r="I126" i="5"/>
  <c r="I149" i="5"/>
  <c r="I125" i="5"/>
  <c r="I150" i="5"/>
  <c r="I124" i="5"/>
  <c r="I141" i="5"/>
  <c r="I131" i="5"/>
  <c r="I143" i="5"/>
  <c r="I130" i="5"/>
  <c r="I135" i="5"/>
  <c r="I146" i="5"/>
  <c r="I138" i="5"/>
  <c r="I147" i="5"/>
  <c r="I140" i="5"/>
  <c r="I127" i="5"/>
  <c r="I139" i="5"/>
  <c r="I151" i="5"/>
  <c r="C153" i="5"/>
  <c r="C127" i="5"/>
  <c r="C141" i="5"/>
  <c r="C125" i="5"/>
  <c r="C150" i="5"/>
  <c r="C142" i="5"/>
  <c r="C124" i="5"/>
  <c r="C134" i="5"/>
  <c r="C146" i="5"/>
  <c r="C138" i="5"/>
  <c r="C130" i="5"/>
  <c r="C137" i="5"/>
  <c r="C145" i="5"/>
  <c r="C129" i="5"/>
  <c r="C126" i="5"/>
  <c r="C135" i="5"/>
  <c r="C133" i="5"/>
  <c r="C128" i="5"/>
  <c r="C149" i="5"/>
  <c r="C151" i="5"/>
  <c r="C152" i="5"/>
  <c r="C132" i="5"/>
  <c r="C144" i="5"/>
  <c r="C140" i="5"/>
  <c r="C136" i="5"/>
  <c r="C131" i="5"/>
  <c r="C147" i="5"/>
  <c r="C148" i="5"/>
  <c r="C139" i="5"/>
  <c r="C143" i="5"/>
  <c r="K148" i="5"/>
  <c r="H145" i="5"/>
  <c r="H134" i="5"/>
  <c r="H149" i="5"/>
  <c r="H128" i="5"/>
  <c r="H138" i="5"/>
  <c r="H130" i="5"/>
  <c r="H153" i="5"/>
  <c r="H135" i="5"/>
  <c r="H126" i="5"/>
  <c r="H141" i="5"/>
  <c r="H125" i="5"/>
  <c r="H150" i="5"/>
  <c r="H127" i="5"/>
  <c r="H124" i="5"/>
  <c r="H139" i="5"/>
  <c r="H151" i="5"/>
  <c r="H147" i="5"/>
  <c r="H132" i="5"/>
  <c r="H144" i="5"/>
  <c r="H143" i="5"/>
  <c r="H136" i="5"/>
  <c r="H148" i="5"/>
  <c r="B142" i="5"/>
  <c r="B126" i="5"/>
  <c r="B150" i="5"/>
  <c r="B140" i="5"/>
  <c r="B138" i="5"/>
  <c r="B130" i="5"/>
  <c r="B132" i="5"/>
  <c r="B131" i="5"/>
  <c r="B146" i="5"/>
  <c r="B139" i="5"/>
  <c r="B127" i="5"/>
  <c r="B128" i="5"/>
  <c r="B134" i="5"/>
  <c r="B136" i="5"/>
  <c r="B135" i="5"/>
  <c r="B152" i="5"/>
  <c r="B153" i="5"/>
  <c r="B147" i="5"/>
  <c r="B125" i="5"/>
  <c r="B137" i="5"/>
  <c r="B143" i="5"/>
  <c r="B124" i="5"/>
  <c r="B148" i="5"/>
  <c r="B129" i="5"/>
  <c r="B141" i="5"/>
  <c r="B149" i="5"/>
  <c r="B151" i="5"/>
  <c r="B133" i="5"/>
  <c r="B144" i="5"/>
  <c r="B145" i="5"/>
  <c r="D132" i="5"/>
  <c r="D145" i="5"/>
  <c r="D144" i="5"/>
  <c r="D134" i="5"/>
  <c r="D149" i="5"/>
  <c r="D136" i="5"/>
  <c r="D129" i="5"/>
  <c r="D137" i="5"/>
  <c r="D128" i="5"/>
  <c r="D153" i="5"/>
  <c r="D148" i="5"/>
  <c r="D126" i="5"/>
  <c r="D133" i="5"/>
  <c r="D142" i="5"/>
  <c r="D152" i="5"/>
  <c r="D151" i="5"/>
  <c r="D131" i="5"/>
  <c r="D143" i="5"/>
  <c r="D140" i="5"/>
  <c r="D135" i="5"/>
  <c r="D150" i="5"/>
  <c r="D141" i="5"/>
  <c r="D147" i="5"/>
  <c r="D127" i="5"/>
  <c r="D139" i="5"/>
  <c r="D124" i="5"/>
  <c r="D138" i="5"/>
  <c r="D130" i="5"/>
  <c r="D146" i="5"/>
  <c r="D125" i="5"/>
  <c r="K137" i="5" l="1"/>
  <c r="K127" i="5"/>
  <c r="K152" i="5"/>
  <c r="K146" i="5"/>
  <c r="M146" i="5" s="1"/>
  <c r="J128" i="5"/>
  <c r="J152" i="5"/>
  <c r="J153" i="5"/>
  <c r="J124" i="5"/>
  <c r="J143" i="5"/>
  <c r="J134" i="5"/>
  <c r="J141" i="5"/>
  <c r="J131" i="5"/>
  <c r="H152" i="5"/>
  <c r="H140" i="5"/>
  <c r="H131" i="5"/>
  <c r="H142" i="5"/>
  <c r="H133" i="5"/>
  <c r="H137" i="5"/>
  <c r="H146" i="5"/>
  <c r="K149" i="5"/>
  <c r="M149" i="5" s="1"/>
  <c r="K126" i="5"/>
  <c r="J127" i="5"/>
  <c r="J125" i="5"/>
  <c r="J133" i="5"/>
  <c r="J149" i="5"/>
  <c r="J129" i="5"/>
  <c r="J130" i="5"/>
  <c r="J132" i="5"/>
  <c r="G148" i="5"/>
  <c r="G125" i="5"/>
  <c r="G152" i="5"/>
  <c r="M152" i="5" s="1"/>
  <c r="G143" i="5"/>
  <c r="M143" i="5" s="1"/>
  <c r="G141" i="5"/>
  <c r="G126" i="5"/>
  <c r="G146" i="5"/>
  <c r="G139" i="5"/>
  <c r="M139" i="5" s="1"/>
  <c r="G127" i="5"/>
  <c r="G136" i="5"/>
  <c r="G144" i="5"/>
  <c r="G145" i="5"/>
  <c r="M145" i="5" s="1"/>
  <c r="N145" i="5" s="1"/>
  <c r="K161" i="5" s="1"/>
  <c r="G133" i="5"/>
  <c r="G129" i="5"/>
  <c r="G142" i="5"/>
  <c r="G132" i="5"/>
  <c r="G131" i="5"/>
  <c r="G135" i="5"/>
  <c r="G134" i="5"/>
  <c r="G153" i="5"/>
  <c r="G147" i="5"/>
  <c r="G140" i="5"/>
  <c r="G128" i="5"/>
  <c r="M128" i="5" s="1"/>
  <c r="L133" i="5"/>
  <c r="K145" i="5"/>
  <c r="K144" i="5"/>
  <c r="K132" i="5"/>
  <c r="K124" i="5"/>
  <c r="M124" i="5" s="1"/>
  <c r="N124" i="5" s="1"/>
  <c r="A162" i="5" s="1"/>
  <c r="K147" i="5"/>
  <c r="K143" i="5"/>
  <c r="K142" i="5"/>
  <c r="L137" i="5"/>
  <c r="L145" i="5"/>
  <c r="M126" i="5"/>
  <c r="K129" i="5"/>
  <c r="M129" i="5" s="1"/>
  <c r="K131" i="5"/>
  <c r="M131" i="5" s="1"/>
  <c r="K139" i="5"/>
  <c r="K141" i="5"/>
  <c r="K136" i="5"/>
  <c r="M136" i="5" s="1"/>
  <c r="K134" i="5"/>
  <c r="M134" i="5" s="1"/>
  <c r="K128" i="5"/>
  <c r="K150" i="5"/>
  <c r="M150" i="5" s="1"/>
  <c r="L138" i="5"/>
  <c r="L141" i="5"/>
  <c r="K125" i="5"/>
  <c r="K133" i="5"/>
  <c r="K153" i="5"/>
  <c r="K135" i="5"/>
  <c r="M135" i="5" s="1"/>
  <c r="K151" i="5"/>
  <c r="K138" i="5"/>
  <c r="K130" i="5"/>
  <c r="M130" i="5" s="1"/>
  <c r="L129" i="5"/>
  <c r="L142" i="5"/>
  <c r="L148" i="5"/>
  <c r="L125" i="5"/>
  <c r="L149" i="5"/>
  <c r="L124" i="5"/>
  <c r="L147" i="5"/>
  <c r="L136" i="5"/>
  <c r="L139" i="5"/>
  <c r="L146" i="5"/>
  <c r="M144" i="5"/>
  <c r="L144" i="5"/>
  <c r="L153" i="5"/>
  <c r="L126" i="5"/>
  <c r="N126" i="5" s="1"/>
  <c r="C162" i="5" s="1"/>
  <c r="L150" i="5"/>
  <c r="L143" i="5"/>
  <c r="L134" i="5"/>
  <c r="M147" i="5"/>
  <c r="M140" i="5"/>
  <c r="L152" i="5"/>
  <c r="L128" i="5"/>
  <c r="L140" i="5"/>
  <c r="N140" i="5" s="1"/>
  <c r="I162" i="5" s="1"/>
  <c r="L130" i="5"/>
  <c r="M138" i="5"/>
  <c r="M137" i="5"/>
  <c r="M151" i="5"/>
  <c r="M127" i="5"/>
  <c r="M141" i="5"/>
  <c r="L151" i="5"/>
  <c r="N151" i="5" s="1"/>
  <c r="M161" i="5" s="1"/>
  <c r="L135" i="5"/>
  <c r="L127" i="5"/>
  <c r="N127" i="5" s="1"/>
  <c r="D162" i="5" s="1"/>
  <c r="L132" i="5"/>
  <c r="L131" i="5"/>
  <c r="M148" i="5"/>
  <c r="M125" i="5"/>
  <c r="N152" i="5" l="1"/>
  <c r="N161" i="5" s="1"/>
  <c r="M133" i="5"/>
  <c r="M142" i="5"/>
  <c r="N142" i="5" s="1"/>
  <c r="J162" i="5" s="1"/>
  <c r="N131" i="5"/>
  <c r="E162" i="5" s="1"/>
  <c r="N137" i="5"/>
  <c r="G162" i="5" s="1"/>
  <c r="M153" i="5"/>
  <c r="N136" i="5"/>
  <c r="G161" i="5" s="1"/>
  <c r="M132" i="5"/>
  <c r="N132" i="5" s="1"/>
  <c r="N141" i="5"/>
  <c r="I161" i="5" s="1"/>
  <c r="N125" i="5"/>
  <c r="B162" i="5" s="1"/>
  <c r="N128" i="5"/>
  <c r="A161" i="5" s="1"/>
  <c r="N147" i="5"/>
  <c r="L161" i="5" s="1"/>
  <c r="N133" i="5"/>
  <c r="N129" i="5"/>
  <c r="B161" i="5" s="1"/>
  <c r="N135" i="5"/>
  <c r="F161" i="5" s="1"/>
  <c r="N138" i="5"/>
  <c r="H161" i="5" s="1"/>
  <c r="N149" i="5"/>
  <c r="N162" i="5" s="1"/>
  <c r="N130" i="5"/>
  <c r="C161" i="5" s="1"/>
  <c r="N153" i="5"/>
  <c r="O161" i="5" s="1"/>
  <c r="N148" i="5"/>
  <c r="M162" i="5" s="1"/>
  <c r="N150" i="5"/>
  <c r="O162" i="5" s="1"/>
  <c r="D161" i="5"/>
  <c r="O133" i="5"/>
  <c r="Q133" i="5"/>
  <c r="P133" i="5"/>
  <c r="O124" i="5"/>
  <c r="P124" i="5"/>
  <c r="Q124" i="5"/>
  <c r="O147" i="5"/>
  <c r="P129" i="5"/>
  <c r="Q129" i="5"/>
  <c r="O129" i="5"/>
  <c r="O149" i="5"/>
  <c r="Q149" i="5"/>
  <c r="P149" i="5"/>
  <c r="P145" i="5"/>
  <c r="O145" i="5"/>
  <c r="Q145" i="5"/>
  <c r="Q138" i="5"/>
  <c r="P141" i="5"/>
  <c r="O141" i="5"/>
  <c r="Q141" i="5"/>
  <c r="Q137" i="5"/>
  <c r="O137" i="5"/>
  <c r="P137" i="5"/>
  <c r="O136" i="5"/>
  <c r="O130" i="5"/>
  <c r="P130" i="5"/>
  <c r="Q130" i="5"/>
  <c r="O152" i="5"/>
  <c r="P152" i="5"/>
  <c r="Q152" i="5"/>
  <c r="P150" i="5"/>
  <c r="O150" i="5"/>
  <c r="Q150" i="5"/>
  <c r="Q125" i="5"/>
  <c r="O125" i="5"/>
  <c r="P125" i="5"/>
  <c r="Q128" i="5"/>
  <c r="O127" i="5"/>
  <c r="Q127" i="5"/>
  <c r="P127" i="5"/>
  <c r="Q151" i="5"/>
  <c r="P151" i="5"/>
  <c r="O151" i="5"/>
  <c r="P126" i="5"/>
  <c r="O126" i="5"/>
  <c r="Q126" i="5"/>
  <c r="N146" i="5"/>
  <c r="L162" i="5" s="1"/>
  <c r="P131" i="5"/>
  <c r="N143" i="5"/>
  <c r="J161" i="5" s="1"/>
  <c r="O142" i="5"/>
  <c r="Q142" i="5"/>
  <c r="O140" i="5"/>
  <c r="Q140" i="5"/>
  <c r="P140" i="5"/>
  <c r="N134" i="5"/>
  <c r="E161" i="5" s="1"/>
  <c r="N144" i="5"/>
  <c r="K162" i="5" s="1"/>
  <c r="N139" i="5"/>
  <c r="H162" i="5" s="1"/>
  <c r="F162" i="5" l="1"/>
  <c r="P132" i="5"/>
  <c r="Q132" i="5"/>
  <c r="O132" i="5"/>
  <c r="P138" i="5"/>
  <c r="Q147" i="5"/>
  <c r="O138" i="5"/>
  <c r="P147" i="5"/>
  <c r="O131" i="5"/>
  <c r="P142" i="5"/>
  <c r="Q131" i="5"/>
  <c r="P153" i="5"/>
  <c r="Q135" i="5"/>
  <c r="O153" i="5"/>
  <c r="P128" i="5"/>
  <c r="O135" i="5"/>
  <c r="Q153" i="5"/>
  <c r="O128" i="5"/>
  <c r="Q136" i="5"/>
  <c r="P135" i="5"/>
  <c r="P136" i="5"/>
  <c r="O148" i="5"/>
  <c r="P148" i="5"/>
  <c r="Q148" i="5"/>
  <c r="O134" i="5"/>
  <c r="Q134" i="5"/>
  <c r="P134" i="5"/>
  <c r="Q146" i="5"/>
  <c r="P146" i="5"/>
  <c r="O146" i="5"/>
  <c r="O139" i="5"/>
  <c r="P139" i="5"/>
  <c r="Q139" i="5"/>
  <c r="P143" i="5"/>
  <c r="Q143" i="5"/>
  <c r="O143" i="5"/>
  <c r="P144" i="5"/>
  <c r="O144" i="5"/>
  <c r="Q144" i="5"/>
  <c r="A157" i="5"/>
  <c r="O154" i="5" l="1"/>
  <c r="P154" i="5"/>
  <c r="Q154" i="5"/>
  <c r="B157" i="5" l="1"/>
</calcChain>
</file>

<file path=xl/sharedStrings.xml><?xml version="1.0" encoding="utf-8"?>
<sst xmlns="http://schemas.openxmlformats.org/spreadsheetml/2006/main" count="196" uniqueCount="73">
  <si>
    <t>X</t>
  </si>
  <si>
    <t>Y</t>
  </si>
  <si>
    <t>Rand</t>
  </si>
  <si>
    <t>#0</t>
  </si>
  <si>
    <t>Delta</t>
  </si>
  <si>
    <t>#1</t>
  </si>
  <si>
    <t>Index</t>
  </si>
  <si>
    <t>iDx</t>
  </si>
  <si>
    <t>iDy</t>
  </si>
  <si>
    <t>jDx</t>
  </si>
  <si>
    <t>jDy</t>
  </si>
  <si>
    <t>iDist</t>
  </si>
  <si>
    <t>jDist</t>
  </si>
  <si>
    <t>Cluster #</t>
  </si>
  <si>
    <t>Count #0</t>
  </si>
  <si>
    <t>Count #1</t>
  </si>
  <si>
    <t>Count #2</t>
  </si>
  <si>
    <t>Centroid #0</t>
  </si>
  <si>
    <t>Centroid #1</t>
  </si>
  <si>
    <t>Centroid #2</t>
  </si>
  <si>
    <t>Z</t>
  </si>
  <si>
    <t>Cluster</t>
  </si>
  <si>
    <t>Verification</t>
  </si>
  <si>
    <t>P</t>
  </si>
  <si>
    <t>Q</t>
  </si>
  <si>
    <t>Dev</t>
  </si>
  <si>
    <t>Dp</t>
  </si>
  <si>
    <t>Dq</t>
  </si>
  <si>
    <t>Dx</t>
  </si>
  <si>
    <t>Dy</t>
  </si>
  <si>
    <t>Dz</t>
  </si>
  <si>
    <t>Centroid #4</t>
  </si>
  <si>
    <t>Init</t>
  </si>
  <si>
    <t>Error</t>
  </si>
  <si>
    <t>iDp</t>
  </si>
  <si>
    <t>iDq</t>
  </si>
  <si>
    <t>iDz</t>
  </si>
  <si>
    <t>jDp</t>
  </si>
  <si>
    <t>jDq</t>
  </si>
  <si>
    <t>jDz</t>
  </si>
  <si>
    <t>Step 1</t>
  </si>
  <si>
    <t>iMask</t>
  </si>
  <si>
    <t>jMask</t>
  </si>
  <si>
    <t>Count=</t>
  </si>
  <si>
    <t>Step 2</t>
  </si>
  <si>
    <t>Clusters</t>
  </si>
  <si>
    <t>Centroids</t>
  </si>
  <si>
    <t>Count #3</t>
  </si>
  <si>
    <t>#</t>
  </si>
  <si>
    <t>Verify Count</t>
  </si>
  <si>
    <t>Verify Count #0</t>
  </si>
  <si>
    <t xml:space="preserve">Verify Membership </t>
  </si>
  <si>
    <t>Span</t>
  </si>
  <si>
    <t>Memberships</t>
  </si>
  <si>
    <t>Dist</t>
  </si>
  <si>
    <t>Mask</t>
  </si>
  <si>
    <t>Invert Mask</t>
  </si>
  <si>
    <t>A#</t>
  </si>
  <si>
    <t>B</t>
  </si>
  <si>
    <t>Silhouette</t>
  </si>
  <si>
    <t>#10</t>
  </si>
  <si>
    <t>Cluster #0</t>
  </si>
  <si>
    <t>Cluster #1</t>
  </si>
  <si>
    <t>Cluster #2</t>
  </si>
  <si>
    <t>kDx</t>
  </si>
  <si>
    <t>kDy</t>
  </si>
  <si>
    <t>kDist</t>
  </si>
  <si>
    <t>kMask</t>
  </si>
  <si>
    <t>iRank</t>
  </si>
  <si>
    <t>jRank</t>
  </si>
  <si>
    <t>kRank</t>
  </si>
  <si>
    <t>A</t>
  </si>
  <si>
    <t>Nearest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</si>
</sst>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7"/>
  <sheetViews>
    <sheetView topLeftCell="A18" workbookViewId="0">
      <selection activeCell="D158" sqref="D158"/>
    </sheetView>
  </sheetViews>
  <sheetFormatPr defaultRowHeight="15.6" x14ac:dyDescent="0.3"/>
  <cols>
    <col min="1" max="1" width="12.5" bestFit="1" customWidth="1"/>
  </cols>
  <sheetData>
    <row r="1" spans="1:18" x14ac:dyDescent="0.3">
      <c r="B1" t="s">
        <v>23</v>
      </c>
      <c r="C1" t="s">
        <v>24</v>
      </c>
      <c r="D1" t="s">
        <v>0</v>
      </c>
      <c r="E1" t="s">
        <v>1</v>
      </c>
      <c r="F1" t="s">
        <v>20</v>
      </c>
      <c r="H1" t="s">
        <v>25</v>
      </c>
      <c r="N1" t="s">
        <v>2</v>
      </c>
    </row>
    <row r="2" spans="1:18" x14ac:dyDescent="0.3">
      <c r="A2" t="s">
        <v>17</v>
      </c>
      <c r="B2">
        <f>200*(N2-0.5)</f>
        <v>85.430112400107362</v>
      </c>
      <c r="C2">
        <f t="shared" ref="C2:F2" si="0">200*(O2-0.5)</f>
        <v>-74.439666991283943</v>
      </c>
      <c r="D2">
        <f t="shared" si="0"/>
        <v>41.588263632363386</v>
      </c>
      <c r="E2">
        <f t="shared" si="0"/>
        <v>-22.492927554339204</v>
      </c>
      <c r="F2">
        <f t="shared" si="0"/>
        <v>-90.381395460842612</v>
      </c>
      <c r="H2">
        <v>16.257835639911605</v>
      </c>
      <c r="I2">
        <v>19.038839719090898</v>
      </c>
      <c r="J2">
        <v>15.13563972839451</v>
      </c>
      <c r="K2">
        <v>9.7045999194625328</v>
      </c>
      <c r="L2">
        <v>4.2308574901372626</v>
      </c>
      <c r="N2">
        <v>0.9271505620005368</v>
      </c>
      <c r="O2">
        <v>0.12780166504358026</v>
      </c>
      <c r="P2">
        <v>0.70794131816181693</v>
      </c>
      <c r="Q2">
        <v>0.38753536222830398</v>
      </c>
      <c r="R2">
        <v>4.8093022695786969E-2</v>
      </c>
    </row>
    <row r="3" spans="1:18" x14ac:dyDescent="0.3">
      <c r="A3" t="s">
        <v>18</v>
      </c>
      <c r="B3">
        <f t="shared" ref="B3:B5" si="1">200*(N3-0.5)</f>
        <v>58.736726210846243</v>
      </c>
      <c r="C3">
        <f t="shared" ref="C3:C5" si="2">200*(O3-0.5)</f>
        <v>-41.908394311930408</v>
      </c>
      <c r="D3">
        <f t="shared" ref="D3:D5" si="3">200*(P3-0.5)</f>
        <v>-86.239914301935045</v>
      </c>
      <c r="E3">
        <f t="shared" ref="E3:E5" si="4">200*(Q3-0.5)</f>
        <v>-73.393131142712036</v>
      </c>
      <c r="F3">
        <f t="shared" ref="F3:F5" si="5">200*(R3-0.5)</f>
        <v>-36.279280572400083</v>
      </c>
      <c r="H3">
        <v>13.503520689046336</v>
      </c>
      <c r="I3">
        <v>9.5394273049589184</v>
      </c>
      <c r="J3">
        <v>15.933988157823348</v>
      </c>
      <c r="K3">
        <v>1.0762415072266251</v>
      </c>
      <c r="L3">
        <v>2.0999420714128458</v>
      </c>
      <c r="N3">
        <v>0.79368363105423123</v>
      </c>
      <c r="O3">
        <v>0.29045802844034796</v>
      </c>
      <c r="P3">
        <v>6.880042849032475E-2</v>
      </c>
      <c r="Q3">
        <v>0.13303434428643979</v>
      </c>
      <c r="R3">
        <v>0.31860359713799957</v>
      </c>
    </row>
    <row r="4" spans="1:18" x14ac:dyDescent="0.3">
      <c r="A4" t="s">
        <v>19</v>
      </c>
      <c r="B4">
        <f t="shared" si="1"/>
        <v>-22.431049711384677</v>
      </c>
      <c r="C4">
        <f t="shared" si="2"/>
        <v>83.539878326315261</v>
      </c>
      <c r="D4">
        <f t="shared" si="3"/>
        <v>-82.964135729300708</v>
      </c>
      <c r="E4">
        <f t="shared" si="4"/>
        <v>-28.293021087985061</v>
      </c>
      <c r="F4">
        <f t="shared" si="5"/>
        <v>-2.1749153207053062</v>
      </c>
      <c r="H4">
        <v>9.784861254645973</v>
      </c>
      <c r="I4">
        <v>11.319866870631582</v>
      </c>
      <c r="J4">
        <v>5.1165569685610102</v>
      </c>
      <c r="K4">
        <v>19.283038638720331</v>
      </c>
      <c r="L4">
        <v>5.0560627782766439</v>
      </c>
      <c r="N4">
        <v>0.38784475144307662</v>
      </c>
      <c r="O4">
        <v>0.91769939163157632</v>
      </c>
      <c r="P4">
        <v>8.5179321353496484E-2</v>
      </c>
      <c r="Q4">
        <v>0.3585348945600747</v>
      </c>
      <c r="R4">
        <v>0.48912542339647347</v>
      </c>
    </row>
    <row r="5" spans="1:18" x14ac:dyDescent="0.3">
      <c r="A5" t="s">
        <v>31</v>
      </c>
      <c r="B5">
        <f t="shared" si="1"/>
        <v>-4.5817862689556454</v>
      </c>
      <c r="C5">
        <f t="shared" si="2"/>
        <v>-98.063241615646817</v>
      </c>
      <c r="D5">
        <f t="shared" si="3"/>
        <v>-74.827261019515092</v>
      </c>
      <c r="E5">
        <f t="shared" si="4"/>
        <v>71.859718662304559</v>
      </c>
      <c r="F5">
        <f t="shared" si="5"/>
        <v>-99.302546945369812</v>
      </c>
      <c r="H5">
        <v>18.510198058465861</v>
      </c>
      <c r="I5">
        <v>17.283766142667979</v>
      </c>
      <c r="J5">
        <v>12.337154511447423</v>
      </c>
      <c r="K5">
        <v>18.743529295872147</v>
      </c>
      <c r="L5">
        <v>10.453093092510402</v>
      </c>
      <c r="N5">
        <v>0.47709106865522177</v>
      </c>
      <c r="O5">
        <v>9.6837919217659385E-3</v>
      </c>
      <c r="P5">
        <v>0.12586369490242455</v>
      </c>
      <c r="Q5">
        <v>0.85929859331152281</v>
      </c>
      <c r="R5">
        <v>3.487265273150908E-3</v>
      </c>
    </row>
    <row r="7" spans="1:18" x14ac:dyDescent="0.3">
      <c r="A7" t="s">
        <v>3</v>
      </c>
    </row>
    <row r="8" spans="1:18" x14ac:dyDescent="0.3">
      <c r="A8">
        <f>COUNTA(M9:M38)</f>
        <v>30</v>
      </c>
      <c r="B8">
        <f>COUNTA(B1:F1)</f>
        <v>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21</v>
      </c>
    </row>
    <row r="9" spans="1:18" x14ac:dyDescent="0.3">
      <c r="A9">
        <f>INDEX(B$2:B$5,$M9)+H9</f>
        <v>-23.608161737170562</v>
      </c>
      <c r="B9">
        <f t="shared" ref="B9:E9" si="6">INDEX(C$2:C$5,$M9)+I9</f>
        <v>80.207991898757854</v>
      </c>
      <c r="C9">
        <f t="shared" si="6"/>
        <v>-84.475639989363899</v>
      </c>
      <c r="D9">
        <f t="shared" si="6"/>
        <v>-61.453980458431374</v>
      </c>
      <c r="E9">
        <f t="shared" si="6"/>
        <v>-1.9938178323764786</v>
      </c>
      <c r="H9">
        <f>_xlfn.NORM.S.INV(N9)*INDEX(H$2:H$5,$M9)</f>
        <v>-1.1771120257858863</v>
      </c>
      <c r="I9">
        <f t="shared" ref="I9:L9" si="7">_xlfn.NORM.S.INV(O9)*INDEX(I$2:I$5,$M9)</f>
        <v>-3.3318864275574054</v>
      </c>
      <c r="J9">
        <f t="shared" si="7"/>
        <v>-1.5115042600631894</v>
      </c>
      <c r="K9">
        <f t="shared" si="7"/>
        <v>-33.160959370446314</v>
      </c>
      <c r="L9">
        <f t="shared" si="7"/>
        <v>0.18109748832882769</v>
      </c>
      <c r="M9">
        <v>3</v>
      </c>
      <c r="N9">
        <v>0.4521230266208085</v>
      </c>
      <c r="O9">
        <v>0.38424916260387354</v>
      </c>
      <c r="P9">
        <v>0.38383869304277396</v>
      </c>
      <c r="Q9">
        <v>4.274388144557828E-2</v>
      </c>
      <c r="R9">
        <v>0.51428621501496041</v>
      </c>
    </row>
    <row r="10" spans="1:18" x14ac:dyDescent="0.3">
      <c r="A10">
        <f t="shared" ref="A10:A38" si="8">INDEX(B$2:B$5,$M10)+H10</f>
        <v>-18.729954855198905</v>
      </c>
      <c r="B10">
        <f t="shared" ref="B10:B38" si="9">INDEX(C$2:C$5,$M10)+I10</f>
        <v>81.528900123270773</v>
      </c>
      <c r="C10">
        <f t="shared" ref="C10:C38" si="10">INDEX(D$2:D$5,$M10)+J10</f>
        <v>-77.874016298804108</v>
      </c>
      <c r="D10">
        <f t="shared" ref="D10:D38" si="11">INDEX(E$2:E$5,$M10)+K10</f>
        <v>-35.042891201398923</v>
      </c>
      <c r="E10">
        <f t="shared" ref="E10:E38" si="12">INDEX(F$2:F$5,$M10)+L10</f>
        <v>-5.0703167187250777</v>
      </c>
      <c r="H10">
        <f t="shared" ref="H10:H38" si="13">_xlfn.NORM.S.INV(N10)*INDEX(H$2:H$5,$M10)</f>
        <v>3.7010948561857711</v>
      </c>
      <c r="I10">
        <f t="shared" ref="I10:I38" si="14">_xlfn.NORM.S.INV(O10)*INDEX(I$2:I$5,$M10)</f>
        <v>-2.0109782030444849</v>
      </c>
      <c r="J10">
        <f t="shared" ref="J10:J38" si="15">_xlfn.NORM.S.INV(P10)*INDEX(J$2:J$5,$M10)</f>
        <v>5.0901194304966015</v>
      </c>
      <c r="K10">
        <f t="shared" ref="K10:K38" si="16">_xlfn.NORM.S.INV(Q10)*INDEX(K$2:K$5,$M10)</f>
        <v>-6.749870113413861</v>
      </c>
      <c r="L10">
        <f t="shared" ref="L10:L38" si="17">_xlfn.NORM.S.INV(R10)*INDEX(L$2:L$5,$M10)</f>
        <v>-2.895401398019771</v>
      </c>
      <c r="M10">
        <v>3</v>
      </c>
      <c r="N10">
        <v>0.64737645999913407</v>
      </c>
      <c r="O10">
        <v>0.42949879367998878</v>
      </c>
      <c r="P10">
        <v>0.84009123959530074</v>
      </c>
      <c r="Q10">
        <v>0.36315365301784319</v>
      </c>
      <c r="R10">
        <v>0.28343769819146725</v>
      </c>
    </row>
    <row r="11" spans="1:18" x14ac:dyDescent="0.3">
      <c r="A11">
        <f t="shared" si="8"/>
        <v>-4.7854283087822758</v>
      </c>
      <c r="B11">
        <f t="shared" si="9"/>
        <v>78.891514754238614</v>
      </c>
      <c r="C11">
        <f t="shared" si="10"/>
        <v>-81.224166531112957</v>
      </c>
      <c r="D11">
        <f t="shared" si="11"/>
        <v>-39.34443867022042</v>
      </c>
      <c r="E11">
        <f t="shared" si="12"/>
        <v>-6.887520258293061</v>
      </c>
      <c r="H11">
        <f t="shared" si="13"/>
        <v>17.645621402602401</v>
      </c>
      <c r="I11">
        <f t="shared" si="14"/>
        <v>-4.6483635720766543</v>
      </c>
      <c r="J11">
        <f t="shared" si="15"/>
        <v>1.7399691981877563</v>
      </c>
      <c r="K11">
        <f t="shared" si="16"/>
        <v>-11.051417582235359</v>
      </c>
      <c r="L11">
        <f t="shared" si="17"/>
        <v>-4.7126049375877548</v>
      </c>
      <c r="M11">
        <v>3</v>
      </c>
      <c r="N11">
        <v>0.96433410431685074</v>
      </c>
      <c r="O11">
        <v>0.34066912466985855</v>
      </c>
      <c r="P11">
        <v>0.63309674440724129</v>
      </c>
      <c r="Q11">
        <v>0.28328308411256264</v>
      </c>
      <c r="R11">
        <v>0.17565014963083958</v>
      </c>
    </row>
    <row r="12" spans="1:18" x14ac:dyDescent="0.3">
      <c r="A12">
        <f t="shared" si="8"/>
        <v>7.833017440694058</v>
      </c>
      <c r="B12">
        <f t="shared" si="9"/>
        <v>-103.76222183683134</v>
      </c>
      <c r="C12">
        <f t="shared" si="10"/>
        <v>-68.13310138281571</v>
      </c>
      <c r="D12">
        <f t="shared" si="11"/>
        <v>34.826816415987437</v>
      </c>
      <c r="E12">
        <f t="shared" si="12"/>
        <v>-104.2974312750861</v>
      </c>
      <c r="H12">
        <f t="shared" si="13"/>
        <v>12.414803709649703</v>
      </c>
      <c r="I12">
        <f t="shared" si="14"/>
        <v>-5.6989802211845237</v>
      </c>
      <c r="J12">
        <f t="shared" si="15"/>
        <v>6.6941596366993847</v>
      </c>
      <c r="K12">
        <f t="shared" si="16"/>
        <v>-37.032902246317121</v>
      </c>
      <c r="L12">
        <f t="shared" si="17"/>
        <v>-4.994884329716279</v>
      </c>
      <c r="M12">
        <v>4</v>
      </c>
      <c r="N12">
        <v>0.74879440732544245</v>
      </c>
      <c r="O12">
        <v>0.3708019041030427</v>
      </c>
      <c r="P12">
        <v>0.70629792751845843</v>
      </c>
      <c r="Q12">
        <v>2.4090418235471089E-2</v>
      </c>
      <c r="R12">
        <v>0.31638278235332429</v>
      </c>
    </row>
    <row r="13" spans="1:18" x14ac:dyDescent="0.3">
      <c r="A13">
        <f t="shared" si="8"/>
        <v>105.36181540790136</v>
      </c>
      <c r="B13">
        <f t="shared" si="9"/>
        <v>-81.904539914048712</v>
      </c>
      <c r="C13">
        <f t="shared" si="10"/>
        <v>27.290769410250732</v>
      </c>
      <c r="D13">
        <f t="shared" si="11"/>
        <v>-16.058833169915189</v>
      </c>
      <c r="E13">
        <f t="shared" si="12"/>
        <v>-93.240171334980943</v>
      </c>
      <c r="H13">
        <f t="shared" si="13"/>
        <v>19.931703007794006</v>
      </c>
      <c r="I13">
        <f t="shared" si="14"/>
        <v>-7.4648729227647754</v>
      </c>
      <c r="J13">
        <f t="shared" si="15"/>
        <v>-14.297494222112656</v>
      </c>
      <c r="K13">
        <f t="shared" si="16"/>
        <v>6.4340943844240144</v>
      </c>
      <c r="L13">
        <f t="shared" si="17"/>
        <v>-2.8587758741383369</v>
      </c>
      <c r="M13">
        <v>1</v>
      </c>
      <c r="N13">
        <v>0.88989599272612296</v>
      </c>
      <c r="O13">
        <v>0.34749713366559509</v>
      </c>
      <c r="P13">
        <v>0.17242533908190461</v>
      </c>
      <c r="Q13">
        <v>0.74633289614357801</v>
      </c>
      <c r="R13">
        <v>0.24961665858022597</v>
      </c>
    </row>
    <row r="14" spans="1:18" x14ac:dyDescent="0.3">
      <c r="A14">
        <f t="shared" si="8"/>
        <v>91.163651605899645</v>
      </c>
      <c r="B14">
        <f t="shared" si="9"/>
        <v>-75.892187124152045</v>
      </c>
      <c r="C14">
        <f t="shared" si="10"/>
        <v>38.437735401504405</v>
      </c>
      <c r="D14">
        <f t="shared" si="11"/>
        <v>-12.602251052825455</v>
      </c>
      <c r="E14">
        <f t="shared" si="12"/>
        <v>-90.689351030420525</v>
      </c>
      <c r="H14">
        <f t="shared" si="13"/>
        <v>5.7335392057922823</v>
      </c>
      <c r="I14">
        <f t="shared" si="14"/>
        <v>-1.4525201328680988</v>
      </c>
      <c r="J14">
        <f t="shared" si="15"/>
        <v>-3.1505282308589813</v>
      </c>
      <c r="K14">
        <f t="shared" si="16"/>
        <v>9.8906765015137488</v>
      </c>
      <c r="L14">
        <f t="shared" si="17"/>
        <v>-0.30795556957790882</v>
      </c>
      <c r="M14">
        <v>1</v>
      </c>
      <c r="N14">
        <v>0.63782949828302005</v>
      </c>
      <c r="O14">
        <v>0.46959320771006641</v>
      </c>
      <c r="P14">
        <v>0.41755476775983591</v>
      </c>
      <c r="Q14">
        <v>0.8459398303837824</v>
      </c>
      <c r="R14">
        <v>0.47098741815214518</v>
      </c>
    </row>
    <row r="15" spans="1:18" x14ac:dyDescent="0.3">
      <c r="A15">
        <f t="shared" si="8"/>
        <v>90.618050944061508</v>
      </c>
      <c r="B15">
        <f t="shared" si="9"/>
        <v>-102.32884368034354</v>
      </c>
      <c r="C15">
        <f t="shared" si="10"/>
        <v>50.176675920678292</v>
      </c>
      <c r="D15">
        <f t="shared" si="11"/>
        <v>-25.346859093203182</v>
      </c>
      <c r="E15">
        <f t="shared" si="12"/>
        <v>-92.173244877458743</v>
      </c>
      <c r="H15">
        <f t="shared" si="13"/>
        <v>5.1879385439541474</v>
      </c>
      <c r="I15">
        <f t="shared" si="14"/>
        <v>-27.889176689059603</v>
      </c>
      <c r="J15">
        <f t="shared" si="15"/>
        <v>8.5884122883149097</v>
      </c>
      <c r="K15">
        <f t="shared" si="16"/>
        <v>-2.8539315388639794</v>
      </c>
      <c r="L15">
        <f t="shared" si="17"/>
        <v>-1.7918494166161274</v>
      </c>
      <c r="M15">
        <v>1</v>
      </c>
      <c r="N15">
        <v>0.62517613181451925</v>
      </c>
      <c r="O15">
        <v>7.1479975089905556E-2</v>
      </c>
      <c r="P15">
        <v>0.71478887932026414</v>
      </c>
      <c r="Q15">
        <v>0.38434827658276283</v>
      </c>
      <c r="R15">
        <v>0.33595824341250713</v>
      </c>
    </row>
    <row r="16" spans="1:18" x14ac:dyDescent="0.3">
      <c r="A16">
        <f t="shared" si="8"/>
        <v>-8.1055304831175423</v>
      </c>
      <c r="B16">
        <f t="shared" si="9"/>
        <v>-93.72736662802528</v>
      </c>
      <c r="C16">
        <f t="shared" si="10"/>
        <v>-58.696033010818184</v>
      </c>
      <c r="D16">
        <f t="shared" si="11"/>
        <v>49.575274092247398</v>
      </c>
      <c r="E16">
        <f t="shared" si="12"/>
        <v>-93.122034495340756</v>
      </c>
      <c r="H16">
        <f t="shared" si="13"/>
        <v>-3.5237442141618969</v>
      </c>
      <c r="I16">
        <f t="shared" si="14"/>
        <v>4.3358749876215326</v>
      </c>
      <c r="J16">
        <f t="shared" si="15"/>
        <v>16.131228008696912</v>
      </c>
      <c r="K16">
        <f t="shared" si="16"/>
        <v>-22.284444570057165</v>
      </c>
      <c r="L16">
        <f t="shared" si="17"/>
        <v>6.1805124500290587</v>
      </c>
      <c r="M16">
        <v>4</v>
      </c>
      <c r="N16">
        <v>0.42451049513399097</v>
      </c>
      <c r="O16">
        <v>0.59904037703426938</v>
      </c>
      <c r="P16">
        <v>0.90448400370228343</v>
      </c>
      <c r="Q16">
        <v>0.11723675331079941</v>
      </c>
      <c r="R16">
        <v>0.72282741965071595</v>
      </c>
    </row>
    <row r="17" spans="1:18" x14ac:dyDescent="0.3">
      <c r="A17">
        <f t="shared" si="8"/>
        <v>-1.4686031679939413</v>
      </c>
      <c r="B17">
        <f t="shared" si="9"/>
        <v>-86.132750837295305</v>
      </c>
      <c r="C17">
        <f t="shared" si="10"/>
        <v>-64.61969899464259</v>
      </c>
      <c r="D17">
        <f t="shared" si="11"/>
        <v>60.147258208820837</v>
      </c>
      <c r="E17">
        <f t="shared" si="12"/>
        <v>-94.76368150395507</v>
      </c>
      <c r="H17">
        <f t="shared" si="13"/>
        <v>3.1131831009617041</v>
      </c>
      <c r="I17">
        <f t="shared" si="14"/>
        <v>11.930490778351517</v>
      </c>
      <c r="J17">
        <f t="shared" si="15"/>
        <v>10.207562024872498</v>
      </c>
      <c r="K17">
        <f t="shared" si="16"/>
        <v>-11.712460453483722</v>
      </c>
      <c r="L17">
        <f t="shared" si="17"/>
        <v>4.538865441414746</v>
      </c>
      <c r="M17">
        <v>4</v>
      </c>
      <c r="N17">
        <v>0.56678209504467869</v>
      </c>
      <c r="O17">
        <v>0.75498825920099877</v>
      </c>
      <c r="P17">
        <v>0.79599022574999412</v>
      </c>
      <c r="Q17">
        <v>0.26602484213185185</v>
      </c>
      <c r="R17">
        <v>0.66793299263788808</v>
      </c>
    </row>
    <row r="18" spans="1:18" x14ac:dyDescent="0.3">
      <c r="A18">
        <f t="shared" si="8"/>
        <v>65.66295526416728</v>
      </c>
      <c r="B18">
        <f t="shared" si="9"/>
        <v>-39.796325586450877</v>
      </c>
      <c r="C18">
        <f t="shared" si="10"/>
        <v>-79.00012680922292</v>
      </c>
      <c r="D18">
        <f t="shared" si="11"/>
        <v>-71.240176504859903</v>
      </c>
      <c r="E18">
        <f t="shared" si="12"/>
        <v>-34.208185328987405</v>
      </c>
      <c r="H18">
        <f t="shared" si="13"/>
        <v>6.9262290533210367</v>
      </c>
      <c r="I18">
        <f t="shared" si="14"/>
        <v>2.112068725479531</v>
      </c>
      <c r="J18">
        <f t="shared" si="15"/>
        <v>7.2397874927121197</v>
      </c>
      <c r="K18">
        <f t="shared" si="16"/>
        <v>2.1529546378521265</v>
      </c>
      <c r="L18">
        <f t="shared" si="17"/>
        <v>2.0710952434126804</v>
      </c>
      <c r="M18">
        <v>2</v>
      </c>
      <c r="N18">
        <v>0.6959964421415491</v>
      </c>
      <c r="O18">
        <v>0.58761111651754727</v>
      </c>
      <c r="P18">
        <v>0.67521559720787694</v>
      </c>
      <c r="Q18">
        <v>0.97727351724859135</v>
      </c>
      <c r="R18">
        <v>0.83799797328759129</v>
      </c>
    </row>
    <row r="19" spans="1:18" x14ac:dyDescent="0.3">
      <c r="A19">
        <f t="shared" si="8"/>
        <v>32.927155522364714</v>
      </c>
      <c r="B19">
        <f t="shared" si="9"/>
        <v>-37.531100476353714</v>
      </c>
      <c r="C19">
        <f t="shared" si="10"/>
        <v>-72.284705430064875</v>
      </c>
      <c r="D19">
        <f t="shared" si="11"/>
        <v>-74.457045982468145</v>
      </c>
      <c r="E19">
        <f t="shared" si="12"/>
        <v>-39.055175323849049</v>
      </c>
      <c r="H19">
        <f t="shared" si="13"/>
        <v>-25.809570688481525</v>
      </c>
      <c r="I19">
        <f t="shared" si="14"/>
        <v>4.3772938355766948</v>
      </c>
      <c r="J19">
        <f t="shared" si="15"/>
        <v>13.955208871870171</v>
      </c>
      <c r="K19">
        <f t="shared" si="16"/>
        <v>-1.063914839756102</v>
      </c>
      <c r="L19">
        <f t="shared" si="17"/>
        <v>-2.7758947514489649</v>
      </c>
      <c r="M19">
        <v>2</v>
      </c>
      <c r="N19">
        <v>2.7981632839789272E-2</v>
      </c>
      <c r="O19">
        <v>0.67683386051185102</v>
      </c>
      <c r="P19">
        <v>0.8094344034278933</v>
      </c>
      <c r="Q19">
        <v>0.1614425217611456</v>
      </c>
      <c r="R19">
        <v>9.310220691380966E-2</v>
      </c>
    </row>
    <row r="20" spans="1:18" x14ac:dyDescent="0.3">
      <c r="A20">
        <f t="shared" si="8"/>
        <v>41.528923156044748</v>
      </c>
      <c r="B20">
        <f t="shared" si="9"/>
        <v>-42.487819670832735</v>
      </c>
      <c r="C20">
        <f t="shared" si="10"/>
        <v>-55.606799211896487</v>
      </c>
      <c r="D20">
        <f t="shared" si="11"/>
        <v>-73.001690091025623</v>
      </c>
      <c r="E20">
        <f t="shared" si="12"/>
        <v>-39.330477967415447</v>
      </c>
      <c r="H20">
        <f t="shared" si="13"/>
        <v>-17.207803054801495</v>
      </c>
      <c r="I20">
        <f t="shared" si="14"/>
        <v>-0.57942535890232882</v>
      </c>
      <c r="J20">
        <f t="shared" si="15"/>
        <v>30.633115090038558</v>
      </c>
      <c r="K20">
        <f t="shared" si="16"/>
        <v>0.39144105168640941</v>
      </c>
      <c r="L20">
        <f t="shared" si="17"/>
        <v>-3.0511973950153668</v>
      </c>
      <c r="M20">
        <v>2</v>
      </c>
      <c r="N20">
        <v>0.10127506064776448</v>
      </c>
      <c r="O20">
        <v>0.47578311481537505</v>
      </c>
      <c r="P20">
        <v>0.97272865336323855</v>
      </c>
      <c r="Q20">
        <v>0.6419631471880507</v>
      </c>
      <c r="R20">
        <v>7.3113095709957165E-2</v>
      </c>
    </row>
    <row r="21" spans="1:18" x14ac:dyDescent="0.3">
      <c r="A21">
        <f t="shared" si="8"/>
        <v>93.639941599528385</v>
      </c>
      <c r="B21">
        <f t="shared" si="9"/>
        <v>-115.13039214903382</v>
      </c>
      <c r="C21">
        <f t="shared" si="10"/>
        <v>59.789816294166926</v>
      </c>
      <c r="D21">
        <f t="shared" si="11"/>
        <v>-44.440886007451773</v>
      </c>
      <c r="E21">
        <f t="shared" si="12"/>
        <v>-87.229102582703447</v>
      </c>
      <c r="H21">
        <f t="shared" si="13"/>
        <v>8.2098291994210211</v>
      </c>
      <c r="I21">
        <f t="shared" si="14"/>
        <v>-40.690725157749881</v>
      </c>
      <c r="J21">
        <f t="shared" si="15"/>
        <v>18.201552661803539</v>
      </c>
      <c r="K21">
        <f t="shared" si="16"/>
        <v>-21.94795845311257</v>
      </c>
      <c r="L21">
        <f t="shared" si="17"/>
        <v>3.1522928781391593</v>
      </c>
      <c r="M21">
        <v>1</v>
      </c>
      <c r="N21">
        <v>0.69321242121726212</v>
      </c>
      <c r="O21">
        <v>1.6288906409490322E-2</v>
      </c>
      <c r="P21">
        <v>0.88542716558245615</v>
      </c>
      <c r="Q21">
        <v>1.1860951618957283E-2</v>
      </c>
      <c r="R21">
        <v>0.77188586156875905</v>
      </c>
    </row>
    <row r="22" spans="1:18" x14ac:dyDescent="0.3">
      <c r="A22">
        <f t="shared" si="8"/>
        <v>-13.34149229451782</v>
      </c>
      <c r="B22">
        <f t="shared" si="9"/>
        <v>-93.76770243678007</v>
      </c>
      <c r="C22">
        <f t="shared" si="10"/>
        <v>-50.743750270804355</v>
      </c>
      <c r="D22">
        <f t="shared" si="11"/>
        <v>76.632083845591509</v>
      </c>
      <c r="E22">
        <f t="shared" si="12"/>
        <v>-96.711554748806066</v>
      </c>
      <c r="H22">
        <f t="shared" si="13"/>
        <v>-8.7597060255621741</v>
      </c>
      <c r="I22">
        <f t="shared" si="14"/>
        <v>4.2955391788667461</v>
      </c>
      <c r="J22">
        <f t="shared" si="15"/>
        <v>24.083510748710736</v>
      </c>
      <c r="K22">
        <f t="shared" si="16"/>
        <v>4.7723651832869445</v>
      </c>
      <c r="L22">
        <f t="shared" si="17"/>
        <v>2.5909921965637488</v>
      </c>
      <c r="M22">
        <v>4</v>
      </c>
      <c r="N22">
        <v>0.31802213971637228</v>
      </c>
      <c r="O22">
        <v>0.59813792626269258</v>
      </c>
      <c r="P22">
        <v>0.9745375618456118</v>
      </c>
      <c r="Q22">
        <v>0.60048938190584633</v>
      </c>
      <c r="R22">
        <v>0.59788191216120845</v>
      </c>
    </row>
    <row r="23" spans="1:18" x14ac:dyDescent="0.3">
      <c r="A23">
        <f t="shared" si="8"/>
        <v>89.991760366674512</v>
      </c>
      <c r="B23">
        <f t="shared" si="9"/>
        <v>-62.506447414117481</v>
      </c>
      <c r="C23">
        <f t="shared" si="10"/>
        <v>32.854141760367128</v>
      </c>
      <c r="D23">
        <f t="shared" si="11"/>
        <v>-10.834518657690124</v>
      </c>
      <c r="E23">
        <f t="shared" si="12"/>
        <v>-87.98685260440287</v>
      </c>
      <c r="H23">
        <f t="shared" si="13"/>
        <v>4.5616479665671443</v>
      </c>
      <c r="I23">
        <f t="shared" si="14"/>
        <v>11.93321957716646</v>
      </c>
      <c r="J23">
        <f t="shared" si="15"/>
        <v>-8.7341218719962566</v>
      </c>
      <c r="K23">
        <f t="shared" si="16"/>
        <v>11.65840889664908</v>
      </c>
      <c r="L23">
        <f t="shared" si="17"/>
        <v>2.3945428564397377</v>
      </c>
      <c r="M23">
        <v>1</v>
      </c>
      <c r="N23">
        <v>0.61048429776355295</v>
      </c>
      <c r="O23">
        <v>0.73459922995332838</v>
      </c>
      <c r="P23">
        <v>0.28195058662788308</v>
      </c>
      <c r="Q23">
        <v>0.88518802907817151</v>
      </c>
      <c r="R23">
        <v>0.71429326970884766</v>
      </c>
    </row>
    <row r="24" spans="1:18" x14ac:dyDescent="0.3">
      <c r="A24">
        <f t="shared" si="8"/>
        <v>3.0236839226740857</v>
      </c>
      <c r="B24">
        <f t="shared" si="9"/>
        <v>-105.18116391983088</v>
      </c>
      <c r="C24">
        <f t="shared" si="10"/>
        <v>-72.546921382762406</v>
      </c>
      <c r="D24">
        <f t="shared" si="11"/>
        <v>90.844367741526526</v>
      </c>
      <c r="E24">
        <f t="shared" si="12"/>
        <v>-95.391957446935606</v>
      </c>
      <c r="H24">
        <f t="shared" si="13"/>
        <v>7.6054701916297311</v>
      </c>
      <c r="I24">
        <f t="shared" si="14"/>
        <v>-7.1179223041840629</v>
      </c>
      <c r="J24">
        <f t="shared" si="15"/>
        <v>2.2803396367526796</v>
      </c>
      <c r="K24">
        <f t="shared" si="16"/>
        <v>18.98464907922197</v>
      </c>
      <c r="L24">
        <f t="shared" si="17"/>
        <v>3.9105894984342089</v>
      </c>
      <c r="M24">
        <v>4</v>
      </c>
      <c r="N24">
        <v>0.65941973609343307</v>
      </c>
      <c r="O24">
        <v>0.34023309916787547</v>
      </c>
      <c r="P24">
        <v>0.5733208260939433</v>
      </c>
      <c r="Q24">
        <v>0.84443747557686044</v>
      </c>
      <c r="R24">
        <v>0.64583814985781041</v>
      </c>
    </row>
    <row r="25" spans="1:18" x14ac:dyDescent="0.3">
      <c r="A25">
        <f t="shared" si="8"/>
        <v>-26.824427810555701</v>
      </c>
      <c r="B25">
        <f t="shared" si="9"/>
        <v>67.910704292952872</v>
      </c>
      <c r="C25">
        <f t="shared" si="10"/>
        <v>-97.687618495659549</v>
      </c>
      <c r="D25">
        <f t="shared" si="11"/>
        <v>-37.276078006974728</v>
      </c>
      <c r="E25">
        <f t="shared" si="12"/>
        <v>-10.463138752403678</v>
      </c>
      <c r="H25">
        <f t="shared" si="13"/>
        <v>-4.3933780991710245</v>
      </c>
      <c r="I25">
        <f t="shared" si="14"/>
        <v>-15.629174033362393</v>
      </c>
      <c r="J25">
        <f t="shared" si="15"/>
        <v>-14.723482766358838</v>
      </c>
      <c r="K25">
        <f t="shared" si="16"/>
        <v>-8.9830569189896714</v>
      </c>
      <c r="L25">
        <f t="shared" si="17"/>
        <v>-8.2882234316983716</v>
      </c>
      <c r="M25">
        <v>3</v>
      </c>
      <c r="N25">
        <v>0.32671673527899536</v>
      </c>
      <c r="O25">
        <v>8.3687868175726599E-2</v>
      </c>
      <c r="P25">
        <v>2.0034670685727951E-3</v>
      </c>
      <c r="Q25">
        <v>0.32066044575077313</v>
      </c>
      <c r="R25">
        <v>5.0579109260852739E-2</v>
      </c>
    </row>
    <row r="26" spans="1:18" x14ac:dyDescent="0.3">
      <c r="A26">
        <f t="shared" si="8"/>
        <v>87.759481715464787</v>
      </c>
      <c r="B26">
        <f t="shared" si="9"/>
        <v>-97.257942943444888</v>
      </c>
      <c r="C26">
        <f t="shared" si="10"/>
        <v>78.168616920161384</v>
      </c>
      <c r="D26">
        <f t="shared" si="11"/>
        <v>-32.041121310709457</v>
      </c>
      <c r="E26">
        <f t="shared" si="12"/>
        <v>-95.02005196443578</v>
      </c>
      <c r="H26">
        <f t="shared" si="13"/>
        <v>2.3293693153574275</v>
      </c>
      <c r="I26">
        <f t="shared" si="14"/>
        <v>-22.818275952160949</v>
      </c>
      <c r="J26">
        <f t="shared" si="15"/>
        <v>36.580353287797998</v>
      </c>
      <c r="K26">
        <f t="shared" si="16"/>
        <v>-9.548193756370253</v>
      </c>
      <c r="L26">
        <f t="shared" si="17"/>
        <v>-4.6386565035931637</v>
      </c>
      <c r="M26">
        <v>1</v>
      </c>
      <c r="N26">
        <v>0.55696417836138123</v>
      </c>
      <c r="O26">
        <v>0.11535889668171917</v>
      </c>
      <c r="P26">
        <v>0.99217195729027308</v>
      </c>
      <c r="Q26">
        <v>0.16258644880252482</v>
      </c>
      <c r="R26">
        <v>0.13645475877451141</v>
      </c>
    </row>
    <row r="27" spans="1:18" x14ac:dyDescent="0.3">
      <c r="A27">
        <f t="shared" si="8"/>
        <v>21.06657588596574</v>
      </c>
      <c r="B27">
        <f t="shared" si="9"/>
        <v>-109.70991560959946</v>
      </c>
      <c r="C27">
        <f t="shared" si="10"/>
        <v>-74.204418930584566</v>
      </c>
      <c r="D27">
        <f t="shared" si="11"/>
        <v>69.089760510511567</v>
      </c>
      <c r="E27">
        <f t="shared" si="12"/>
        <v>-91.627074770010324</v>
      </c>
      <c r="H27">
        <f t="shared" si="13"/>
        <v>25.648362154921386</v>
      </c>
      <c r="I27">
        <f t="shared" si="14"/>
        <v>-11.64667399395265</v>
      </c>
      <c r="J27">
        <f t="shared" si="15"/>
        <v>0.62284208893052517</v>
      </c>
      <c r="K27">
        <f t="shared" si="16"/>
        <v>-2.7699581517929937</v>
      </c>
      <c r="L27">
        <f t="shared" si="17"/>
        <v>7.6754721753594879</v>
      </c>
      <c r="M27">
        <v>4</v>
      </c>
      <c r="N27">
        <v>0.9170706742519098</v>
      </c>
      <c r="O27">
        <v>0.2502031910416751</v>
      </c>
      <c r="P27">
        <v>0.52013207602470091</v>
      </c>
      <c r="Q27">
        <v>0.44125736751867384</v>
      </c>
      <c r="R27">
        <v>0.7686102184012723</v>
      </c>
    </row>
    <row r="28" spans="1:18" x14ac:dyDescent="0.3">
      <c r="A28">
        <f t="shared" si="8"/>
        <v>70.340691123547742</v>
      </c>
      <c r="B28">
        <f t="shared" si="9"/>
        <v>-54.369313275167968</v>
      </c>
      <c r="C28">
        <f t="shared" si="10"/>
        <v>-94.554387469132195</v>
      </c>
      <c r="D28">
        <f t="shared" si="11"/>
        <v>-73.516163091790716</v>
      </c>
      <c r="E28">
        <f t="shared" si="12"/>
        <v>-33.246794783288244</v>
      </c>
      <c r="H28">
        <f t="shared" si="13"/>
        <v>11.603964912701507</v>
      </c>
      <c r="I28">
        <f t="shared" si="14"/>
        <v>-12.460918963237559</v>
      </c>
      <c r="J28">
        <f t="shared" si="15"/>
        <v>-8.3144731671971535</v>
      </c>
      <c r="K28">
        <f t="shared" si="16"/>
        <v>-0.12303194907868321</v>
      </c>
      <c r="L28">
        <f t="shared" si="17"/>
        <v>3.0324857891118415</v>
      </c>
      <c r="M28">
        <v>2</v>
      </c>
      <c r="N28">
        <v>0.80492044434471921</v>
      </c>
      <c r="O28">
        <v>9.5733028013061716E-2</v>
      </c>
      <c r="P28">
        <v>0.30090221328486155</v>
      </c>
      <c r="Q28">
        <v>0.45449353007519855</v>
      </c>
      <c r="R28">
        <v>0.9256418600002364</v>
      </c>
    </row>
    <row r="29" spans="1:18" x14ac:dyDescent="0.3">
      <c r="A29">
        <f t="shared" si="8"/>
        <v>-8.9904625948383394</v>
      </c>
      <c r="B29">
        <f t="shared" si="9"/>
        <v>93.438704079083251</v>
      </c>
      <c r="C29">
        <f t="shared" si="10"/>
        <v>-80.34743280447077</v>
      </c>
      <c r="D29">
        <f t="shared" si="11"/>
        <v>-18.572735357338587</v>
      </c>
      <c r="E29">
        <f t="shared" si="12"/>
        <v>-2.498431480821345</v>
      </c>
      <c r="H29">
        <f t="shared" si="13"/>
        <v>13.440587116546338</v>
      </c>
      <c r="I29">
        <f t="shared" si="14"/>
        <v>9.8988257527679924</v>
      </c>
      <c r="J29">
        <f t="shared" si="15"/>
        <v>2.6167029248299345</v>
      </c>
      <c r="K29">
        <f t="shared" si="16"/>
        <v>9.7202857306464718</v>
      </c>
      <c r="L29">
        <f t="shared" si="17"/>
        <v>-0.32351616011603862</v>
      </c>
      <c r="M29">
        <v>3</v>
      </c>
      <c r="N29">
        <v>0.91521866571773947</v>
      </c>
      <c r="O29">
        <v>0.80906742445830215</v>
      </c>
      <c r="P29">
        <v>0.695471049069465</v>
      </c>
      <c r="Q29">
        <v>0.6928990889051585</v>
      </c>
      <c r="R29">
        <v>0.4744907716483433</v>
      </c>
    </row>
    <row r="30" spans="1:18" x14ac:dyDescent="0.3">
      <c r="A30">
        <f t="shared" si="8"/>
        <v>88.596708611365813</v>
      </c>
      <c r="B30">
        <f t="shared" si="9"/>
        <v>-55.38307465363399</v>
      </c>
      <c r="C30">
        <f t="shared" si="10"/>
        <v>44.663670838912992</v>
      </c>
      <c r="D30">
        <f t="shared" si="11"/>
        <v>-14.189507349446277</v>
      </c>
      <c r="E30">
        <f t="shared" si="12"/>
        <v>-92.40762311953209</v>
      </c>
      <c r="H30">
        <f t="shared" si="13"/>
        <v>3.16659621125845</v>
      </c>
      <c r="I30">
        <f t="shared" si="14"/>
        <v>19.056592337649953</v>
      </c>
      <c r="J30">
        <f t="shared" si="15"/>
        <v>3.0754072065496056</v>
      </c>
      <c r="K30">
        <f t="shared" si="16"/>
        <v>8.3034202048929266</v>
      </c>
      <c r="L30">
        <f t="shared" si="17"/>
        <v>-2.0262276586894754</v>
      </c>
      <c r="M30">
        <v>1</v>
      </c>
      <c r="N30">
        <v>0.57721488147587452</v>
      </c>
      <c r="O30">
        <v>0.84157026460499318</v>
      </c>
      <c r="P30">
        <v>0.58050664711731392</v>
      </c>
      <c r="Q30">
        <v>0.80389515497634223</v>
      </c>
      <c r="R30">
        <v>0.31599899951892974</v>
      </c>
    </row>
    <row r="31" spans="1:18" x14ac:dyDescent="0.3">
      <c r="A31">
        <f t="shared" si="8"/>
        <v>-23.521091813858217</v>
      </c>
      <c r="B31">
        <f t="shared" si="9"/>
        <v>-110.43051789073874</v>
      </c>
      <c r="C31">
        <f t="shared" si="10"/>
        <v>-62.270019681056603</v>
      </c>
      <c r="D31">
        <f t="shared" si="11"/>
        <v>73.701322797270009</v>
      </c>
      <c r="E31">
        <f t="shared" si="12"/>
        <v>-88.259755158827318</v>
      </c>
      <c r="H31">
        <f t="shared" si="13"/>
        <v>-18.93930554490257</v>
      </c>
      <c r="I31">
        <f t="shared" si="14"/>
        <v>-12.367276275091919</v>
      </c>
      <c r="J31">
        <f t="shared" si="15"/>
        <v>12.557241338458487</v>
      </c>
      <c r="K31">
        <f t="shared" si="16"/>
        <v>1.8416041349654511</v>
      </c>
      <c r="L31">
        <f t="shared" si="17"/>
        <v>11.042791786542498</v>
      </c>
      <c r="M31">
        <v>4</v>
      </c>
      <c r="N31">
        <v>0.15311084891756765</v>
      </c>
      <c r="O31">
        <v>0.23713681882546833</v>
      </c>
      <c r="P31">
        <v>0.84562284606118698</v>
      </c>
      <c r="Q31">
        <v>0.53913421942327988</v>
      </c>
      <c r="R31">
        <v>0.8546103978414088</v>
      </c>
    </row>
    <row r="32" spans="1:18" x14ac:dyDescent="0.3">
      <c r="A32">
        <f t="shared" si="8"/>
        <v>58.345991307299677</v>
      </c>
      <c r="B32">
        <f t="shared" si="9"/>
        <v>-57.391280598355912</v>
      </c>
      <c r="C32">
        <f t="shared" si="10"/>
        <v>-86.345923259870133</v>
      </c>
      <c r="D32">
        <f t="shared" si="11"/>
        <v>-75.360743001430578</v>
      </c>
      <c r="E32">
        <f t="shared" si="12"/>
        <v>-35.293656274849276</v>
      </c>
      <c r="H32">
        <f t="shared" si="13"/>
        <v>-0.3907349035465652</v>
      </c>
      <c r="I32">
        <f t="shared" si="14"/>
        <v>-15.482886286425503</v>
      </c>
      <c r="J32">
        <f t="shared" si="15"/>
        <v>-0.10600895793508981</v>
      </c>
      <c r="K32">
        <f t="shared" si="16"/>
        <v>-1.9676118587185416</v>
      </c>
      <c r="L32">
        <f t="shared" si="17"/>
        <v>0.98562429755080383</v>
      </c>
      <c r="M32">
        <v>2</v>
      </c>
      <c r="N32">
        <v>0.48845790463374594</v>
      </c>
      <c r="O32">
        <v>5.2290268158168174E-2</v>
      </c>
      <c r="P32">
        <v>0.49734585321533775</v>
      </c>
      <c r="Q32">
        <v>3.3757879264809332E-2</v>
      </c>
      <c r="R32">
        <v>0.68059306467488179</v>
      </c>
    </row>
    <row r="33" spans="1:18" x14ac:dyDescent="0.3">
      <c r="A33">
        <f t="shared" si="8"/>
        <v>8.2350360613420293</v>
      </c>
      <c r="B33">
        <f t="shared" si="9"/>
        <v>-103.19498733987463</v>
      </c>
      <c r="C33">
        <f t="shared" si="10"/>
        <v>-78.625056788744786</v>
      </c>
      <c r="D33">
        <f t="shared" si="11"/>
        <v>74.119608018446087</v>
      </c>
      <c r="E33">
        <f t="shared" si="12"/>
        <v>-80.075333914549788</v>
      </c>
      <c r="H33">
        <f t="shared" si="13"/>
        <v>12.816822330297674</v>
      </c>
      <c r="I33">
        <f t="shared" si="14"/>
        <v>-5.1317457242278124</v>
      </c>
      <c r="J33">
        <f t="shared" si="15"/>
        <v>-3.7977957692296949</v>
      </c>
      <c r="K33">
        <f t="shared" si="16"/>
        <v>2.2598893561415259</v>
      </c>
      <c r="L33">
        <f t="shared" si="17"/>
        <v>19.227213030820032</v>
      </c>
      <c r="M33">
        <v>4</v>
      </c>
      <c r="N33">
        <v>0.75566304246594873</v>
      </c>
      <c r="O33">
        <v>0.38326710890107529</v>
      </c>
      <c r="P33">
        <v>0.37910431983282877</v>
      </c>
      <c r="Q33">
        <v>0.54798380427732429</v>
      </c>
      <c r="R33">
        <v>0.96707036183923878</v>
      </c>
    </row>
    <row r="34" spans="1:18" x14ac:dyDescent="0.3">
      <c r="A34">
        <f t="shared" si="8"/>
        <v>-10.951765949726195</v>
      </c>
      <c r="B34">
        <f t="shared" si="9"/>
        <v>-93.759970332910186</v>
      </c>
      <c r="C34">
        <f t="shared" si="10"/>
        <v>-87.312776771573311</v>
      </c>
      <c r="D34">
        <f t="shared" si="11"/>
        <v>56.374347854087475</v>
      </c>
      <c r="E34">
        <f t="shared" si="12"/>
        <v>-89.562871258899733</v>
      </c>
      <c r="H34">
        <f t="shared" si="13"/>
        <v>-6.36997968077055</v>
      </c>
      <c r="I34">
        <f t="shared" si="14"/>
        <v>4.3032712827366293</v>
      </c>
      <c r="J34">
        <f t="shared" si="15"/>
        <v>-12.485515752058218</v>
      </c>
      <c r="K34">
        <f t="shared" si="16"/>
        <v>-15.485370808217086</v>
      </c>
      <c r="L34">
        <f t="shared" si="17"/>
        <v>9.7396756864700826</v>
      </c>
      <c r="M34">
        <v>4</v>
      </c>
      <c r="N34">
        <v>0.36537293632540824</v>
      </c>
      <c r="O34">
        <v>0.59831096072514012</v>
      </c>
      <c r="P34">
        <v>0.15576291528760366</v>
      </c>
      <c r="Q34">
        <v>0.20435338984587081</v>
      </c>
      <c r="R34">
        <v>0.82426728325594756</v>
      </c>
    </row>
    <row r="35" spans="1:18" x14ac:dyDescent="0.3">
      <c r="A35">
        <f t="shared" si="8"/>
        <v>-21.792631528474775</v>
      </c>
      <c r="B35">
        <f t="shared" si="9"/>
        <v>-73.239228153630208</v>
      </c>
      <c r="C35">
        <f t="shared" si="10"/>
        <v>-63.904745854664938</v>
      </c>
      <c r="D35">
        <f t="shared" si="11"/>
        <v>72.517545685647804</v>
      </c>
      <c r="E35">
        <f t="shared" si="12"/>
        <v>-113.27600954404322</v>
      </c>
      <c r="H35">
        <f t="shared" si="13"/>
        <v>-17.210845259519129</v>
      </c>
      <c r="I35">
        <f t="shared" si="14"/>
        <v>24.824013462016609</v>
      </c>
      <c r="J35">
        <f t="shared" si="15"/>
        <v>10.922515164850156</v>
      </c>
      <c r="K35">
        <f t="shared" si="16"/>
        <v>0.65782702334325183</v>
      </c>
      <c r="L35">
        <f t="shared" si="17"/>
        <v>-13.973462598673413</v>
      </c>
      <c r="M35">
        <v>4</v>
      </c>
      <c r="N35">
        <v>0.17623644043435105</v>
      </c>
      <c r="O35">
        <v>0.92453607343926714</v>
      </c>
      <c r="P35">
        <v>0.81201202124178218</v>
      </c>
      <c r="Q35">
        <v>0.51399849212634074</v>
      </c>
      <c r="R35">
        <v>9.0647591816502282E-2</v>
      </c>
    </row>
    <row r="36" spans="1:18" x14ac:dyDescent="0.3">
      <c r="A36">
        <f t="shared" si="8"/>
        <v>67.638728539742843</v>
      </c>
      <c r="B36">
        <f t="shared" si="9"/>
        <v>-47.192813270313188</v>
      </c>
      <c r="C36">
        <f t="shared" si="10"/>
        <v>-97.988391031634393</v>
      </c>
      <c r="D36">
        <f t="shared" si="11"/>
        <v>-74.369638252933072</v>
      </c>
      <c r="E36">
        <f t="shared" si="12"/>
        <v>-35.329286765711565</v>
      </c>
      <c r="H36">
        <f t="shared" si="13"/>
        <v>8.9020023288965966</v>
      </c>
      <c r="I36">
        <f t="shared" si="14"/>
        <v>-5.2844189583827808</v>
      </c>
      <c r="J36">
        <f t="shared" si="15"/>
        <v>-11.748476729699343</v>
      </c>
      <c r="K36">
        <f t="shared" si="16"/>
        <v>-0.97650711022103742</v>
      </c>
      <c r="L36">
        <f t="shared" si="17"/>
        <v>0.94999380668851763</v>
      </c>
      <c r="M36">
        <v>2</v>
      </c>
      <c r="N36">
        <v>0.74512777337594183</v>
      </c>
      <c r="O36">
        <v>0.28980462399759666</v>
      </c>
      <c r="P36">
        <v>0.23046334098255994</v>
      </c>
      <c r="Q36">
        <v>0.18211593523593717</v>
      </c>
      <c r="R36">
        <v>0.67450614887044513</v>
      </c>
    </row>
    <row r="37" spans="1:18" x14ac:dyDescent="0.3">
      <c r="A37">
        <f t="shared" si="8"/>
        <v>60.443390318938413</v>
      </c>
      <c r="B37">
        <f t="shared" si="9"/>
        <v>-30.357131909450487</v>
      </c>
      <c r="C37">
        <f t="shared" si="10"/>
        <v>-63.252810829434765</v>
      </c>
      <c r="D37">
        <f t="shared" si="11"/>
        <v>-73.843403586947431</v>
      </c>
      <c r="E37">
        <f t="shared" si="12"/>
        <v>-33.163145132979558</v>
      </c>
      <c r="H37">
        <f t="shared" si="13"/>
        <v>1.7066641080921687</v>
      </c>
      <c r="I37">
        <f t="shared" si="14"/>
        <v>11.551262402479921</v>
      </c>
      <c r="J37">
        <f t="shared" si="15"/>
        <v>22.987103472500284</v>
      </c>
      <c r="K37">
        <f t="shared" si="16"/>
        <v>-0.45027244423540108</v>
      </c>
      <c r="L37">
        <f t="shared" si="17"/>
        <v>3.1161354394205225</v>
      </c>
      <c r="M37">
        <v>2</v>
      </c>
      <c r="N37">
        <v>0.55028704680484097</v>
      </c>
      <c r="O37">
        <v>0.88703252853793524</v>
      </c>
      <c r="P37">
        <v>0.92543988376971098</v>
      </c>
      <c r="Q37">
        <v>0.33783651374798607</v>
      </c>
      <c r="R37">
        <v>0.93108425774437376</v>
      </c>
    </row>
    <row r="38" spans="1:18" x14ac:dyDescent="0.3">
      <c r="A38">
        <f t="shared" si="8"/>
        <v>74.876306941689123</v>
      </c>
      <c r="B38">
        <f t="shared" si="9"/>
        <v>-68.447542339488621</v>
      </c>
      <c r="C38">
        <f t="shared" si="10"/>
        <v>30.243251997580387</v>
      </c>
      <c r="D38">
        <f t="shared" si="11"/>
        <v>-22.717185648256979</v>
      </c>
      <c r="E38">
        <f t="shared" si="12"/>
        <v>-87.598718164384294</v>
      </c>
      <c r="H38">
        <f t="shared" si="13"/>
        <v>-10.553805458418234</v>
      </c>
      <c r="I38">
        <f t="shared" si="14"/>
        <v>5.9921246517953275</v>
      </c>
      <c r="J38">
        <f t="shared" si="15"/>
        <v>-11.345011634782997</v>
      </c>
      <c r="K38">
        <f t="shared" si="16"/>
        <v>-0.2242580939177741</v>
      </c>
      <c r="L38">
        <f t="shared" si="17"/>
        <v>2.7826772964583153</v>
      </c>
      <c r="M38">
        <v>1</v>
      </c>
      <c r="N38">
        <v>0.25812008795623764</v>
      </c>
      <c r="O38">
        <v>0.62351727862813078</v>
      </c>
      <c r="P38">
        <v>0.22676103860719032</v>
      </c>
      <c r="Q38">
        <v>0.49078188958905067</v>
      </c>
      <c r="R38">
        <v>0.74463775357165107</v>
      </c>
    </row>
    <row r="40" spans="1:18" hidden="1" x14ac:dyDescent="0.3">
      <c r="A40" t="s">
        <v>32</v>
      </c>
      <c r="H40" t="s">
        <v>33</v>
      </c>
    </row>
    <row r="41" spans="1:18" hidden="1" x14ac:dyDescent="0.3">
      <c r="A41">
        <v>2</v>
      </c>
      <c r="B41">
        <v>5</v>
      </c>
      <c r="H41">
        <f t="shared" ref="H41:H42" si="18">_xlfn.NORM.S.INV(N41)*INDEX(H$2:H$5,$M41)</f>
        <v>-5.1218838335224213</v>
      </c>
      <c r="I41">
        <f t="shared" ref="I41:I42" si="19">_xlfn.NORM.S.INV(O41)*INDEX(I$2:I$5,$M41)</f>
        <v>-4.1680385372392818E-2</v>
      </c>
      <c r="J41">
        <f t="shared" ref="J41:J42" si="20">_xlfn.NORM.S.INV(P41)*INDEX(J$2:J$5,$M41)</f>
        <v>18.808666537079613</v>
      </c>
      <c r="K41">
        <f t="shared" ref="K41:K42" si="21">_xlfn.NORM.S.INV(Q41)*INDEX(K$2:K$5,$M41)</f>
        <v>-0.99455056025887534</v>
      </c>
      <c r="L41">
        <f t="shared" ref="L41:L42" si="22">_xlfn.NORM.S.INV(R41)*INDEX(L$2:L$5,$M41)</f>
        <v>1.6414730189272748</v>
      </c>
      <c r="M41">
        <v>2</v>
      </c>
      <c r="N41">
        <v>0.35223259282214192</v>
      </c>
      <c r="O41">
        <v>0.49825691684096829</v>
      </c>
      <c r="P41">
        <v>0.88108175069155725</v>
      </c>
      <c r="Q41">
        <v>0.17771814648035866</v>
      </c>
      <c r="R41">
        <v>0.78279731323086366</v>
      </c>
    </row>
    <row r="42" spans="1:18" hidden="1" x14ac:dyDescent="0.3">
      <c r="A42">
        <f>AVERAGE(B2:B3)+H41</f>
        <v>66.961535471954392</v>
      </c>
      <c r="B42">
        <f t="shared" ref="B42:E42" si="23">AVERAGE(C2:C3)+I41</f>
        <v>-58.21571103697957</v>
      </c>
      <c r="C42">
        <f t="shared" si="23"/>
        <v>-3.517158797706216</v>
      </c>
      <c r="D42">
        <f t="shared" si="23"/>
        <v>-48.937579908784492</v>
      </c>
      <c r="E42">
        <f t="shared" si="23"/>
        <v>-61.688864997694075</v>
      </c>
      <c r="H42">
        <f t="shared" si="18"/>
        <v>-16.247254009301656</v>
      </c>
      <c r="I42">
        <f t="shared" si="19"/>
        <v>18.862546691092476</v>
      </c>
      <c r="J42">
        <f t="shared" si="20"/>
        <v>-13.535357574323392</v>
      </c>
      <c r="K42">
        <f t="shared" si="21"/>
        <v>-17.390149053154417</v>
      </c>
      <c r="L42">
        <f t="shared" si="22"/>
        <v>8.8177195401295521</v>
      </c>
      <c r="M42">
        <v>4</v>
      </c>
      <c r="N42">
        <v>0.19004076256008873</v>
      </c>
      <c r="O42">
        <v>0.8624393836048303</v>
      </c>
      <c r="P42">
        <v>0.13629413944170254</v>
      </c>
      <c r="Q42">
        <v>0.17675701042104186</v>
      </c>
      <c r="R42">
        <v>0.80053988670021603</v>
      </c>
    </row>
    <row r="43" spans="1:18" hidden="1" x14ac:dyDescent="0.3">
      <c r="A43">
        <f>AVERAGE(B4:B5)+H42</f>
        <v>-29.75367199947182</v>
      </c>
      <c r="B43">
        <f t="shared" ref="B43:E43" si="24">AVERAGE(C4:C5)+I42</f>
        <v>11.600865046426698</v>
      </c>
      <c r="C43">
        <f t="shared" si="24"/>
        <v>-92.431055948731284</v>
      </c>
      <c r="D43">
        <f t="shared" si="24"/>
        <v>4.3931997340053321</v>
      </c>
      <c r="E43">
        <f t="shared" si="24"/>
        <v>-41.921011592908009</v>
      </c>
    </row>
    <row r="44" spans="1:18" hidden="1" x14ac:dyDescent="0.3"/>
    <row r="45" spans="1:18" hidden="1" x14ac:dyDescent="0.3">
      <c r="A45" t="s">
        <v>6</v>
      </c>
      <c r="B45" t="s">
        <v>34</v>
      </c>
      <c r="C45" t="s">
        <v>35</v>
      </c>
      <c r="D45" t="s">
        <v>7</v>
      </c>
      <c r="E45" t="s">
        <v>8</v>
      </c>
      <c r="F45" t="s">
        <v>36</v>
      </c>
      <c r="G45" t="s">
        <v>37</v>
      </c>
      <c r="H45" t="s">
        <v>38</v>
      </c>
      <c r="I45" t="s">
        <v>9</v>
      </c>
      <c r="J45" t="s">
        <v>10</v>
      </c>
      <c r="K45" t="s">
        <v>39</v>
      </c>
      <c r="L45" t="s">
        <v>11</v>
      </c>
      <c r="M45" t="s">
        <v>12</v>
      </c>
      <c r="N45" t="s">
        <v>21</v>
      </c>
      <c r="O45" t="s">
        <v>41</v>
      </c>
      <c r="P45" t="s">
        <v>42</v>
      </c>
    </row>
    <row r="46" spans="1:18" hidden="1" x14ac:dyDescent="0.3">
      <c r="A46">
        <v>0</v>
      </c>
      <c r="B46">
        <f>A9-A$42</f>
        <v>-90.569697209124953</v>
      </c>
      <c r="C46">
        <f t="shared" ref="C46:F46" si="25">B9-B$42</f>
        <v>138.42370293573742</v>
      </c>
      <c r="D46">
        <f t="shared" si="25"/>
        <v>-80.958481191657683</v>
      </c>
      <c r="E46">
        <f t="shared" si="25"/>
        <v>-12.516400549646882</v>
      </c>
      <c r="F46">
        <f t="shared" si="25"/>
        <v>59.695047165317597</v>
      </c>
      <c r="G46">
        <f>A9-A$43</f>
        <v>6.1455102623012579</v>
      </c>
      <c r="H46">
        <f t="shared" ref="H46:K46" si="26">B9-B$43</f>
        <v>68.607126852331163</v>
      </c>
      <c r="I46">
        <f t="shared" si="26"/>
        <v>7.9554159593673859</v>
      </c>
      <c r="J46">
        <f t="shared" si="26"/>
        <v>-65.84718019243671</v>
      </c>
      <c r="K46">
        <f t="shared" si="26"/>
        <v>39.92719376053153</v>
      </c>
      <c r="L46">
        <f>SUMPRODUCT(B46:F46,B46:F46)</f>
        <v>37638.426202642542</v>
      </c>
      <c r="M46">
        <f>SUMPRODUCT(G46:K46,G46:K46)</f>
        <v>10738.025735288726</v>
      </c>
      <c r="N46">
        <f>MATCH(MIN(L46:M46),L46:M46,0)</f>
        <v>2</v>
      </c>
      <c r="O46">
        <f>IF(N46=1,1,0)</f>
        <v>0</v>
      </c>
      <c r="P46">
        <f>IF(N46=2,1,0)</f>
        <v>1</v>
      </c>
    </row>
    <row r="47" spans="1:18" hidden="1" x14ac:dyDescent="0.3">
      <c r="A47">
        <v>1</v>
      </c>
      <c r="B47">
        <f t="shared" ref="B47:F47" si="27">A10-A$42</f>
        <v>-85.691490327153303</v>
      </c>
      <c r="C47">
        <f t="shared" si="27"/>
        <v>139.74461116025034</v>
      </c>
      <c r="D47">
        <f t="shared" si="27"/>
        <v>-74.356857501097892</v>
      </c>
      <c r="E47">
        <f t="shared" si="27"/>
        <v>13.894688707385569</v>
      </c>
      <c r="F47">
        <f t="shared" si="27"/>
        <v>56.618548278969001</v>
      </c>
      <c r="G47">
        <f t="shared" ref="G47:G75" si="28">A10-A$43</f>
        <v>11.023717144272915</v>
      </c>
      <c r="H47">
        <f t="shared" ref="H47:H75" si="29">B10-B$43</f>
        <v>69.928035076844083</v>
      </c>
      <c r="I47">
        <f t="shared" ref="I47:I75" si="30">C10-C$43</f>
        <v>14.557039649927177</v>
      </c>
      <c r="J47">
        <f t="shared" ref="J47:J75" si="31">D10-D$43</f>
        <v>-39.436090935404252</v>
      </c>
      <c r="K47">
        <f t="shared" ref="K47:K75" si="32">E10-E$43</f>
        <v>36.850694874182935</v>
      </c>
      <c r="L47">
        <f t="shared" ref="L47:L75" si="33">SUMPRODUCT(B47:F47,B47:F47)</f>
        <v>35799.252503749849</v>
      </c>
      <c r="M47">
        <f t="shared" ref="M47:M75" si="34">SUMPRODUCT(G47:K47,G47:K47)</f>
        <v>8136.5388137304308</v>
      </c>
      <c r="N47">
        <f t="shared" ref="N47:N75" si="35">MATCH(MIN(L47:M47),L47:M47,0)</f>
        <v>2</v>
      </c>
      <c r="O47">
        <f t="shared" ref="O47:O75" si="36">IF(N47=1,1,0)</f>
        <v>0</v>
      </c>
      <c r="P47">
        <f t="shared" ref="P47:P75" si="37">IF(N47=2,1,0)</f>
        <v>1</v>
      </c>
    </row>
    <row r="48" spans="1:18" hidden="1" x14ac:dyDescent="0.3">
      <c r="A48">
        <v>2</v>
      </c>
      <c r="B48">
        <f t="shared" ref="B48:F48" si="38">A11-A$42</f>
        <v>-71.746963780736664</v>
      </c>
      <c r="C48">
        <f t="shared" si="38"/>
        <v>137.10722579121818</v>
      </c>
      <c r="D48">
        <f t="shared" si="38"/>
        <v>-77.707007733406741</v>
      </c>
      <c r="E48">
        <f t="shared" si="38"/>
        <v>9.5931412385640726</v>
      </c>
      <c r="F48">
        <f t="shared" si="38"/>
        <v>54.801344739401017</v>
      </c>
      <c r="G48">
        <f t="shared" si="28"/>
        <v>24.968243690689544</v>
      </c>
      <c r="H48">
        <f t="shared" si="29"/>
        <v>67.290649707811923</v>
      </c>
      <c r="I48">
        <f t="shared" si="30"/>
        <v>11.206889417618328</v>
      </c>
      <c r="J48">
        <f t="shared" si="31"/>
        <v>-43.737638404225748</v>
      </c>
      <c r="K48">
        <f t="shared" si="32"/>
        <v>35.033491334614951</v>
      </c>
      <c r="L48">
        <f t="shared" si="33"/>
        <v>33079.612970867878</v>
      </c>
      <c r="M48">
        <f t="shared" si="34"/>
        <v>8417.3656297871767</v>
      </c>
      <c r="N48">
        <f t="shared" si="35"/>
        <v>2</v>
      </c>
      <c r="O48">
        <f t="shared" si="36"/>
        <v>0</v>
      </c>
      <c r="P48">
        <f t="shared" si="37"/>
        <v>1</v>
      </c>
    </row>
    <row r="49" spans="1:16" hidden="1" x14ac:dyDescent="0.3">
      <c r="A49">
        <v>3</v>
      </c>
      <c r="B49">
        <f t="shared" ref="B49:F49" si="39">A12-A$42</f>
        <v>-59.128518031260334</v>
      </c>
      <c r="C49">
        <f t="shared" si="39"/>
        <v>-45.546510799851774</v>
      </c>
      <c r="D49">
        <f t="shared" si="39"/>
        <v>-64.615942585109494</v>
      </c>
      <c r="E49">
        <f t="shared" si="39"/>
        <v>83.764396324771923</v>
      </c>
      <c r="F49">
        <f t="shared" si="39"/>
        <v>-42.608566277392022</v>
      </c>
      <c r="G49">
        <f t="shared" si="28"/>
        <v>37.586689440165877</v>
      </c>
      <c r="H49">
        <f t="shared" si="29"/>
        <v>-115.36308688325803</v>
      </c>
      <c r="I49">
        <f t="shared" si="30"/>
        <v>24.297954565915575</v>
      </c>
      <c r="J49">
        <f t="shared" si="31"/>
        <v>30.433616681982105</v>
      </c>
      <c r="K49">
        <f t="shared" si="32"/>
        <v>-62.376419682178089</v>
      </c>
      <c r="L49">
        <f t="shared" si="33"/>
        <v>18577.850338644632</v>
      </c>
      <c r="M49">
        <f t="shared" si="34"/>
        <v>20128.814391105949</v>
      </c>
      <c r="N49">
        <f t="shared" si="35"/>
        <v>1</v>
      </c>
      <c r="O49">
        <f t="shared" si="36"/>
        <v>1</v>
      </c>
      <c r="P49">
        <f t="shared" si="37"/>
        <v>0</v>
      </c>
    </row>
    <row r="50" spans="1:16" hidden="1" x14ac:dyDescent="0.3">
      <c r="A50">
        <v>4</v>
      </c>
      <c r="B50">
        <f t="shared" ref="B50:F50" si="40">A13-A$42</f>
        <v>38.400279935946969</v>
      </c>
      <c r="C50">
        <f t="shared" si="40"/>
        <v>-23.688828877069142</v>
      </c>
      <c r="D50">
        <f t="shared" si="40"/>
        <v>30.807928207956948</v>
      </c>
      <c r="E50">
        <f t="shared" si="40"/>
        <v>32.878746738869303</v>
      </c>
      <c r="F50">
        <f t="shared" si="40"/>
        <v>-31.551306337286867</v>
      </c>
      <c r="G50">
        <f t="shared" si="28"/>
        <v>135.11548740737317</v>
      </c>
      <c r="H50">
        <f t="shared" si="29"/>
        <v>-93.505404960475403</v>
      </c>
      <c r="I50">
        <f t="shared" si="30"/>
        <v>119.72182535898202</v>
      </c>
      <c r="J50">
        <f t="shared" si="31"/>
        <v>-20.452032903920522</v>
      </c>
      <c r="K50">
        <f t="shared" si="32"/>
        <v>-51.319159742072934</v>
      </c>
      <c r="L50">
        <f t="shared" si="33"/>
        <v>5061.3674719008131</v>
      </c>
      <c r="M50">
        <f t="shared" si="34"/>
        <v>44384.712967976557</v>
      </c>
      <c r="N50">
        <f t="shared" si="35"/>
        <v>1</v>
      </c>
      <c r="O50">
        <f t="shared" si="36"/>
        <v>1</v>
      </c>
      <c r="P50">
        <f t="shared" si="37"/>
        <v>0</v>
      </c>
    </row>
    <row r="51" spans="1:16" hidden="1" x14ac:dyDescent="0.3">
      <c r="A51">
        <v>5</v>
      </c>
      <c r="B51">
        <f t="shared" ref="B51:F51" si="41">A14-A$42</f>
        <v>24.202116133945253</v>
      </c>
      <c r="C51">
        <f t="shared" si="41"/>
        <v>-17.676476087172475</v>
      </c>
      <c r="D51">
        <f t="shared" si="41"/>
        <v>41.954894199210621</v>
      </c>
      <c r="E51">
        <f t="shared" si="41"/>
        <v>36.335328855959034</v>
      </c>
      <c r="F51">
        <f t="shared" si="41"/>
        <v>-29.00048603272645</v>
      </c>
      <c r="G51">
        <f t="shared" si="28"/>
        <v>120.91732360537146</v>
      </c>
      <c r="H51">
        <f t="shared" si="29"/>
        <v>-87.49305217057875</v>
      </c>
      <c r="I51">
        <f t="shared" si="30"/>
        <v>130.86879135023568</v>
      </c>
      <c r="J51">
        <f t="shared" si="31"/>
        <v>-16.995450786830787</v>
      </c>
      <c r="K51">
        <f t="shared" si="32"/>
        <v>-48.768339437512516</v>
      </c>
      <c r="L51">
        <f t="shared" si="33"/>
        <v>4819.6976926933621</v>
      </c>
      <c r="M51">
        <f t="shared" si="34"/>
        <v>42069.870154421289</v>
      </c>
      <c r="N51">
        <f t="shared" si="35"/>
        <v>1</v>
      </c>
      <c r="O51">
        <f t="shared" si="36"/>
        <v>1</v>
      </c>
      <c r="P51">
        <f t="shared" si="37"/>
        <v>0</v>
      </c>
    </row>
    <row r="52" spans="1:16" hidden="1" x14ac:dyDescent="0.3">
      <c r="A52">
        <v>6</v>
      </c>
      <c r="B52">
        <f t="shared" ref="B52:F52" si="42">A15-A$42</f>
        <v>23.656515472107117</v>
      </c>
      <c r="C52">
        <f t="shared" si="42"/>
        <v>-44.113132643363969</v>
      </c>
      <c r="D52">
        <f t="shared" si="42"/>
        <v>53.693834718384508</v>
      </c>
      <c r="E52">
        <f t="shared" si="42"/>
        <v>23.59072081558131</v>
      </c>
      <c r="F52">
        <f t="shared" si="42"/>
        <v>-30.484379879764667</v>
      </c>
      <c r="G52">
        <f t="shared" si="28"/>
        <v>120.37172294353333</v>
      </c>
      <c r="H52">
        <f t="shared" si="29"/>
        <v>-113.92970872677023</v>
      </c>
      <c r="I52">
        <f t="shared" si="30"/>
        <v>142.60773186940958</v>
      </c>
      <c r="J52">
        <f t="shared" si="31"/>
        <v>-29.740058827208514</v>
      </c>
      <c r="K52">
        <f t="shared" si="32"/>
        <v>-50.252233284550734</v>
      </c>
      <c r="L52">
        <f t="shared" si="33"/>
        <v>6874.4466079107624</v>
      </c>
      <c r="M52">
        <f t="shared" si="34"/>
        <v>51216.053453029606</v>
      </c>
      <c r="N52">
        <f t="shared" si="35"/>
        <v>1</v>
      </c>
      <c r="O52">
        <f t="shared" si="36"/>
        <v>1</v>
      </c>
      <c r="P52">
        <f t="shared" si="37"/>
        <v>0</v>
      </c>
    </row>
    <row r="53" spans="1:16" hidden="1" x14ac:dyDescent="0.3">
      <c r="A53">
        <v>7</v>
      </c>
      <c r="B53">
        <f t="shared" ref="B53:F53" si="43">A16-A$42</f>
        <v>-75.067065955071939</v>
      </c>
      <c r="C53">
        <f t="shared" si="43"/>
        <v>-35.511655591045709</v>
      </c>
      <c r="D53">
        <f t="shared" si="43"/>
        <v>-55.178874213111968</v>
      </c>
      <c r="E53">
        <f t="shared" si="43"/>
        <v>98.512854001031883</v>
      </c>
      <c r="F53">
        <f t="shared" si="43"/>
        <v>-31.433169497646681</v>
      </c>
      <c r="G53">
        <f t="shared" si="28"/>
        <v>21.648141516354279</v>
      </c>
      <c r="H53">
        <f t="shared" si="29"/>
        <v>-105.32823167445198</v>
      </c>
      <c r="I53">
        <f t="shared" si="30"/>
        <v>33.735022937913101</v>
      </c>
      <c r="J53">
        <f t="shared" si="31"/>
        <v>45.182074358242062</v>
      </c>
      <c r="K53">
        <f t="shared" si="32"/>
        <v>-51.201022902432747</v>
      </c>
      <c r="L53">
        <f t="shared" si="33"/>
        <v>20633.676781443013</v>
      </c>
      <c r="M53">
        <f t="shared" si="34"/>
        <v>17363.694780969814</v>
      </c>
      <c r="N53">
        <f t="shared" si="35"/>
        <v>2</v>
      </c>
      <c r="O53">
        <f t="shared" si="36"/>
        <v>0</v>
      </c>
      <c r="P53">
        <f t="shared" si="37"/>
        <v>1</v>
      </c>
    </row>
    <row r="54" spans="1:16" hidden="1" x14ac:dyDescent="0.3">
      <c r="A54">
        <v>8</v>
      </c>
      <c r="B54">
        <f t="shared" ref="B54:F54" si="44">A17-A$42</f>
        <v>-68.430138639948339</v>
      </c>
      <c r="C54">
        <f t="shared" si="44"/>
        <v>-27.917039800315735</v>
      </c>
      <c r="D54">
        <f t="shared" si="44"/>
        <v>-61.102540196936374</v>
      </c>
      <c r="E54">
        <f t="shared" si="44"/>
        <v>109.08483811760533</v>
      </c>
      <c r="F54">
        <f t="shared" si="44"/>
        <v>-33.074816506260994</v>
      </c>
      <c r="G54">
        <f t="shared" si="28"/>
        <v>28.285068831477879</v>
      </c>
      <c r="H54">
        <f t="shared" si="29"/>
        <v>-97.733615883721995</v>
      </c>
      <c r="I54">
        <f t="shared" si="30"/>
        <v>27.811356954088694</v>
      </c>
      <c r="J54">
        <f t="shared" si="31"/>
        <v>55.754058474815508</v>
      </c>
      <c r="K54">
        <f t="shared" si="32"/>
        <v>-52.842669911047061</v>
      </c>
      <c r="L54">
        <f t="shared" si="33"/>
        <v>22189.010798080184</v>
      </c>
      <c r="M54">
        <f t="shared" si="34"/>
        <v>17026.23916787712</v>
      </c>
      <c r="N54">
        <f t="shared" si="35"/>
        <v>2</v>
      </c>
      <c r="O54">
        <f t="shared" si="36"/>
        <v>0</v>
      </c>
      <c r="P54">
        <f t="shared" si="37"/>
        <v>1</v>
      </c>
    </row>
    <row r="55" spans="1:16" hidden="1" x14ac:dyDescent="0.3">
      <c r="A55">
        <v>9</v>
      </c>
      <c r="B55">
        <f t="shared" ref="B55:F55" si="45">A18-A$42</f>
        <v>-1.2985802077871114</v>
      </c>
      <c r="C55">
        <f t="shared" si="45"/>
        <v>18.419385450528694</v>
      </c>
      <c r="D55">
        <f t="shared" si="45"/>
        <v>-75.482968011516704</v>
      </c>
      <c r="E55">
        <f t="shared" si="45"/>
        <v>-22.302596596075411</v>
      </c>
      <c r="F55">
        <f t="shared" si="45"/>
        <v>27.480679668706671</v>
      </c>
      <c r="G55">
        <f t="shared" si="28"/>
        <v>95.4166272636391</v>
      </c>
      <c r="H55">
        <f t="shared" si="29"/>
        <v>-51.397190632877575</v>
      </c>
      <c r="I55">
        <f t="shared" si="30"/>
        <v>13.430929139508365</v>
      </c>
      <c r="J55">
        <f t="shared" si="31"/>
        <v>-75.633376238865239</v>
      </c>
      <c r="K55">
        <f t="shared" si="32"/>
        <v>7.7128262639206042</v>
      </c>
      <c r="L55">
        <f t="shared" si="33"/>
        <v>7291.2321007402006</v>
      </c>
      <c r="M55">
        <f t="shared" si="34"/>
        <v>17706.28911113826</v>
      </c>
      <c r="N55">
        <f t="shared" si="35"/>
        <v>1</v>
      </c>
      <c r="O55">
        <f t="shared" si="36"/>
        <v>1</v>
      </c>
      <c r="P55">
        <f t="shared" si="37"/>
        <v>0</v>
      </c>
    </row>
    <row r="56" spans="1:16" hidden="1" x14ac:dyDescent="0.3">
      <c r="A56">
        <v>10</v>
      </c>
      <c r="B56">
        <f t="shared" ref="B56:F56" si="46">A19-A$42</f>
        <v>-34.034379949589677</v>
      </c>
      <c r="C56">
        <f t="shared" si="46"/>
        <v>20.684610560625856</v>
      </c>
      <c r="D56">
        <f t="shared" si="46"/>
        <v>-68.767546632358659</v>
      </c>
      <c r="E56">
        <f t="shared" si="46"/>
        <v>-25.519466073683652</v>
      </c>
      <c r="F56">
        <f t="shared" si="46"/>
        <v>22.633689673845026</v>
      </c>
      <c r="G56">
        <f t="shared" si="28"/>
        <v>62.680827521836534</v>
      </c>
      <c r="H56">
        <f t="shared" si="29"/>
        <v>-49.131965522780412</v>
      </c>
      <c r="I56">
        <f t="shared" si="30"/>
        <v>20.146350518666409</v>
      </c>
      <c r="J56">
        <f t="shared" si="31"/>
        <v>-78.850245716473481</v>
      </c>
      <c r="K56">
        <f t="shared" si="32"/>
        <v>2.8658362690589598</v>
      </c>
      <c r="L56">
        <f t="shared" si="33"/>
        <v>7478.6946593692192</v>
      </c>
      <c r="M56">
        <f t="shared" si="34"/>
        <v>12974.285881244172</v>
      </c>
      <c r="N56">
        <f t="shared" si="35"/>
        <v>1</v>
      </c>
      <c r="O56">
        <f t="shared" si="36"/>
        <v>1</v>
      </c>
      <c r="P56">
        <f t="shared" si="37"/>
        <v>0</v>
      </c>
    </row>
    <row r="57" spans="1:16" hidden="1" x14ac:dyDescent="0.3">
      <c r="A57">
        <v>11</v>
      </c>
      <c r="B57">
        <f t="shared" ref="B57:F57" si="47">A20-A$42</f>
        <v>-25.432612315909644</v>
      </c>
      <c r="C57">
        <f t="shared" si="47"/>
        <v>15.727891366146835</v>
      </c>
      <c r="D57">
        <f t="shared" si="47"/>
        <v>-52.089640414190271</v>
      </c>
      <c r="E57">
        <f t="shared" si="47"/>
        <v>-24.06411018224113</v>
      </c>
      <c r="F57">
        <f t="shared" si="47"/>
        <v>22.358387030278628</v>
      </c>
      <c r="G57">
        <f t="shared" si="28"/>
        <v>71.28259515551656</v>
      </c>
      <c r="H57">
        <f t="shared" si="29"/>
        <v>-54.088684717259433</v>
      </c>
      <c r="I57">
        <f t="shared" si="30"/>
        <v>36.824256736834798</v>
      </c>
      <c r="J57">
        <f t="shared" si="31"/>
        <v>-77.394889825030958</v>
      </c>
      <c r="K57">
        <f t="shared" si="32"/>
        <v>2.5905336254925615</v>
      </c>
      <c r="L57">
        <f t="shared" si="33"/>
        <v>4686.4938439750922</v>
      </c>
      <c r="M57">
        <f t="shared" si="34"/>
        <v>15359.499906262177</v>
      </c>
      <c r="N57">
        <f t="shared" si="35"/>
        <v>1</v>
      </c>
      <c r="O57">
        <f t="shared" si="36"/>
        <v>1</v>
      </c>
      <c r="P57">
        <f t="shared" si="37"/>
        <v>0</v>
      </c>
    </row>
    <row r="58" spans="1:16" hidden="1" x14ac:dyDescent="0.3">
      <c r="A58">
        <v>12</v>
      </c>
      <c r="B58">
        <f t="shared" ref="B58:F58" si="48">A21-A$42</f>
        <v>26.678406127573993</v>
      </c>
      <c r="C58">
        <f t="shared" si="48"/>
        <v>-56.914681112054254</v>
      </c>
      <c r="D58">
        <f t="shared" si="48"/>
        <v>63.306975091873142</v>
      </c>
      <c r="E58">
        <f t="shared" si="48"/>
        <v>4.4966939013327192</v>
      </c>
      <c r="F58">
        <f t="shared" si="48"/>
        <v>-25.540237585009372</v>
      </c>
      <c r="G58">
        <f t="shared" si="28"/>
        <v>123.3936135990002</v>
      </c>
      <c r="H58">
        <f t="shared" si="29"/>
        <v>-126.73125719546053</v>
      </c>
      <c r="I58">
        <f t="shared" si="30"/>
        <v>152.22087224289822</v>
      </c>
      <c r="J58">
        <f t="shared" si="31"/>
        <v>-48.834085741457102</v>
      </c>
      <c r="K58">
        <f t="shared" si="32"/>
        <v>-45.308090989795438</v>
      </c>
      <c r="L58">
        <f t="shared" si="33"/>
        <v>8631.3153668186569</v>
      </c>
      <c r="M58">
        <f t="shared" si="34"/>
        <v>58895.580413093645</v>
      </c>
      <c r="N58">
        <f t="shared" si="35"/>
        <v>1</v>
      </c>
      <c r="O58">
        <f t="shared" si="36"/>
        <v>1</v>
      </c>
      <c r="P58">
        <f t="shared" si="37"/>
        <v>0</v>
      </c>
    </row>
    <row r="59" spans="1:16" hidden="1" x14ac:dyDescent="0.3">
      <c r="A59">
        <v>13</v>
      </c>
      <c r="B59">
        <f t="shared" ref="B59:F59" si="49">A22-A$42</f>
        <v>-80.303027766472212</v>
      </c>
      <c r="C59">
        <f t="shared" si="49"/>
        <v>-35.551991399800499</v>
      </c>
      <c r="D59">
        <f t="shared" si="49"/>
        <v>-47.226591473098139</v>
      </c>
      <c r="E59">
        <f t="shared" si="49"/>
        <v>125.56966375437599</v>
      </c>
      <c r="F59">
        <f t="shared" si="49"/>
        <v>-35.02268975111199</v>
      </c>
      <c r="G59">
        <f t="shared" si="28"/>
        <v>16.412179704953999</v>
      </c>
      <c r="H59">
        <f t="shared" si="29"/>
        <v>-105.36856748320676</v>
      </c>
      <c r="I59">
        <f t="shared" si="30"/>
        <v>41.687305677926929</v>
      </c>
      <c r="J59">
        <f t="shared" si="31"/>
        <v>72.238884111586174</v>
      </c>
      <c r="K59">
        <f t="shared" si="32"/>
        <v>-54.790543155898057</v>
      </c>
      <c r="L59">
        <f t="shared" si="33"/>
        <v>26937.200555910898</v>
      </c>
      <c r="M59">
        <f t="shared" si="34"/>
        <v>21330.186107821221</v>
      </c>
      <c r="N59">
        <f t="shared" si="35"/>
        <v>2</v>
      </c>
      <c r="O59">
        <f t="shared" si="36"/>
        <v>0</v>
      </c>
      <c r="P59">
        <f t="shared" si="37"/>
        <v>1</v>
      </c>
    </row>
    <row r="60" spans="1:16" hidden="1" x14ac:dyDescent="0.3">
      <c r="A60">
        <v>14</v>
      </c>
      <c r="B60">
        <f t="shared" ref="B60:F60" si="50">A23-A$42</f>
        <v>23.030224894720121</v>
      </c>
      <c r="C60">
        <f t="shared" si="50"/>
        <v>-4.290736377137911</v>
      </c>
      <c r="D60">
        <f t="shared" si="50"/>
        <v>36.371300558073344</v>
      </c>
      <c r="E60">
        <f t="shared" si="50"/>
        <v>38.103061251094367</v>
      </c>
      <c r="F60">
        <f t="shared" si="50"/>
        <v>-26.297987606708794</v>
      </c>
      <c r="G60">
        <f t="shared" si="28"/>
        <v>119.74543236614633</v>
      </c>
      <c r="H60">
        <f t="shared" si="29"/>
        <v>-74.107312460544179</v>
      </c>
      <c r="I60">
        <f t="shared" si="30"/>
        <v>125.28519770909841</v>
      </c>
      <c r="J60">
        <f t="shared" si="31"/>
        <v>-15.227718391695456</v>
      </c>
      <c r="K60">
        <f t="shared" si="32"/>
        <v>-46.065841011494861</v>
      </c>
      <c r="L60">
        <f t="shared" si="33"/>
        <v>4015.1006105124457</v>
      </c>
      <c r="M60">
        <f t="shared" si="34"/>
        <v>37881.188213201029</v>
      </c>
      <c r="N60">
        <f t="shared" si="35"/>
        <v>1</v>
      </c>
      <c r="O60">
        <f t="shared" si="36"/>
        <v>1</v>
      </c>
      <c r="P60">
        <f t="shared" si="37"/>
        <v>0</v>
      </c>
    </row>
    <row r="61" spans="1:16" hidden="1" x14ac:dyDescent="0.3">
      <c r="A61">
        <v>15</v>
      </c>
      <c r="B61">
        <f t="shared" ref="B61:F61" si="51">A24-A$42</f>
        <v>-63.937851549280303</v>
      </c>
      <c r="C61">
        <f t="shared" si="51"/>
        <v>-46.965452882851309</v>
      </c>
      <c r="D61">
        <f t="shared" si="51"/>
        <v>-69.02976258505619</v>
      </c>
      <c r="E61">
        <f t="shared" si="51"/>
        <v>139.78194765031103</v>
      </c>
      <c r="F61">
        <f t="shared" si="51"/>
        <v>-33.703092449241531</v>
      </c>
      <c r="G61">
        <f t="shared" si="28"/>
        <v>32.777355922145908</v>
      </c>
      <c r="H61">
        <f t="shared" si="29"/>
        <v>-116.78202896625757</v>
      </c>
      <c r="I61">
        <f t="shared" si="30"/>
        <v>19.884134565968878</v>
      </c>
      <c r="J61">
        <f t="shared" si="31"/>
        <v>86.45116800752119</v>
      </c>
      <c r="K61">
        <f t="shared" si="32"/>
        <v>-53.470945854027597</v>
      </c>
      <c r="L61">
        <f t="shared" si="33"/>
        <v>31733.802077334767</v>
      </c>
      <c r="M61">
        <f t="shared" si="34"/>
        <v>25440.722658549421</v>
      </c>
      <c r="N61">
        <f t="shared" si="35"/>
        <v>2</v>
      </c>
      <c r="O61">
        <f t="shared" si="36"/>
        <v>0</v>
      </c>
      <c r="P61">
        <f t="shared" si="37"/>
        <v>1</v>
      </c>
    </row>
    <row r="62" spans="1:16" hidden="1" x14ac:dyDescent="0.3">
      <c r="A62">
        <v>16</v>
      </c>
      <c r="B62">
        <f t="shared" ref="B62:F62" si="52">A25-A$42</f>
        <v>-93.785963282510096</v>
      </c>
      <c r="C62">
        <f t="shared" si="52"/>
        <v>126.12641532993244</v>
      </c>
      <c r="D62">
        <f t="shared" si="52"/>
        <v>-94.170459697953333</v>
      </c>
      <c r="E62">
        <f t="shared" si="52"/>
        <v>11.661501901809764</v>
      </c>
      <c r="F62">
        <f t="shared" si="52"/>
        <v>51.225726245290396</v>
      </c>
      <c r="G62">
        <f t="shared" si="28"/>
        <v>2.9292441889161189</v>
      </c>
      <c r="H62">
        <f t="shared" si="29"/>
        <v>56.309839246526174</v>
      </c>
      <c r="I62">
        <f t="shared" si="30"/>
        <v>-5.2565625469282651</v>
      </c>
      <c r="J62">
        <f t="shared" si="31"/>
        <v>-41.669277740980064</v>
      </c>
      <c r="K62">
        <f t="shared" si="32"/>
        <v>31.457872840504329</v>
      </c>
      <c r="L62">
        <f t="shared" si="33"/>
        <v>36331.820688494146</v>
      </c>
      <c r="M62">
        <f t="shared" si="34"/>
        <v>5932.936388401964</v>
      </c>
      <c r="N62">
        <f t="shared" si="35"/>
        <v>2</v>
      </c>
      <c r="O62">
        <f t="shared" si="36"/>
        <v>0</v>
      </c>
      <c r="P62">
        <f t="shared" si="37"/>
        <v>1</v>
      </c>
    </row>
    <row r="63" spans="1:16" hidden="1" x14ac:dyDescent="0.3">
      <c r="A63">
        <v>17</v>
      </c>
      <c r="B63">
        <f t="shared" ref="B63:F63" si="53">A26-A$42</f>
        <v>20.797946243510395</v>
      </c>
      <c r="C63">
        <f t="shared" si="53"/>
        <v>-39.042231906465318</v>
      </c>
      <c r="D63">
        <f t="shared" si="53"/>
        <v>81.6857757178676</v>
      </c>
      <c r="E63">
        <f t="shared" si="53"/>
        <v>16.896458598075036</v>
      </c>
      <c r="F63">
        <f t="shared" si="53"/>
        <v>-33.331186966741704</v>
      </c>
      <c r="G63">
        <f t="shared" si="28"/>
        <v>117.51315371493661</v>
      </c>
      <c r="H63">
        <f t="shared" si="29"/>
        <v>-108.85880798987159</v>
      </c>
      <c r="I63">
        <f t="shared" si="30"/>
        <v>170.59967286889267</v>
      </c>
      <c r="J63">
        <f t="shared" si="31"/>
        <v>-36.434321044714792</v>
      </c>
      <c r="K63">
        <f t="shared" si="32"/>
        <v>-53.099040371527771</v>
      </c>
      <c r="L63">
        <f t="shared" si="33"/>
        <v>10025.874732584291</v>
      </c>
      <c r="M63">
        <f t="shared" si="34"/>
        <v>58910.797594345728</v>
      </c>
      <c r="N63">
        <f t="shared" si="35"/>
        <v>1</v>
      </c>
      <c r="O63">
        <f t="shared" si="36"/>
        <v>1</v>
      </c>
      <c r="P63">
        <f t="shared" si="37"/>
        <v>0</v>
      </c>
    </row>
    <row r="64" spans="1:16" hidden="1" x14ac:dyDescent="0.3">
      <c r="A64">
        <v>18</v>
      </c>
      <c r="B64">
        <f t="shared" ref="B64:F64" si="54">A27-A$42</f>
        <v>-45.894959585988651</v>
      </c>
      <c r="C64">
        <f t="shared" si="54"/>
        <v>-51.494204572619893</v>
      </c>
      <c r="D64">
        <f t="shared" si="54"/>
        <v>-70.68726013287835</v>
      </c>
      <c r="E64">
        <f t="shared" si="54"/>
        <v>118.02734041929605</v>
      </c>
      <c r="F64">
        <f t="shared" si="54"/>
        <v>-29.938209772316249</v>
      </c>
      <c r="G64">
        <f t="shared" si="28"/>
        <v>50.82024788543756</v>
      </c>
      <c r="H64">
        <f t="shared" si="29"/>
        <v>-121.31078065602617</v>
      </c>
      <c r="I64">
        <f t="shared" si="30"/>
        <v>18.226637018146718</v>
      </c>
      <c r="J64">
        <f t="shared" si="31"/>
        <v>64.696560776506232</v>
      </c>
      <c r="K64">
        <f t="shared" si="32"/>
        <v>-49.706063177102315</v>
      </c>
      <c r="L64">
        <f t="shared" si="33"/>
        <v>24581.438655883179</v>
      </c>
      <c r="M64">
        <f t="shared" si="34"/>
        <v>24287.551088377342</v>
      </c>
      <c r="N64">
        <f t="shared" si="35"/>
        <v>2</v>
      </c>
      <c r="O64">
        <f t="shared" si="36"/>
        <v>0</v>
      </c>
      <c r="P64">
        <f t="shared" si="37"/>
        <v>1</v>
      </c>
    </row>
    <row r="65" spans="1:16" hidden="1" x14ac:dyDescent="0.3">
      <c r="A65">
        <v>19</v>
      </c>
      <c r="B65">
        <f t="shared" ref="B65:F65" si="55">A28-A$42</f>
        <v>3.3791556515933507</v>
      </c>
      <c r="C65">
        <f t="shared" si="55"/>
        <v>3.8463977618116019</v>
      </c>
      <c r="D65">
        <f t="shared" si="55"/>
        <v>-91.037228671425979</v>
      </c>
      <c r="E65">
        <f t="shared" si="55"/>
        <v>-24.578583183006224</v>
      </c>
      <c r="F65">
        <f t="shared" si="55"/>
        <v>28.442070214405831</v>
      </c>
      <c r="G65">
        <f t="shared" si="28"/>
        <v>100.09436312301956</v>
      </c>
      <c r="H65">
        <f t="shared" si="29"/>
        <v>-65.970178321594659</v>
      </c>
      <c r="I65">
        <f t="shared" si="30"/>
        <v>-2.1233315204009102</v>
      </c>
      <c r="J65">
        <f t="shared" si="31"/>
        <v>-77.909362825796052</v>
      </c>
      <c r="K65">
        <f t="shared" si="32"/>
        <v>8.6742168096197645</v>
      </c>
      <c r="L65">
        <f t="shared" si="33"/>
        <v>9727.0485821984148</v>
      </c>
      <c r="M65">
        <f t="shared" si="34"/>
        <v>20520.565346713247</v>
      </c>
      <c r="N65">
        <f t="shared" si="35"/>
        <v>1</v>
      </c>
      <c r="O65">
        <f t="shared" si="36"/>
        <v>1</v>
      </c>
      <c r="P65">
        <f t="shared" si="37"/>
        <v>0</v>
      </c>
    </row>
    <row r="66" spans="1:16" hidden="1" x14ac:dyDescent="0.3">
      <c r="A66">
        <v>20</v>
      </c>
      <c r="B66">
        <f t="shared" ref="B66:F66" si="56">A29-A$42</f>
        <v>-75.951998066792726</v>
      </c>
      <c r="C66">
        <f t="shared" si="56"/>
        <v>151.65441511606281</v>
      </c>
      <c r="D66">
        <f t="shared" si="56"/>
        <v>-76.830274006764554</v>
      </c>
      <c r="E66">
        <f t="shared" si="56"/>
        <v>30.364844551445906</v>
      </c>
      <c r="F66">
        <f t="shared" si="56"/>
        <v>59.19043351687273</v>
      </c>
      <c r="G66">
        <f t="shared" si="28"/>
        <v>20.763209404633479</v>
      </c>
      <c r="H66">
        <f t="shared" si="29"/>
        <v>81.837839032656547</v>
      </c>
      <c r="I66">
        <f t="shared" si="30"/>
        <v>12.083623144260514</v>
      </c>
      <c r="J66">
        <f t="shared" si="31"/>
        <v>-22.965935091343919</v>
      </c>
      <c r="K66">
        <f t="shared" si="32"/>
        <v>39.422580112086663</v>
      </c>
      <c r="L66">
        <f t="shared" si="33"/>
        <v>39096.189843036511</v>
      </c>
      <c r="M66">
        <f t="shared" si="34"/>
        <v>9356.1307079218859</v>
      </c>
      <c r="N66">
        <f t="shared" si="35"/>
        <v>2</v>
      </c>
      <c r="O66">
        <f t="shared" si="36"/>
        <v>0</v>
      </c>
      <c r="P66">
        <f t="shared" si="37"/>
        <v>1</v>
      </c>
    </row>
    <row r="67" spans="1:16" hidden="1" x14ac:dyDescent="0.3">
      <c r="A67">
        <v>21</v>
      </c>
      <c r="B67">
        <f t="shared" ref="B67:F67" si="57">A30-A$42</f>
        <v>21.635173139411421</v>
      </c>
      <c r="C67">
        <f t="shared" si="57"/>
        <v>2.8326363833455801</v>
      </c>
      <c r="D67">
        <f t="shared" si="57"/>
        <v>48.180829636619208</v>
      </c>
      <c r="E67">
        <f t="shared" si="57"/>
        <v>34.748072559338212</v>
      </c>
      <c r="F67">
        <f t="shared" si="57"/>
        <v>-30.718758121838015</v>
      </c>
      <c r="G67">
        <f t="shared" si="28"/>
        <v>118.35038061083763</v>
      </c>
      <c r="H67">
        <f t="shared" si="29"/>
        <v>-66.983939700060688</v>
      </c>
      <c r="I67">
        <f t="shared" si="30"/>
        <v>137.09472678764428</v>
      </c>
      <c r="J67">
        <f t="shared" si="31"/>
        <v>-18.582707083451609</v>
      </c>
      <c r="K67">
        <f t="shared" si="32"/>
        <v>-50.486611526624081</v>
      </c>
      <c r="L67">
        <f t="shared" si="33"/>
        <v>4948.5675372625083</v>
      </c>
      <c r="M67">
        <f t="shared" si="34"/>
        <v>40182.839827439937</v>
      </c>
      <c r="N67">
        <f t="shared" si="35"/>
        <v>1</v>
      </c>
      <c r="O67">
        <f t="shared" si="36"/>
        <v>1</v>
      </c>
      <c r="P67">
        <f t="shared" si="37"/>
        <v>0</v>
      </c>
    </row>
    <row r="68" spans="1:16" hidden="1" x14ac:dyDescent="0.3">
      <c r="A68">
        <v>22</v>
      </c>
      <c r="B68">
        <f t="shared" ref="B68:F68" si="58">A31-A$42</f>
        <v>-90.482627285812612</v>
      </c>
      <c r="C68">
        <f t="shared" si="58"/>
        <v>-52.214806853759171</v>
      </c>
      <c r="D68">
        <f t="shared" si="58"/>
        <v>-58.752860883350387</v>
      </c>
      <c r="E68">
        <f t="shared" si="58"/>
        <v>122.63890270605449</v>
      </c>
      <c r="F68">
        <f t="shared" si="58"/>
        <v>-26.570890161133242</v>
      </c>
      <c r="G68">
        <f t="shared" si="28"/>
        <v>6.2325801856136032</v>
      </c>
      <c r="H68">
        <f t="shared" si="29"/>
        <v>-122.03138293716543</v>
      </c>
      <c r="I68">
        <f t="shared" si="30"/>
        <v>30.161036267674682</v>
      </c>
      <c r="J68">
        <f t="shared" si="31"/>
        <v>69.308123063264674</v>
      </c>
      <c r="K68">
        <f t="shared" si="32"/>
        <v>-46.338743565919309</v>
      </c>
      <c r="L68">
        <f t="shared" si="33"/>
        <v>30111.70321819709</v>
      </c>
      <c r="M68">
        <f t="shared" si="34"/>
        <v>22791.086663887872</v>
      </c>
      <c r="N68">
        <f t="shared" si="35"/>
        <v>2</v>
      </c>
      <c r="O68">
        <f t="shared" si="36"/>
        <v>0</v>
      </c>
      <c r="P68">
        <f t="shared" si="37"/>
        <v>1</v>
      </c>
    </row>
    <row r="69" spans="1:16" hidden="1" x14ac:dyDescent="0.3">
      <c r="A69">
        <v>23</v>
      </c>
      <c r="B69">
        <f t="shared" ref="B69:F69" si="59">A32-A$42</f>
        <v>-8.6155441646547146</v>
      </c>
      <c r="C69">
        <f t="shared" si="59"/>
        <v>0.82443043862365784</v>
      </c>
      <c r="D69">
        <f t="shared" si="59"/>
        <v>-82.828764462163917</v>
      </c>
      <c r="E69">
        <f t="shared" si="59"/>
        <v>-26.423163092646085</v>
      </c>
      <c r="F69">
        <f t="shared" si="59"/>
        <v>26.395208722844799</v>
      </c>
      <c r="G69">
        <f t="shared" si="28"/>
        <v>88.099663306771504</v>
      </c>
      <c r="H69">
        <f t="shared" si="29"/>
        <v>-68.99214564478261</v>
      </c>
      <c r="I69">
        <f t="shared" si="30"/>
        <v>6.085132688861151</v>
      </c>
      <c r="J69">
        <f t="shared" si="31"/>
        <v>-79.753942735435913</v>
      </c>
      <c r="K69">
        <f t="shared" si="32"/>
        <v>6.6273553180587328</v>
      </c>
      <c r="L69">
        <f t="shared" si="33"/>
        <v>8330.4021004729893</v>
      </c>
      <c r="M69">
        <f t="shared" si="34"/>
        <v>18963.108895637437</v>
      </c>
      <c r="N69">
        <f t="shared" si="35"/>
        <v>1</v>
      </c>
      <c r="O69">
        <f t="shared" si="36"/>
        <v>1</v>
      </c>
      <c r="P69">
        <f t="shared" si="37"/>
        <v>0</v>
      </c>
    </row>
    <row r="70" spans="1:16" hidden="1" x14ac:dyDescent="0.3">
      <c r="A70">
        <v>24</v>
      </c>
      <c r="B70">
        <f t="shared" ref="B70:F70" si="60">A33-A$42</f>
        <v>-58.726499410612362</v>
      </c>
      <c r="C70">
        <f t="shared" si="60"/>
        <v>-44.979276302895059</v>
      </c>
      <c r="D70">
        <f t="shared" si="60"/>
        <v>-75.10789799103857</v>
      </c>
      <c r="E70">
        <f t="shared" si="60"/>
        <v>123.05718792723059</v>
      </c>
      <c r="F70">
        <f t="shared" si="60"/>
        <v>-18.386468916855712</v>
      </c>
      <c r="G70">
        <f t="shared" si="28"/>
        <v>37.988708060813849</v>
      </c>
      <c r="H70">
        <f t="shared" si="29"/>
        <v>-114.79585238630133</v>
      </c>
      <c r="I70">
        <f t="shared" si="30"/>
        <v>13.805999159986499</v>
      </c>
      <c r="J70">
        <f t="shared" si="31"/>
        <v>69.726408284440751</v>
      </c>
      <c r="K70">
        <f t="shared" si="32"/>
        <v>-38.154322321641779</v>
      </c>
      <c r="L70">
        <f t="shared" si="33"/>
        <v>26594.267110177334</v>
      </c>
      <c r="M70">
        <f t="shared" si="34"/>
        <v>21129.359602105036</v>
      </c>
      <c r="N70">
        <f t="shared" si="35"/>
        <v>2</v>
      </c>
      <c r="O70">
        <f t="shared" si="36"/>
        <v>0</v>
      </c>
      <c r="P70">
        <f t="shared" si="37"/>
        <v>1</v>
      </c>
    </row>
    <row r="71" spans="1:16" hidden="1" x14ac:dyDescent="0.3">
      <c r="A71">
        <v>25</v>
      </c>
      <c r="B71">
        <f t="shared" ref="B71:F71" si="61">A34-A$42</f>
        <v>-77.913301421680586</v>
      </c>
      <c r="C71">
        <f t="shared" si="61"/>
        <v>-35.544259295930615</v>
      </c>
      <c r="D71">
        <f t="shared" si="61"/>
        <v>-83.795617973867095</v>
      </c>
      <c r="E71">
        <f t="shared" si="61"/>
        <v>105.31192776287196</v>
      </c>
      <c r="F71">
        <f t="shared" si="61"/>
        <v>-27.874006261205658</v>
      </c>
      <c r="G71">
        <f t="shared" si="28"/>
        <v>18.801906049745625</v>
      </c>
      <c r="H71">
        <f t="shared" si="29"/>
        <v>-105.36083537933689</v>
      </c>
      <c r="I71">
        <f t="shared" si="30"/>
        <v>5.118279177157973</v>
      </c>
      <c r="J71">
        <f t="shared" si="31"/>
        <v>51.981148120082139</v>
      </c>
      <c r="K71">
        <f t="shared" si="32"/>
        <v>-47.641859665991724</v>
      </c>
      <c r="L71">
        <f t="shared" si="33"/>
        <v>26223.144853126374</v>
      </c>
      <c r="M71">
        <f t="shared" si="34"/>
        <v>16452.400636986487</v>
      </c>
      <c r="N71">
        <f t="shared" si="35"/>
        <v>2</v>
      </c>
      <c r="O71">
        <f t="shared" si="36"/>
        <v>0</v>
      </c>
      <c r="P71">
        <f t="shared" si="37"/>
        <v>1</v>
      </c>
    </row>
    <row r="72" spans="1:16" hidden="1" x14ac:dyDescent="0.3">
      <c r="A72">
        <v>26</v>
      </c>
      <c r="B72">
        <f t="shared" ref="B72:F72" si="62">A35-A$42</f>
        <v>-88.754167000429163</v>
      </c>
      <c r="C72">
        <f t="shared" si="62"/>
        <v>-15.023517116650638</v>
      </c>
      <c r="D72">
        <f t="shared" si="62"/>
        <v>-60.387587056958722</v>
      </c>
      <c r="E72">
        <f t="shared" si="62"/>
        <v>121.4551255944323</v>
      </c>
      <c r="F72">
        <f t="shared" si="62"/>
        <v>-51.587144546349144</v>
      </c>
      <c r="G72">
        <f t="shared" si="28"/>
        <v>7.9610404709970446</v>
      </c>
      <c r="H72">
        <f t="shared" si="29"/>
        <v>-84.840093200056913</v>
      </c>
      <c r="I72">
        <f t="shared" si="30"/>
        <v>28.526310094066346</v>
      </c>
      <c r="J72">
        <f t="shared" si="31"/>
        <v>68.124345951642468</v>
      </c>
      <c r="K72">
        <f t="shared" si="32"/>
        <v>-71.354997951135203</v>
      </c>
      <c r="L72">
        <f t="shared" si="33"/>
        <v>29162.24991266138</v>
      </c>
      <c r="M72">
        <f t="shared" si="34"/>
        <v>17807.432191103602</v>
      </c>
      <c r="N72">
        <f t="shared" si="35"/>
        <v>2</v>
      </c>
      <c r="O72">
        <f t="shared" si="36"/>
        <v>0</v>
      </c>
      <c r="P72">
        <f t="shared" si="37"/>
        <v>1</v>
      </c>
    </row>
    <row r="73" spans="1:16" hidden="1" x14ac:dyDescent="0.3">
      <c r="A73">
        <v>27</v>
      </c>
      <c r="B73">
        <f t="shared" ref="B73:F73" si="63">A36-A$42</f>
        <v>0.67719306778845123</v>
      </c>
      <c r="C73">
        <f t="shared" si="63"/>
        <v>11.022897766666382</v>
      </c>
      <c r="D73">
        <f t="shared" si="63"/>
        <v>-94.471232233928177</v>
      </c>
      <c r="E73">
        <f t="shared" si="63"/>
        <v>-25.432058344148579</v>
      </c>
      <c r="F73">
        <f t="shared" si="63"/>
        <v>26.35957823198251</v>
      </c>
      <c r="G73">
        <f t="shared" si="28"/>
        <v>97.392400539214663</v>
      </c>
      <c r="H73">
        <f t="shared" si="29"/>
        <v>-58.793678316739886</v>
      </c>
      <c r="I73">
        <f t="shared" si="30"/>
        <v>-5.5573350829031085</v>
      </c>
      <c r="J73">
        <f t="shared" si="31"/>
        <v>-78.762837986938408</v>
      </c>
      <c r="K73">
        <f t="shared" si="32"/>
        <v>6.5917248271964439</v>
      </c>
      <c r="L73">
        <f t="shared" si="33"/>
        <v>10388.393541610412</v>
      </c>
      <c r="M73">
        <f t="shared" si="34"/>
        <v>19219.895749980962</v>
      </c>
      <c r="N73">
        <f t="shared" si="35"/>
        <v>1</v>
      </c>
      <c r="O73">
        <f t="shared" si="36"/>
        <v>1</v>
      </c>
      <c r="P73">
        <f t="shared" si="37"/>
        <v>0</v>
      </c>
    </row>
    <row r="74" spans="1:16" hidden="1" x14ac:dyDescent="0.3">
      <c r="A74">
        <v>28</v>
      </c>
      <c r="B74">
        <f t="shared" ref="B74:F74" si="64">A37-A$42</f>
        <v>-6.5181451530159791</v>
      </c>
      <c r="C74">
        <f t="shared" si="64"/>
        <v>27.858579127529083</v>
      </c>
      <c r="D74">
        <f t="shared" si="64"/>
        <v>-59.735652031728549</v>
      </c>
      <c r="E74">
        <f t="shared" si="64"/>
        <v>-24.905823678162939</v>
      </c>
      <c r="F74">
        <f t="shared" si="64"/>
        <v>28.525719864714517</v>
      </c>
      <c r="G74">
        <f t="shared" si="28"/>
        <v>90.197062318410232</v>
      </c>
      <c r="H74">
        <f t="shared" si="29"/>
        <v>-41.957996955877185</v>
      </c>
      <c r="I74">
        <f t="shared" si="30"/>
        <v>29.17824511929652</v>
      </c>
      <c r="J74">
        <f t="shared" si="31"/>
        <v>-78.236603320952767</v>
      </c>
      <c r="K74">
        <f t="shared" si="32"/>
        <v>8.7578664599284508</v>
      </c>
      <c r="L74">
        <f t="shared" si="33"/>
        <v>5820.9515177842495</v>
      </c>
      <c r="M74">
        <f t="shared" si="34"/>
        <v>16945.019871792385</v>
      </c>
      <c r="N74">
        <f t="shared" si="35"/>
        <v>1</v>
      </c>
      <c r="O74">
        <f t="shared" si="36"/>
        <v>1</v>
      </c>
      <c r="P74">
        <f t="shared" si="37"/>
        <v>0</v>
      </c>
    </row>
    <row r="75" spans="1:16" hidden="1" x14ac:dyDescent="0.3">
      <c r="A75">
        <v>29</v>
      </c>
      <c r="B75">
        <f t="shared" ref="B75:F75" si="65">A38-A$42</f>
        <v>7.9147714697347311</v>
      </c>
      <c r="C75">
        <f t="shared" si="65"/>
        <v>-10.23183130250905</v>
      </c>
      <c r="D75">
        <f t="shared" si="65"/>
        <v>33.760410795286603</v>
      </c>
      <c r="E75">
        <f t="shared" si="65"/>
        <v>26.220394260527513</v>
      </c>
      <c r="F75">
        <f t="shared" si="65"/>
        <v>-25.909853166690219</v>
      </c>
      <c r="G75">
        <f t="shared" si="28"/>
        <v>104.62997894116094</v>
      </c>
      <c r="H75">
        <f t="shared" si="29"/>
        <v>-80.048407385915311</v>
      </c>
      <c r="I75">
        <f t="shared" si="30"/>
        <v>122.67430794631167</v>
      </c>
      <c r="J75">
        <f t="shared" si="31"/>
        <v>-27.110385382262312</v>
      </c>
      <c r="K75">
        <f t="shared" si="32"/>
        <v>-45.677706571476286</v>
      </c>
      <c r="L75">
        <f t="shared" si="33"/>
        <v>2665.9288825845865</v>
      </c>
      <c r="M75">
        <f t="shared" si="34"/>
        <v>35225.59172156042</v>
      </c>
      <c r="N75">
        <f t="shared" si="35"/>
        <v>1</v>
      </c>
      <c r="O75">
        <f t="shared" si="36"/>
        <v>1</v>
      </c>
      <c r="P75">
        <f t="shared" si="37"/>
        <v>0</v>
      </c>
    </row>
    <row r="76" spans="1:16" hidden="1" x14ac:dyDescent="0.3">
      <c r="N76" t="s">
        <v>43</v>
      </c>
      <c r="O76">
        <f>SUM(O46:O75)</f>
        <v>16</v>
      </c>
      <c r="P76">
        <f>SUM(P46:P75)</f>
        <v>14</v>
      </c>
    </row>
    <row r="77" spans="1:16" hidden="1" x14ac:dyDescent="0.3"/>
    <row r="78" spans="1:16" hidden="1" x14ac:dyDescent="0.3"/>
    <row r="79" spans="1:16" hidden="1" x14ac:dyDescent="0.3">
      <c r="A79" t="s">
        <v>40</v>
      </c>
    </row>
    <row r="80" spans="1:16" hidden="1" x14ac:dyDescent="0.3">
      <c r="A80">
        <v>2</v>
      </c>
      <c r="B80">
        <f>B41</f>
        <v>5</v>
      </c>
    </row>
    <row r="81" spans="1:17" hidden="1" x14ac:dyDescent="0.3">
      <c r="A81">
        <f>SUMPRODUCT(A9:A38,$O46:$O75)/$O76</f>
        <v>70.42053561658652</v>
      </c>
      <c r="B81">
        <f t="shared" ref="B81:E81" si="66">SUMPRODUCT(B9:B38,$O46:$O75)/$O76</f>
        <v>-66.983686052626211</v>
      </c>
      <c r="C81">
        <f t="shared" si="66"/>
        <v>-15.971347930028077</v>
      </c>
      <c r="D81">
        <f t="shared" si="66"/>
        <v>-41.1995753990604</v>
      </c>
      <c r="E81">
        <f t="shared" si="66"/>
        <v>-67.516829283155332</v>
      </c>
    </row>
    <row r="82" spans="1:17" hidden="1" x14ac:dyDescent="0.3">
      <c r="A82">
        <f>SUMPRODUCT(A9:A38,$P46:$P75)/$P76</f>
        <v>-9.2710181910180314</v>
      </c>
      <c r="B82">
        <f t="shared" ref="B82:E82" si="67">SUMPRODUCT(B9:B38,$P46:$P75)/$P76</f>
        <v>-33.368984857170098</v>
      </c>
      <c r="C82">
        <f t="shared" si="67"/>
        <v>-73.895163986075929</v>
      </c>
      <c r="D82">
        <f t="shared" si="67"/>
        <v>30.80796036141323</v>
      </c>
      <c r="E82">
        <f t="shared" si="67"/>
        <v>-62.121678420284823</v>
      </c>
    </row>
    <row r="83" spans="1:17" hidden="1" x14ac:dyDescent="0.3"/>
    <row r="84" spans="1:17" hidden="1" x14ac:dyDescent="0.3">
      <c r="A84" t="s">
        <v>6</v>
      </c>
      <c r="B84" t="s">
        <v>34</v>
      </c>
      <c r="C84" t="s">
        <v>35</v>
      </c>
      <c r="D84" t="s">
        <v>7</v>
      </c>
      <c r="E84" t="s">
        <v>8</v>
      </c>
      <c r="F84" t="s">
        <v>36</v>
      </c>
      <c r="G84" t="s">
        <v>37</v>
      </c>
      <c r="H84" t="s">
        <v>38</v>
      </c>
      <c r="I84" t="s">
        <v>9</v>
      </c>
      <c r="J84" t="s">
        <v>10</v>
      </c>
      <c r="K84" t="s">
        <v>39</v>
      </c>
      <c r="L84" t="s">
        <v>11</v>
      </c>
      <c r="M84" t="s">
        <v>12</v>
      </c>
      <c r="N84" t="s">
        <v>21</v>
      </c>
      <c r="O84" t="s">
        <v>41</v>
      </c>
      <c r="P84" t="s">
        <v>42</v>
      </c>
      <c r="Q84" t="s">
        <v>4</v>
      </c>
    </row>
    <row r="85" spans="1:17" hidden="1" x14ac:dyDescent="0.3">
      <c r="A85">
        <v>0</v>
      </c>
      <c r="B85">
        <f>A9-A$81</f>
        <v>-94.028697353757082</v>
      </c>
      <c r="C85">
        <f t="shared" ref="C85:F85" si="68">B9-B$81</f>
        <v>147.19167795138407</v>
      </c>
      <c r="D85">
        <f t="shared" si="68"/>
        <v>-68.504292059335825</v>
      </c>
      <c r="E85">
        <f t="shared" si="68"/>
        <v>-20.254405059370974</v>
      </c>
      <c r="F85">
        <f t="shared" si="68"/>
        <v>65.523011450778853</v>
      </c>
      <c r="G85">
        <f>A9-A$82</f>
        <v>-14.337143546152531</v>
      </c>
      <c r="H85">
        <f t="shared" ref="H85:K85" si="69">B9-B$82</f>
        <v>113.57697675592794</v>
      </c>
      <c r="I85">
        <f t="shared" si="69"/>
        <v>-10.58047600328797</v>
      </c>
      <c r="J85">
        <f t="shared" si="69"/>
        <v>-92.261940819844597</v>
      </c>
      <c r="K85">
        <f t="shared" si="69"/>
        <v>60.127860587908344</v>
      </c>
      <c r="L85">
        <f>SUMPRODUCT(B85:F85,B85:F85)</f>
        <v>39903.12996862716</v>
      </c>
      <c r="M85">
        <f>SUMPRODUCT(G85:K85,G85:K85)</f>
        <v>25344.855149259183</v>
      </c>
      <c r="N85">
        <f>MATCH(MIN(L85:M85),L85:M85,0)</f>
        <v>2</v>
      </c>
      <c r="O85">
        <f>IF(N85=1,1,0)</f>
        <v>0</v>
      </c>
      <c r="P85">
        <f>IF(N85=2,1,0)</f>
        <v>1</v>
      </c>
      <c r="Q85">
        <f>IF(N85=N46,0,1)</f>
        <v>0</v>
      </c>
    </row>
    <row r="86" spans="1:17" hidden="1" x14ac:dyDescent="0.3">
      <c r="A86">
        <v>1</v>
      </c>
      <c r="B86">
        <f t="shared" ref="B86:F86" si="70">A10-A$81</f>
        <v>-89.150490471785417</v>
      </c>
      <c r="C86">
        <f t="shared" si="70"/>
        <v>148.51258617589698</v>
      </c>
      <c r="D86">
        <f t="shared" si="70"/>
        <v>-61.902668368776034</v>
      </c>
      <c r="E86">
        <f t="shared" si="70"/>
        <v>6.1566841976614768</v>
      </c>
      <c r="F86">
        <f t="shared" si="70"/>
        <v>62.44651256443025</v>
      </c>
      <c r="G86">
        <f t="shared" ref="G86:G114" si="71">A10-A$82</f>
        <v>-9.4589366641808734</v>
      </c>
      <c r="H86">
        <f t="shared" ref="H86:H114" si="72">B10-B$82</f>
        <v>114.89788498044086</v>
      </c>
      <c r="I86">
        <f t="shared" ref="I86:I114" si="73">C10-C$82</f>
        <v>-3.9788523127281792</v>
      </c>
      <c r="J86">
        <f t="shared" ref="J86:J114" si="74">D10-D$82</f>
        <v>-65.850851562812153</v>
      </c>
      <c r="K86">
        <f t="shared" ref="K86:K114" si="75">E10-E$82</f>
        <v>57.051361701559742</v>
      </c>
      <c r="L86">
        <f t="shared" ref="L86:L114" si="76">SUMPRODUCT(B86:F86,B86:F86)</f>
        <v>37773.210246957075</v>
      </c>
      <c r="M86">
        <f t="shared" ref="M86:M114" si="77">SUMPRODUCT(G86:K86,G86:K86)</f>
        <v>20898.019245071824</v>
      </c>
      <c r="N86">
        <f t="shared" ref="N86:N114" si="78">MATCH(MIN(L86:M86),L86:M86,0)</f>
        <v>2</v>
      </c>
      <c r="O86">
        <f t="shared" ref="O86:O114" si="79">IF(N86=1,1,0)</f>
        <v>0</v>
      </c>
      <c r="P86">
        <f t="shared" ref="P86:P114" si="80">IF(N86=2,1,0)</f>
        <v>1</v>
      </c>
      <c r="Q86">
        <f t="shared" ref="Q86:Q114" si="81">IF(N86=N47,0,1)</f>
        <v>0</v>
      </c>
    </row>
    <row r="87" spans="1:17" hidden="1" x14ac:dyDescent="0.3">
      <c r="A87">
        <v>2</v>
      </c>
      <c r="B87">
        <f t="shared" ref="B87:F87" si="82">A11-A$81</f>
        <v>-75.205963925368792</v>
      </c>
      <c r="C87">
        <f t="shared" si="82"/>
        <v>145.87520080686483</v>
      </c>
      <c r="D87">
        <f t="shared" si="82"/>
        <v>-65.252818601084883</v>
      </c>
      <c r="E87">
        <f t="shared" si="82"/>
        <v>1.8551367288399803</v>
      </c>
      <c r="F87">
        <f t="shared" si="82"/>
        <v>60.629309024862273</v>
      </c>
      <c r="G87">
        <f t="shared" si="71"/>
        <v>4.4855898822357556</v>
      </c>
      <c r="H87">
        <f t="shared" si="72"/>
        <v>112.2604996114087</v>
      </c>
      <c r="I87">
        <f t="shared" si="73"/>
        <v>-7.329002545037028</v>
      </c>
      <c r="J87">
        <f t="shared" si="74"/>
        <v>-70.152399031633649</v>
      </c>
      <c r="K87">
        <f t="shared" si="75"/>
        <v>55.234158161991765</v>
      </c>
      <c r="L87">
        <f t="shared" si="76"/>
        <v>34872.796200888035</v>
      </c>
      <c r="M87">
        <f t="shared" si="77"/>
        <v>20648.425885657343</v>
      </c>
      <c r="N87">
        <f t="shared" si="78"/>
        <v>2</v>
      </c>
      <c r="O87">
        <f t="shared" si="79"/>
        <v>0</v>
      </c>
      <c r="P87">
        <f t="shared" si="80"/>
        <v>1</v>
      </c>
      <c r="Q87">
        <f t="shared" si="81"/>
        <v>0</v>
      </c>
    </row>
    <row r="88" spans="1:17" hidden="1" x14ac:dyDescent="0.3">
      <c r="A88">
        <v>3</v>
      </c>
      <c r="B88">
        <f t="shared" ref="B88:F88" si="83">A12-A$81</f>
        <v>-62.587518175892463</v>
      </c>
      <c r="C88">
        <f t="shared" si="83"/>
        <v>-36.778535784205133</v>
      </c>
      <c r="D88">
        <f t="shared" si="83"/>
        <v>-52.161753452787636</v>
      </c>
      <c r="E88">
        <f t="shared" si="83"/>
        <v>76.026391815047845</v>
      </c>
      <c r="F88">
        <f t="shared" si="83"/>
        <v>-36.780601991930766</v>
      </c>
      <c r="G88">
        <f t="shared" si="71"/>
        <v>17.10403563171209</v>
      </c>
      <c r="H88">
        <f t="shared" si="72"/>
        <v>-70.393236979661253</v>
      </c>
      <c r="I88">
        <f t="shared" si="73"/>
        <v>5.7620626032602189</v>
      </c>
      <c r="J88">
        <f t="shared" si="74"/>
        <v>4.0188560545742078</v>
      </c>
      <c r="K88">
        <f t="shared" si="75"/>
        <v>-42.175752854801274</v>
      </c>
      <c r="L88">
        <f t="shared" si="76"/>
        <v>15123.531584421125</v>
      </c>
      <c r="M88">
        <f t="shared" si="77"/>
        <v>7075.9025456661802</v>
      </c>
      <c r="N88">
        <f t="shared" si="78"/>
        <v>2</v>
      </c>
      <c r="O88">
        <f t="shared" si="79"/>
        <v>0</v>
      </c>
      <c r="P88">
        <f t="shared" si="80"/>
        <v>1</v>
      </c>
      <c r="Q88">
        <f t="shared" si="81"/>
        <v>1</v>
      </c>
    </row>
    <row r="89" spans="1:17" hidden="1" x14ac:dyDescent="0.3">
      <c r="A89">
        <v>4</v>
      </c>
      <c r="B89">
        <f t="shared" ref="B89:F89" si="84">A13-A$81</f>
        <v>34.941279791314841</v>
      </c>
      <c r="C89">
        <f t="shared" si="84"/>
        <v>-14.920853861422501</v>
      </c>
      <c r="D89">
        <f t="shared" si="84"/>
        <v>43.262117340278806</v>
      </c>
      <c r="E89">
        <f t="shared" si="84"/>
        <v>25.140742229145211</v>
      </c>
      <c r="F89">
        <f t="shared" si="84"/>
        <v>-25.723342051825611</v>
      </c>
      <c r="G89">
        <f t="shared" si="71"/>
        <v>114.63283359891939</v>
      </c>
      <c r="H89">
        <f t="shared" si="72"/>
        <v>-48.535555056878614</v>
      </c>
      <c r="I89">
        <f t="shared" si="73"/>
        <v>101.18593339632666</v>
      </c>
      <c r="J89">
        <f t="shared" si="74"/>
        <v>-46.866793531328419</v>
      </c>
      <c r="K89">
        <f t="shared" si="75"/>
        <v>-31.11849291469612</v>
      </c>
      <c r="L89">
        <f t="shared" si="76"/>
        <v>4608.8829563204708</v>
      </c>
      <c r="M89">
        <f t="shared" si="77"/>
        <v>28899.83669807285</v>
      </c>
      <c r="N89">
        <f t="shared" si="78"/>
        <v>1</v>
      </c>
      <c r="O89">
        <f t="shared" si="79"/>
        <v>1</v>
      </c>
      <c r="P89">
        <f t="shared" si="80"/>
        <v>0</v>
      </c>
      <c r="Q89">
        <f t="shared" si="81"/>
        <v>0</v>
      </c>
    </row>
    <row r="90" spans="1:17" hidden="1" x14ac:dyDescent="0.3">
      <c r="A90">
        <v>5</v>
      </c>
      <c r="B90">
        <f t="shared" ref="B90:F90" si="85">A14-A$81</f>
        <v>20.743115989313125</v>
      </c>
      <c r="C90">
        <f t="shared" si="85"/>
        <v>-8.9085010715258335</v>
      </c>
      <c r="D90">
        <f t="shared" si="85"/>
        <v>54.409083331532486</v>
      </c>
      <c r="E90">
        <f t="shared" si="85"/>
        <v>28.597324346234945</v>
      </c>
      <c r="F90">
        <f t="shared" si="85"/>
        <v>-23.172521747265193</v>
      </c>
      <c r="G90">
        <f t="shared" si="71"/>
        <v>100.43466979691767</v>
      </c>
      <c r="H90">
        <f t="shared" si="72"/>
        <v>-42.523202266981947</v>
      </c>
      <c r="I90">
        <f t="shared" si="73"/>
        <v>112.33289938758034</v>
      </c>
      <c r="J90">
        <f t="shared" si="74"/>
        <v>-43.410211414238688</v>
      </c>
      <c r="K90">
        <f t="shared" si="75"/>
        <v>-28.567672610135702</v>
      </c>
      <c r="L90">
        <f t="shared" si="76"/>
        <v>4824.7593251563612</v>
      </c>
      <c r="M90">
        <f t="shared" si="77"/>
        <v>27214.584286463589</v>
      </c>
      <c r="N90">
        <f t="shared" si="78"/>
        <v>1</v>
      </c>
      <c r="O90">
        <f t="shared" si="79"/>
        <v>1</v>
      </c>
      <c r="P90">
        <f t="shared" si="80"/>
        <v>0</v>
      </c>
      <c r="Q90">
        <f t="shared" si="81"/>
        <v>0</v>
      </c>
    </row>
    <row r="91" spans="1:17" hidden="1" x14ac:dyDescent="0.3">
      <c r="A91">
        <v>6</v>
      </c>
      <c r="B91">
        <f t="shared" ref="B91:F91" si="86">A15-A$81</f>
        <v>20.197515327474989</v>
      </c>
      <c r="C91">
        <f t="shared" si="86"/>
        <v>-35.345157627717327</v>
      </c>
      <c r="D91">
        <f t="shared" si="86"/>
        <v>66.148023850706366</v>
      </c>
      <c r="E91">
        <f t="shared" si="86"/>
        <v>15.852716305857218</v>
      </c>
      <c r="F91">
        <f t="shared" si="86"/>
        <v>-24.656415594303411</v>
      </c>
      <c r="G91">
        <f t="shared" si="71"/>
        <v>99.889069135079538</v>
      </c>
      <c r="H91">
        <f t="shared" si="72"/>
        <v>-68.959858823173448</v>
      </c>
      <c r="I91">
        <f t="shared" si="73"/>
        <v>124.07183990675422</v>
      </c>
      <c r="J91">
        <f t="shared" si="74"/>
        <v>-56.154819454616415</v>
      </c>
      <c r="K91">
        <f t="shared" si="75"/>
        <v>-30.051566457173919</v>
      </c>
      <c r="L91">
        <f t="shared" si="76"/>
        <v>6892.0282967183894</v>
      </c>
      <c r="M91">
        <f t="shared" si="77"/>
        <v>34183.570113942471</v>
      </c>
      <c r="N91">
        <f t="shared" si="78"/>
        <v>1</v>
      </c>
      <c r="O91">
        <f t="shared" si="79"/>
        <v>1</v>
      </c>
      <c r="P91">
        <f t="shared" si="80"/>
        <v>0</v>
      </c>
      <c r="Q91">
        <f t="shared" si="81"/>
        <v>0</v>
      </c>
    </row>
    <row r="92" spans="1:17" hidden="1" x14ac:dyDescent="0.3">
      <c r="A92">
        <v>7</v>
      </c>
      <c r="B92">
        <f t="shared" ref="B92:F92" si="87">A16-A$81</f>
        <v>-78.526066099704067</v>
      </c>
      <c r="C92">
        <f t="shared" si="87"/>
        <v>-26.743680575399068</v>
      </c>
      <c r="D92">
        <f t="shared" si="87"/>
        <v>-42.72468508079011</v>
      </c>
      <c r="E92">
        <f t="shared" si="87"/>
        <v>90.774849491307805</v>
      </c>
      <c r="F92">
        <f t="shared" si="87"/>
        <v>-25.605205212185425</v>
      </c>
      <c r="G92">
        <f t="shared" si="71"/>
        <v>1.1654877079004891</v>
      </c>
      <c r="H92">
        <f t="shared" si="72"/>
        <v>-60.358381770855182</v>
      </c>
      <c r="I92">
        <f t="shared" si="73"/>
        <v>15.199130975257745</v>
      </c>
      <c r="J92">
        <f t="shared" si="74"/>
        <v>18.767313730834168</v>
      </c>
      <c r="K92">
        <f t="shared" si="75"/>
        <v>-31.000356075055933</v>
      </c>
      <c r="L92">
        <f t="shared" si="76"/>
        <v>17602.66605719447</v>
      </c>
      <c r="M92">
        <f t="shared" si="77"/>
        <v>5188.740335448424</v>
      </c>
      <c r="N92">
        <f t="shared" si="78"/>
        <v>2</v>
      </c>
      <c r="O92">
        <f t="shared" si="79"/>
        <v>0</v>
      </c>
      <c r="P92">
        <f t="shared" si="80"/>
        <v>1</v>
      </c>
      <c r="Q92">
        <f t="shared" si="81"/>
        <v>0</v>
      </c>
    </row>
    <row r="93" spans="1:17" hidden="1" x14ac:dyDescent="0.3">
      <c r="A93">
        <v>8</v>
      </c>
      <c r="B93">
        <f t="shared" ref="B93:F93" si="88">A17-A$81</f>
        <v>-71.889138784580467</v>
      </c>
      <c r="C93">
        <f t="shared" si="88"/>
        <v>-19.149064784669093</v>
      </c>
      <c r="D93">
        <f t="shared" si="88"/>
        <v>-48.648351064614516</v>
      </c>
      <c r="E93">
        <f t="shared" si="88"/>
        <v>101.34683360788124</v>
      </c>
      <c r="F93">
        <f t="shared" si="88"/>
        <v>-27.246852220799738</v>
      </c>
      <c r="G93">
        <f t="shared" si="71"/>
        <v>7.8024150230240901</v>
      </c>
      <c r="H93">
        <f t="shared" si="72"/>
        <v>-52.763765980125207</v>
      </c>
      <c r="I93">
        <f t="shared" si="73"/>
        <v>9.2754649914333385</v>
      </c>
      <c r="J93">
        <f t="shared" si="74"/>
        <v>29.339297847407607</v>
      </c>
      <c r="K93">
        <f t="shared" si="75"/>
        <v>-32.642003083670247</v>
      </c>
      <c r="L93">
        <f t="shared" si="76"/>
        <v>18914.968656907771</v>
      </c>
      <c r="M93">
        <f t="shared" si="77"/>
        <v>4857.2216948974701</v>
      </c>
      <c r="N93">
        <f t="shared" si="78"/>
        <v>2</v>
      </c>
      <c r="O93">
        <f t="shared" si="79"/>
        <v>0</v>
      </c>
      <c r="P93">
        <f t="shared" si="80"/>
        <v>1</v>
      </c>
      <c r="Q93">
        <f t="shared" si="81"/>
        <v>0</v>
      </c>
    </row>
    <row r="94" spans="1:17" hidden="1" x14ac:dyDescent="0.3">
      <c r="A94">
        <v>9</v>
      </c>
      <c r="B94">
        <f t="shared" ref="B94:F94" si="89">A18-A$81</f>
        <v>-4.7575803524192395</v>
      </c>
      <c r="C94">
        <f t="shared" si="89"/>
        <v>27.187360466175335</v>
      </c>
      <c r="D94">
        <f t="shared" si="89"/>
        <v>-63.028778879194846</v>
      </c>
      <c r="E94">
        <f t="shared" si="89"/>
        <v>-30.040601105799503</v>
      </c>
      <c r="F94">
        <f t="shared" si="89"/>
        <v>33.308643954167927</v>
      </c>
      <c r="G94">
        <f t="shared" si="71"/>
        <v>74.93397345518531</v>
      </c>
      <c r="H94">
        <f t="shared" si="72"/>
        <v>-6.4273407292807789</v>
      </c>
      <c r="I94">
        <f t="shared" si="73"/>
        <v>-5.104962823146991</v>
      </c>
      <c r="J94">
        <f t="shared" si="74"/>
        <v>-102.04813686627313</v>
      </c>
      <c r="K94">
        <f t="shared" si="75"/>
        <v>27.913493091297418</v>
      </c>
      <c r="L94">
        <f t="shared" si="76"/>
        <v>6746.3175837932067</v>
      </c>
      <c r="M94">
        <f t="shared" si="77"/>
        <v>16875.457066493924</v>
      </c>
      <c r="N94">
        <f t="shared" si="78"/>
        <v>1</v>
      </c>
      <c r="O94">
        <f t="shared" si="79"/>
        <v>1</v>
      </c>
      <c r="P94">
        <f t="shared" si="80"/>
        <v>0</v>
      </c>
      <c r="Q94">
        <f t="shared" si="81"/>
        <v>0</v>
      </c>
    </row>
    <row r="95" spans="1:17" hidden="1" x14ac:dyDescent="0.3">
      <c r="A95">
        <v>10</v>
      </c>
      <c r="B95">
        <f t="shared" ref="B95:F95" si="90">A19-A$81</f>
        <v>-37.493380094221806</v>
      </c>
      <c r="C95">
        <f t="shared" si="90"/>
        <v>29.452585576272497</v>
      </c>
      <c r="D95">
        <f t="shared" si="90"/>
        <v>-56.313357500036801</v>
      </c>
      <c r="E95">
        <f t="shared" si="90"/>
        <v>-33.257470583407745</v>
      </c>
      <c r="F95">
        <f t="shared" si="90"/>
        <v>28.461653959306283</v>
      </c>
      <c r="G95">
        <f t="shared" si="71"/>
        <v>42.198173713382744</v>
      </c>
      <c r="H95">
        <f t="shared" si="72"/>
        <v>-4.1621156191836164</v>
      </c>
      <c r="I95">
        <f t="shared" si="73"/>
        <v>1.6104585560110536</v>
      </c>
      <c r="J95">
        <f t="shared" si="74"/>
        <v>-105.26500634388137</v>
      </c>
      <c r="K95">
        <f t="shared" si="75"/>
        <v>23.066503096435774</v>
      </c>
      <c r="L95">
        <f t="shared" si="76"/>
        <v>7360.527676649921</v>
      </c>
      <c r="M95">
        <f t="shared" si="77"/>
        <v>13413.387773608174</v>
      </c>
      <c r="N95">
        <f t="shared" si="78"/>
        <v>1</v>
      </c>
      <c r="O95">
        <f t="shared" si="79"/>
        <v>1</v>
      </c>
      <c r="P95">
        <f t="shared" si="80"/>
        <v>0</v>
      </c>
      <c r="Q95">
        <f t="shared" si="81"/>
        <v>0</v>
      </c>
    </row>
    <row r="96" spans="1:17" hidden="1" x14ac:dyDescent="0.3">
      <c r="A96">
        <v>11</v>
      </c>
      <c r="B96">
        <f t="shared" ref="B96:F96" si="91">A20-A$81</f>
        <v>-28.891612460541772</v>
      </c>
      <c r="C96">
        <f t="shared" si="91"/>
        <v>24.495866381793476</v>
      </c>
      <c r="D96">
        <f t="shared" si="91"/>
        <v>-39.635451281868413</v>
      </c>
      <c r="E96">
        <f t="shared" si="91"/>
        <v>-31.802114691965222</v>
      </c>
      <c r="F96">
        <f t="shared" si="91"/>
        <v>28.186351315739884</v>
      </c>
      <c r="G96">
        <f t="shared" si="71"/>
        <v>50.799941347062777</v>
      </c>
      <c r="H96">
        <f t="shared" si="72"/>
        <v>-9.1188348136626374</v>
      </c>
      <c r="I96">
        <f t="shared" si="73"/>
        <v>18.288364774179442</v>
      </c>
      <c r="J96">
        <f t="shared" si="74"/>
        <v>-103.80965045243886</v>
      </c>
      <c r="K96">
        <f t="shared" si="75"/>
        <v>22.791200452869376</v>
      </c>
      <c r="L96">
        <f t="shared" si="76"/>
        <v>4811.5866380573989</v>
      </c>
      <c r="M96">
        <f t="shared" si="77"/>
        <v>14294.133820477744</v>
      </c>
      <c r="N96">
        <f t="shared" si="78"/>
        <v>1</v>
      </c>
      <c r="O96">
        <f t="shared" si="79"/>
        <v>1</v>
      </c>
      <c r="P96">
        <f t="shared" si="80"/>
        <v>0</v>
      </c>
      <c r="Q96">
        <f t="shared" si="81"/>
        <v>0</v>
      </c>
    </row>
    <row r="97" spans="1:17" hidden="1" x14ac:dyDescent="0.3">
      <c r="A97">
        <v>12</v>
      </c>
      <c r="B97">
        <f t="shared" ref="B97:F97" si="92">A21-A$81</f>
        <v>23.219405982941865</v>
      </c>
      <c r="C97">
        <f t="shared" si="92"/>
        <v>-48.146706096407613</v>
      </c>
      <c r="D97">
        <f t="shared" si="92"/>
        <v>75.761164224194999</v>
      </c>
      <c r="E97">
        <f t="shared" si="92"/>
        <v>-3.2413106083913732</v>
      </c>
      <c r="F97">
        <f t="shared" si="92"/>
        <v>-19.712273299548116</v>
      </c>
      <c r="G97">
        <f t="shared" si="71"/>
        <v>102.91095979054641</v>
      </c>
      <c r="H97">
        <f t="shared" si="72"/>
        <v>-81.761407291863719</v>
      </c>
      <c r="I97">
        <f t="shared" si="73"/>
        <v>133.68498028024285</v>
      </c>
      <c r="J97">
        <f t="shared" si="74"/>
        <v>-75.248846368865003</v>
      </c>
      <c r="K97">
        <f t="shared" si="75"/>
        <v>-25.107424162418624</v>
      </c>
      <c r="L97">
        <f t="shared" si="76"/>
        <v>8996.0799398361232</v>
      </c>
      <c r="M97">
        <f t="shared" si="77"/>
        <v>41440.038947803056</v>
      </c>
      <c r="N97">
        <f t="shared" si="78"/>
        <v>1</v>
      </c>
      <c r="O97">
        <f t="shared" si="79"/>
        <v>1</v>
      </c>
      <c r="P97">
        <f t="shared" si="80"/>
        <v>0</v>
      </c>
      <c r="Q97">
        <f t="shared" si="81"/>
        <v>0</v>
      </c>
    </row>
    <row r="98" spans="1:17" hidden="1" x14ac:dyDescent="0.3">
      <c r="A98">
        <v>13</v>
      </c>
      <c r="B98">
        <f t="shared" ref="B98:F98" si="93">A22-A$81</f>
        <v>-83.76202791110434</v>
      </c>
      <c r="C98">
        <f t="shared" si="93"/>
        <v>-26.784016384153858</v>
      </c>
      <c r="D98">
        <f t="shared" si="93"/>
        <v>-34.772402340776281</v>
      </c>
      <c r="E98">
        <f t="shared" si="93"/>
        <v>117.83165924465192</v>
      </c>
      <c r="F98">
        <f t="shared" si="93"/>
        <v>-29.194725465650734</v>
      </c>
      <c r="G98">
        <f t="shared" si="71"/>
        <v>-4.0704741034997891</v>
      </c>
      <c r="H98">
        <f t="shared" si="72"/>
        <v>-60.398717579609972</v>
      </c>
      <c r="I98">
        <f t="shared" si="73"/>
        <v>23.151413715271573</v>
      </c>
      <c r="J98">
        <f t="shared" si="74"/>
        <v>45.82412348417828</v>
      </c>
      <c r="K98">
        <f t="shared" si="75"/>
        <v>-34.589876328521242</v>
      </c>
      <c r="L98">
        <f t="shared" si="76"/>
        <v>23679.212733358549</v>
      </c>
      <c r="M98">
        <f t="shared" si="77"/>
        <v>7496.8716392200276</v>
      </c>
      <c r="N98">
        <f t="shared" si="78"/>
        <v>2</v>
      </c>
      <c r="O98">
        <f t="shared" si="79"/>
        <v>0</v>
      </c>
      <c r="P98">
        <f t="shared" si="80"/>
        <v>1</v>
      </c>
      <c r="Q98">
        <f t="shared" si="81"/>
        <v>0</v>
      </c>
    </row>
    <row r="99" spans="1:17" hidden="1" x14ac:dyDescent="0.3">
      <c r="A99">
        <v>14</v>
      </c>
      <c r="B99">
        <f t="shared" ref="B99:F99" si="94">A23-A$81</f>
        <v>19.571224750087993</v>
      </c>
      <c r="C99">
        <f t="shared" si="94"/>
        <v>4.4772386385087302</v>
      </c>
      <c r="D99">
        <f t="shared" si="94"/>
        <v>48.825489690395202</v>
      </c>
      <c r="E99">
        <f t="shared" si="94"/>
        <v>30.365056741370275</v>
      </c>
      <c r="F99">
        <f t="shared" si="94"/>
        <v>-20.470023321247538</v>
      </c>
      <c r="G99">
        <f t="shared" si="71"/>
        <v>99.262778557692542</v>
      </c>
      <c r="H99">
        <f t="shared" si="72"/>
        <v>-29.137462556947384</v>
      </c>
      <c r="I99">
        <f t="shared" si="73"/>
        <v>106.74930574644306</v>
      </c>
      <c r="J99">
        <f t="shared" si="74"/>
        <v>-41.642479019103355</v>
      </c>
      <c r="K99">
        <f t="shared" si="75"/>
        <v>-25.865174184118047</v>
      </c>
      <c r="L99">
        <f t="shared" si="76"/>
        <v>4128.0654732305547</v>
      </c>
      <c r="M99">
        <f t="shared" si="77"/>
        <v>24500.608503029824</v>
      </c>
      <c r="N99">
        <f t="shared" si="78"/>
        <v>1</v>
      </c>
      <c r="O99">
        <f t="shared" si="79"/>
        <v>1</v>
      </c>
      <c r="P99">
        <f t="shared" si="80"/>
        <v>0</v>
      </c>
      <c r="Q99">
        <f t="shared" si="81"/>
        <v>0</v>
      </c>
    </row>
    <row r="100" spans="1:17" hidden="1" x14ac:dyDescent="0.3">
      <c r="A100">
        <v>15</v>
      </c>
      <c r="B100">
        <f t="shared" ref="B100:F100" si="95">A24-A$81</f>
        <v>-67.396851693912438</v>
      </c>
      <c r="C100">
        <f t="shared" si="95"/>
        <v>-38.197477867204668</v>
      </c>
      <c r="D100">
        <f t="shared" si="95"/>
        <v>-56.575573452734332</v>
      </c>
      <c r="E100">
        <f t="shared" si="95"/>
        <v>132.04394314058692</v>
      </c>
      <c r="F100">
        <f t="shared" si="95"/>
        <v>-27.875128163780275</v>
      </c>
      <c r="G100">
        <f t="shared" si="71"/>
        <v>12.294702113692118</v>
      </c>
      <c r="H100">
        <f t="shared" si="72"/>
        <v>-71.812179062660789</v>
      </c>
      <c r="I100">
        <f t="shared" si="73"/>
        <v>1.3482426033135226</v>
      </c>
      <c r="J100">
        <f t="shared" si="74"/>
        <v>60.036407380113296</v>
      </c>
      <c r="K100">
        <f t="shared" si="75"/>
        <v>-33.270279026650783</v>
      </c>
      <c r="L100">
        <f t="shared" si="76"/>
        <v>27414.804135434282</v>
      </c>
      <c r="M100">
        <f t="shared" si="77"/>
        <v>10021.248197531593</v>
      </c>
      <c r="N100">
        <f t="shared" si="78"/>
        <v>2</v>
      </c>
      <c r="O100">
        <f t="shared" si="79"/>
        <v>0</v>
      </c>
      <c r="P100">
        <f t="shared" si="80"/>
        <v>1</v>
      </c>
      <c r="Q100">
        <f t="shared" si="81"/>
        <v>0</v>
      </c>
    </row>
    <row r="101" spans="1:17" hidden="1" x14ac:dyDescent="0.3">
      <c r="A101">
        <v>16</v>
      </c>
      <c r="B101">
        <f t="shared" ref="B101:F101" si="96">A25-A$81</f>
        <v>-97.244963427142224</v>
      </c>
      <c r="C101">
        <f t="shared" si="96"/>
        <v>134.8943903455791</v>
      </c>
      <c r="D101">
        <f t="shared" si="96"/>
        <v>-81.716270565631476</v>
      </c>
      <c r="E101">
        <f t="shared" si="96"/>
        <v>3.9234973920856717</v>
      </c>
      <c r="F101">
        <f t="shared" si="96"/>
        <v>57.053690530751652</v>
      </c>
      <c r="G101">
        <f t="shared" si="71"/>
        <v>-17.553409619537668</v>
      </c>
      <c r="H101">
        <f t="shared" si="72"/>
        <v>101.27968915012298</v>
      </c>
      <c r="I101">
        <f t="shared" si="73"/>
        <v>-23.792454509583621</v>
      </c>
      <c r="J101">
        <f t="shared" si="74"/>
        <v>-68.084038368387951</v>
      </c>
      <c r="K101">
        <f t="shared" si="75"/>
        <v>51.658539667881143</v>
      </c>
      <c r="L101">
        <f t="shared" si="76"/>
        <v>37601.145768771661</v>
      </c>
      <c r="M101">
        <f t="shared" si="77"/>
        <v>18435.819516373591</v>
      </c>
      <c r="N101">
        <f t="shared" si="78"/>
        <v>2</v>
      </c>
      <c r="O101">
        <f t="shared" si="79"/>
        <v>0</v>
      </c>
      <c r="P101">
        <f t="shared" si="80"/>
        <v>1</v>
      </c>
      <c r="Q101">
        <f t="shared" si="81"/>
        <v>0</v>
      </c>
    </row>
    <row r="102" spans="1:17" hidden="1" x14ac:dyDescent="0.3">
      <c r="A102">
        <v>17</v>
      </c>
      <c r="B102">
        <f t="shared" ref="B102:F102" si="97">A26-A$81</f>
        <v>17.338946098878267</v>
      </c>
      <c r="C102">
        <f t="shared" si="97"/>
        <v>-30.274256890818677</v>
      </c>
      <c r="D102">
        <f t="shared" si="97"/>
        <v>94.139964850189457</v>
      </c>
      <c r="E102">
        <f t="shared" si="97"/>
        <v>9.1584540883509433</v>
      </c>
      <c r="F102">
        <f t="shared" si="97"/>
        <v>-27.503222681280448</v>
      </c>
      <c r="G102">
        <f t="shared" si="71"/>
        <v>97.030499906482817</v>
      </c>
      <c r="H102">
        <f t="shared" si="72"/>
        <v>-63.888958086274791</v>
      </c>
      <c r="I102">
        <f t="shared" si="73"/>
        <v>152.0637809062373</v>
      </c>
      <c r="J102">
        <f t="shared" si="74"/>
        <v>-62.849081672122686</v>
      </c>
      <c r="K102">
        <f t="shared" si="75"/>
        <v>-32.898373544150957</v>
      </c>
      <c r="L102">
        <f t="shared" si="76"/>
        <v>10919.807203250528</v>
      </c>
      <c r="M102">
        <f t="shared" si="77"/>
        <v>41652.420389831517</v>
      </c>
      <c r="N102">
        <f t="shared" si="78"/>
        <v>1</v>
      </c>
      <c r="O102">
        <f t="shared" si="79"/>
        <v>1</v>
      </c>
      <c r="P102">
        <f t="shared" si="80"/>
        <v>0</v>
      </c>
      <c r="Q102">
        <f t="shared" si="81"/>
        <v>0</v>
      </c>
    </row>
    <row r="103" spans="1:17" hidden="1" x14ac:dyDescent="0.3">
      <c r="A103">
        <v>18</v>
      </c>
      <c r="B103">
        <f t="shared" ref="B103:F103" si="98">A27-A$81</f>
        <v>-49.35395973062078</v>
      </c>
      <c r="C103">
        <f t="shared" si="98"/>
        <v>-42.726229556973252</v>
      </c>
      <c r="D103">
        <f t="shared" si="98"/>
        <v>-58.233071000556492</v>
      </c>
      <c r="E103">
        <f t="shared" si="98"/>
        <v>110.28933590957197</v>
      </c>
      <c r="F103">
        <f t="shared" si="98"/>
        <v>-24.110245486854993</v>
      </c>
      <c r="G103">
        <f t="shared" si="71"/>
        <v>30.33759407698377</v>
      </c>
      <c r="H103">
        <f t="shared" si="72"/>
        <v>-76.340930752429358</v>
      </c>
      <c r="I103">
        <f t="shared" si="73"/>
        <v>-0.30925494450863766</v>
      </c>
      <c r="J103">
        <f t="shared" si="74"/>
        <v>38.281800149098338</v>
      </c>
      <c r="K103">
        <f t="shared" si="75"/>
        <v>-29.505396349725501</v>
      </c>
      <c r="L103">
        <f t="shared" si="76"/>
        <v>20397.476144213582</v>
      </c>
      <c r="M103">
        <f t="shared" si="77"/>
        <v>9084.4675975576574</v>
      </c>
      <c r="N103">
        <f t="shared" si="78"/>
        <v>2</v>
      </c>
      <c r="O103">
        <f t="shared" si="79"/>
        <v>0</v>
      </c>
      <c r="P103">
        <f t="shared" si="80"/>
        <v>1</v>
      </c>
      <c r="Q103">
        <f t="shared" si="81"/>
        <v>0</v>
      </c>
    </row>
    <row r="104" spans="1:17" hidden="1" x14ac:dyDescent="0.3">
      <c r="A104">
        <v>19</v>
      </c>
      <c r="B104">
        <f t="shared" ref="B104:F104" si="99">A28-A$81</f>
        <v>-7.9844493038777387E-2</v>
      </c>
      <c r="C104">
        <f t="shared" si="99"/>
        <v>12.614372777458243</v>
      </c>
      <c r="D104">
        <f t="shared" si="99"/>
        <v>-78.583039539104121</v>
      </c>
      <c r="E104">
        <f t="shared" si="99"/>
        <v>-32.316587692730316</v>
      </c>
      <c r="F104">
        <f t="shared" si="99"/>
        <v>34.270034499867087</v>
      </c>
      <c r="G104">
        <f t="shared" si="71"/>
        <v>79.611709314565772</v>
      </c>
      <c r="H104">
        <f t="shared" si="72"/>
        <v>-21.000328417997871</v>
      </c>
      <c r="I104">
        <f t="shared" si="73"/>
        <v>-20.659223483056266</v>
      </c>
      <c r="J104">
        <f t="shared" si="74"/>
        <v>-104.32412345320395</v>
      </c>
      <c r="K104">
        <f t="shared" si="75"/>
        <v>28.874883636996579</v>
      </c>
      <c r="L104">
        <f t="shared" si="76"/>
        <v>8553.2199836401596</v>
      </c>
      <c r="M104">
        <f t="shared" si="77"/>
        <v>18923.123207902983</v>
      </c>
      <c r="N104">
        <f t="shared" si="78"/>
        <v>1</v>
      </c>
      <c r="O104">
        <f t="shared" si="79"/>
        <v>1</v>
      </c>
      <c r="P104">
        <f t="shared" si="80"/>
        <v>0</v>
      </c>
      <c r="Q104">
        <f t="shared" si="81"/>
        <v>0</v>
      </c>
    </row>
    <row r="105" spans="1:17" hidden="1" x14ac:dyDescent="0.3">
      <c r="A105">
        <v>20</v>
      </c>
      <c r="B105">
        <f t="shared" ref="B105:F105" si="100">A29-A$81</f>
        <v>-79.410998211424854</v>
      </c>
      <c r="C105">
        <f t="shared" si="100"/>
        <v>160.42239013170945</v>
      </c>
      <c r="D105">
        <f t="shared" si="100"/>
        <v>-64.376084874442697</v>
      </c>
      <c r="E105">
        <f t="shared" si="100"/>
        <v>22.626840041721813</v>
      </c>
      <c r="F105">
        <f t="shared" si="100"/>
        <v>65.018397802333993</v>
      </c>
      <c r="G105">
        <f t="shared" si="71"/>
        <v>0.28055559617969195</v>
      </c>
      <c r="H105">
        <f t="shared" si="72"/>
        <v>126.80768893625336</v>
      </c>
      <c r="I105">
        <f t="shared" si="73"/>
        <v>-6.4522688183948418</v>
      </c>
      <c r="J105">
        <f t="shared" si="74"/>
        <v>-49.380695718751817</v>
      </c>
      <c r="K105">
        <f t="shared" si="75"/>
        <v>59.623246939463478</v>
      </c>
      <c r="L105">
        <f t="shared" si="76"/>
        <v>40925.096139322966</v>
      </c>
      <c r="M105">
        <f t="shared" si="77"/>
        <v>22115.285142973164</v>
      </c>
      <c r="N105">
        <f t="shared" si="78"/>
        <v>2</v>
      </c>
      <c r="O105">
        <f t="shared" si="79"/>
        <v>0</v>
      </c>
      <c r="P105">
        <f t="shared" si="80"/>
        <v>1</v>
      </c>
      <c r="Q105">
        <f t="shared" si="81"/>
        <v>0</v>
      </c>
    </row>
    <row r="106" spans="1:17" hidden="1" x14ac:dyDescent="0.3">
      <c r="A106">
        <v>21</v>
      </c>
      <c r="B106">
        <f t="shared" ref="B106:F106" si="101">A30-A$81</f>
        <v>18.176172994779293</v>
      </c>
      <c r="C106">
        <f t="shared" si="101"/>
        <v>11.600611398992221</v>
      </c>
      <c r="D106">
        <f t="shared" si="101"/>
        <v>60.635018768941066</v>
      </c>
      <c r="E106">
        <f t="shared" si="101"/>
        <v>27.010068049614123</v>
      </c>
      <c r="F106">
        <f t="shared" si="101"/>
        <v>-24.890793836376758</v>
      </c>
      <c r="G106">
        <f t="shared" si="71"/>
        <v>97.867726802383842</v>
      </c>
      <c r="H106">
        <f t="shared" si="72"/>
        <v>-22.014089796463892</v>
      </c>
      <c r="I106">
        <f t="shared" si="73"/>
        <v>118.55883482498892</v>
      </c>
      <c r="J106">
        <f t="shared" si="74"/>
        <v>-44.99746771085951</v>
      </c>
      <c r="K106">
        <f t="shared" si="75"/>
        <v>-30.285944699247267</v>
      </c>
      <c r="L106">
        <f t="shared" si="76"/>
        <v>5490.6483445262047</v>
      </c>
      <c r="M106">
        <f t="shared" si="77"/>
        <v>27060.919960807532</v>
      </c>
      <c r="N106">
        <f t="shared" si="78"/>
        <v>1</v>
      </c>
      <c r="O106">
        <f t="shared" si="79"/>
        <v>1</v>
      </c>
      <c r="P106">
        <f t="shared" si="80"/>
        <v>0</v>
      </c>
      <c r="Q106">
        <f t="shared" si="81"/>
        <v>0</v>
      </c>
    </row>
    <row r="107" spans="1:17" hidden="1" x14ac:dyDescent="0.3">
      <c r="A107">
        <v>22</v>
      </c>
      <c r="B107">
        <f t="shared" ref="B107:F107" si="102">A31-A$81</f>
        <v>-93.94162743044474</v>
      </c>
      <c r="C107">
        <f t="shared" si="102"/>
        <v>-43.44683183811253</v>
      </c>
      <c r="D107">
        <f t="shared" si="102"/>
        <v>-46.298671751028522</v>
      </c>
      <c r="E107">
        <f t="shared" si="102"/>
        <v>114.90089819633042</v>
      </c>
      <c r="F107">
        <f t="shared" si="102"/>
        <v>-20.742925875671986</v>
      </c>
      <c r="G107">
        <f t="shared" si="71"/>
        <v>-14.250073622840185</v>
      </c>
      <c r="H107">
        <f t="shared" si="72"/>
        <v>-77.061533033568651</v>
      </c>
      <c r="I107">
        <f t="shared" si="73"/>
        <v>11.625144305019326</v>
      </c>
      <c r="J107">
        <f t="shared" si="74"/>
        <v>42.89336243585678</v>
      </c>
      <c r="K107">
        <f t="shared" si="75"/>
        <v>-26.138076738542495</v>
      </c>
      <c r="L107">
        <f t="shared" si="76"/>
        <v>26488.708947166313</v>
      </c>
      <c r="M107">
        <f t="shared" si="77"/>
        <v>8799.7280484963867</v>
      </c>
      <c r="N107">
        <f t="shared" si="78"/>
        <v>2</v>
      </c>
      <c r="O107">
        <f t="shared" si="79"/>
        <v>0</v>
      </c>
      <c r="P107">
        <f t="shared" si="80"/>
        <v>1</v>
      </c>
      <c r="Q107">
        <f t="shared" si="81"/>
        <v>0</v>
      </c>
    </row>
    <row r="108" spans="1:17" hidden="1" x14ac:dyDescent="0.3">
      <c r="A108">
        <v>23</v>
      </c>
      <c r="B108">
        <f t="shared" ref="B108:F108" si="103">A32-A$81</f>
        <v>-12.074544309286843</v>
      </c>
      <c r="C108">
        <f t="shared" si="103"/>
        <v>9.592405454270299</v>
      </c>
      <c r="D108">
        <f t="shared" si="103"/>
        <v>-70.37457532984206</v>
      </c>
      <c r="E108">
        <f t="shared" si="103"/>
        <v>-34.161167602370178</v>
      </c>
      <c r="F108">
        <f t="shared" si="103"/>
        <v>32.223173008306055</v>
      </c>
      <c r="G108">
        <f t="shared" si="71"/>
        <v>67.617009498317714</v>
      </c>
      <c r="H108">
        <f t="shared" si="72"/>
        <v>-24.022295741185815</v>
      </c>
      <c r="I108">
        <f t="shared" si="73"/>
        <v>-12.450759273794205</v>
      </c>
      <c r="J108">
        <f t="shared" si="74"/>
        <v>-106.16870336284381</v>
      </c>
      <c r="K108">
        <f t="shared" si="75"/>
        <v>26.828022145435547</v>
      </c>
      <c r="L108">
        <f t="shared" si="76"/>
        <v>7395.7079662121096</v>
      </c>
      <c r="M108">
        <f t="shared" si="77"/>
        <v>17295.688418650057</v>
      </c>
      <c r="N108">
        <f t="shared" si="78"/>
        <v>1</v>
      </c>
      <c r="O108">
        <f t="shared" si="79"/>
        <v>1</v>
      </c>
      <c r="P108">
        <f t="shared" si="80"/>
        <v>0</v>
      </c>
      <c r="Q108">
        <f t="shared" si="81"/>
        <v>0</v>
      </c>
    </row>
    <row r="109" spans="1:17" hidden="1" x14ac:dyDescent="0.3">
      <c r="A109">
        <v>24</v>
      </c>
      <c r="B109">
        <f t="shared" ref="B109:F109" si="104">A33-A$81</f>
        <v>-62.18549955524449</v>
      </c>
      <c r="C109">
        <f t="shared" si="104"/>
        <v>-36.211301287248418</v>
      </c>
      <c r="D109">
        <f t="shared" si="104"/>
        <v>-62.653708858716712</v>
      </c>
      <c r="E109">
        <f t="shared" si="104"/>
        <v>115.31918341750648</v>
      </c>
      <c r="F109">
        <f t="shared" si="104"/>
        <v>-12.558504631394456</v>
      </c>
      <c r="G109">
        <f t="shared" si="71"/>
        <v>17.506054252360059</v>
      </c>
      <c r="H109">
        <f t="shared" si="72"/>
        <v>-69.826002482704524</v>
      </c>
      <c r="I109">
        <f t="shared" si="73"/>
        <v>-4.7298928026688571</v>
      </c>
      <c r="J109">
        <f t="shared" si="74"/>
        <v>43.311647657032857</v>
      </c>
      <c r="K109">
        <f t="shared" si="75"/>
        <v>-17.953655494264964</v>
      </c>
      <c r="L109">
        <f t="shared" si="76"/>
        <v>22560.012032261286</v>
      </c>
      <c r="M109">
        <f t="shared" si="77"/>
        <v>7402.7370124996805</v>
      </c>
      <c r="N109">
        <f t="shared" si="78"/>
        <v>2</v>
      </c>
      <c r="O109">
        <f t="shared" si="79"/>
        <v>0</v>
      </c>
      <c r="P109">
        <f t="shared" si="80"/>
        <v>1</v>
      </c>
      <c r="Q109">
        <f t="shared" si="81"/>
        <v>0</v>
      </c>
    </row>
    <row r="110" spans="1:17" hidden="1" x14ac:dyDescent="0.3">
      <c r="A110">
        <v>25</v>
      </c>
      <c r="B110">
        <f t="shared" ref="B110:F110" si="105">A34-A$81</f>
        <v>-81.372301566312714</v>
      </c>
      <c r="C110">
        <f t="shared" si="105"/>
        <v>-26.776284280283974</v>
      </c>
      <c r="D110">
        <f t="shared" si="105"/>
        <v>-71.341428841545238</v>
      </c>
      <c r="E110">
        <f t="shared" si="105"/>
        <v>97.573923253147882</v>
      </c>
      <c r="F110">
        <f t="shared" si="105"/>
        <v>-22.046041975744401</v>
      </c>
      <c r="G110">
        <f t="shared" si="71"/>
        <v>-1.6807477587081632</v>
      </c>
      <c r="H110">
        <f t="shared" si="72"/>
        <v>-60.390985475740088</v>
      </c>
      <c r="I110">
        <f t="shared" si="73"/>
        <v>-13.417612785497383</v>
      </c>
      <c r="J110">
        <f t="shared" si="74"/>
        <v>25.566387492674245</v>
      </c>
      <c r="K110">
        <f t="shared" si="75"/>
        <v>-27.44119283861491</v>
      </c>
      <c r="L110">
        <f t="shared" si="76"/>
        <v>22434.718797018257</v>
      </c>
      <c r="M110">
        <f t="shared" si="77"/>
        <v>5236.5876064526155</v>
      </c>
      <c r="N110">
        <f t="shared" si="78"/>
        <v>2</v>
      </c>
      <c r="O110">
        <f t="shared" si="79"/>
        <v>0</v>
      </c>
      <c r="P110">
        <f t="shared" si="80"/>
        <v>1</v>
      </c>
      <c r="Q110">
        <f t="shared" si="81"/>
        <v>0</v>
      </c>
    </row>
    <row r="111" spans="1:17" hidden="1" x14ac:dyDescent="0.3">
      <c r="A111">
        <v>26</v>
      </c>
      <c r="B111">
        <f t="shared" ref="B111:F111" si="106">A35-A$81</f>
        <v>-92.213167145061291</v>
      </c>
      <c r="C111">
        <f t="shared" si="106"/>
        <v>-6.2555421010039964</v>
      </c>
      <c r="D111">
        <f t="shared" si="106"/>
        <v>-47.933397924636864</v>
      </c>
      <c r="E111">
        <f t="shared" si="106"/>
        <v>113.7171210847082</v>
      </c>
      <c r="F111">
        <f t="shared" si="106"/>
        <v>-45.759180260887888</v>
      </c>
      <c r="G111">
        <f t="shared" si="71"/>
        <v>-12.521613337456744</v>
      </c>
      <c r="H111">
        <f t="shared" si="72"/>
        <v>-39.87024329646011</v>
      </c>
      <c r="I111">
        <f t="shared" si="73"/>
        <v>9.9904181314109906</v>
      </c>
      <c r="J111">
        <f t="shared" si="74"/>
        <v>41.709585324234574</v>
      </c>
      <c r="K111">
        <f t="shared" si="75"/>
        <v>-51.154331123758396</v>
      </c>
      <c r="L111">
        <f t="shared" si="76"/>
        <v>25865.496844444642</v>
      </c>
      <c r="M111">
        <f t="shared" si="77"/>
        <v>6202.6906561708438</v>
      </c>
      <c r="N111">
        <f t="shared" si="78"/>
        <v>2</v>
      </c>
      <c r="O111">
        <f t="shared" si="79"/>
        <v>0</v>
      </c>
      <c r="P111">
        <f t="shared" si="80"/>
        <v>1</v>
      </c>
      <c r="Q111">
        <f t="shared" si="81"/>
        <v>0</v>
      </c>
    </row>
    <row r="112" spans="1:17" hidden="1" x14ac:dyDescent="0.3">
      <c r="A112">
        <v>27</v>
      </c>
      <c r="B112">
        <f t="shared" ref="B112:F112" si="107">A36-A$81</f>
        <v>-2.7818070768436769</v>
      </c>
      <c r="C112">
        <f t="shared" si="107"/>
        <v>19.790872782313023</v>
      </c>
      <c r="D112">
        <f t="shared" si="107"/>
        <v>-82.017043101606319</v>
      </c>
      <c r="E112">
        <f t="shared" si="107"/>
        <v>-33.170062853872672</v>
      </c>
      <c r="F112">
        <f t="shared" si="107"/>
        <v>32.187542517443767</v>
      </c>
      <c r="G112">
        <f t="shared" si="71"/>
        <v>76.909746730760872</v>
      </c>
      <c r="H112">
        <f t="shared" si="72"/>
        <v>-13.82382841314309</v>
      </c>
      <c r="I112">
        <f t="shared" si="73"/>
        <v>-24.093227045558464</v>
      </c>
      <c r="J112">
        <f t="shared" si="74"/>
        <v>-105.17759861434629</v>
      </c>
      <c r="K112">
        <f t="shared" si="75"/>
        <v>26.792391654573258</v>
      </c>
      <c r="L112">
        <f t="shared" si="76"/>
        <v>9262.5034182713389</v>
      </c>
      <c r="M112">
        <f t="shared" si="77"/>
        <v>18466.850464507221</v>
      </c>
      <c r="N112">
        <f t="shared" si="78"/>
        <v>1</v>
      </c>
      <c r="O112">
        <f t="shared" si="79"/>
        <v>1</v>
      </c>
      <c r="P112">
        <f t="shared" si="80"/>
        <v>0</v>
      </c>
      <c r="Q112">
        <f t="shared" si="81"/>
        <v>0</v>
      </c>
    </row>
    <row r="113" spans="1:17" hidden="1" x14ac:dyDescent="0.3">
      <c r="A113">
        <v>28</v>
      </c>
      <c r="B113">
        <f t="shared" ref="B113:F113" si="108">A37-A$81</f>
        <v>-9.9771452976481072</v>
      </c>
      <c r="C113">
        <f t="shared" si="108"/>
        <v>36.626554143175724</v>
      </c>
      <c r="D113">
        <f t="shared" si="108"/>
        <v>-47.281462899406691</v>
      </c>
      <c r="E113">
        <f t="shared" si="108"/>
        <v>-32.643828187887031</v>
      </c>
      <c r="F113">
        <f t="shared" si="108"/>
        <v>34.353684150175773</v>
      </c>
      <c r="G113">
        <f t="shared" si="71"/>
        <v>69.714408509956442</v>
      </c>
      <c r="H113">
        <f t="shared" si="72"/>
        <v>3.0118529477196105</v>
      </c>
      <c r="I113">
        <f t="shared" si="73"/>
        <v>10.642353156641164</v>
      </c>
      <c r="J113">
        <f t="shared" si="74"/>
        <v>-104.65136394836065</v>
      </c>
      <c r="K113">
        <f t="shared" si="75"/>
        <v>28.958533287305265</v>
      </c>
      <c r="L113">
        <f t="shared" si="76"/>
        <v>5922.3797640516614</v>
      </c>
      <c r="M113">
        <f t="shared" si="77"/>
        <v>16772.934319186654</v>
      </c>
      <c r="N113">
        <f t="shared" si="78"/>
        <v>1</v>
      </c>
      <c r="O113">
        <f t="shared" si="79"/>
        <v>1</v>
      </c>
      <c r="P113">
        <f t="shared" si="80"/>
        <v>0</v>
      </c>
      <c r="Q113">
        <f t="shared" si="81"/>
        <v>0</v>
      </c>
    </row>
    <row r="114" spans="1:17" hidden="1" x14ac:dyDescent="0.3">
      <c r="A114">
        <v>29</v>
      </c>
      <c r="B114">
        <f t="shared" ref="B114:F114" si="109">A38-A$81</f>
        <v>4.455771325102603</v>
      </c>
      <c r="C114">
        <f t="shared" si="109"/>
        <v>-1.4638562868624092</v>
      </c>
      <c r="D114">
        <f t="shared" si="109"/>
        <v>46.214599927608461</v>
      </c>
      <c r="E114">
        <f t="shared" si="109"/>
        <v>18.482389750803421</v>
      </c>
      <c r="F114">
        <f t="shared" si="109"/>
        <v>-20.081888881228963</v>
      </c>
      <c r="G114">
        <f t="shared" si="71"/>
        <v>84.147325132707152</v>
      </c>
      <c r="H114">
        <f t="shared" si="72"/>
        <v>-35.078557482318523</v>
      </c>
      <c r="I114">
        <f t="shared" si="73"/>
        <v>104.13841598365632</v>
      </c>
      <c r="J114">
        <f t="shared" si="74"/>
        <v>-53.525146009670209</v>
      </c>
      <c r="K114">
        <f t="shared" si="75"/>
        <v>-25.477039744099471</v>
      </c>
      <c r="L114">
        <f t="shared" si="76"/>
        <v>2902.6670117377321</v>
      </c>
      <c r="M114">
        <f t="shared" si="77"/>
        <v>22670.10801509384</v>
      </c>
      <c r="N114">
        <f t="shared" si="78"/>
        <v>1</v>
      </c>
      <c r="O114">
        <f t="shared" si="79"/>
        <v>1</v>
      </c>
      <c r="P114">
        <f t="shared" si="80"/>
        <v>0</v>
      </c>
      <c r="Q114">
        <f t="shared" si="81"/>
        <v>0</v>
      </c>
    </row>
    <row r="115" spans="1:17" hidden="1" x14ac:dyDescent="0.3">
      <c r="N115" t="s">
        <v>43</v>
      </c>
      <c r="O115">
        <f>SUM(O85:O114)</f>
        <v>15</v>
      </c>
      <c r="P115">
        <f>SUM(P85:P114)</f>
        <v>15</v>
      </c>
      <c r="Q115">
        <f>SUM(Q85:Q114)</f>
        <v>1</v>
      </c>
    </row>
    <row r="116" spans="1:17" hidden="1" x14ac:dyDescent="0.3"/>
    <row r="117" spans="1:17" hidden="1" x14ac:dyDescent="0.3"/>
    <row r="118" spans="1:17" hidden="1" x14ac:dyDescent="0.3">
      <c r="A118" t="s">
        <v>44</v>
      </c>
    </row>
    <row r="119" spans="1:17" hidden="1" x14ac:dyDescent="0.3">
      <c r="A119">
        <v>2</v>
      </c>
      <c r="B119">
        <f>B80</f>
        <v>5</v>
      </c>
    </row>
    <row r="120" spans="1:17" hidden="1" x14ac:dyDescent="0.3">
      <c r="A120">
        <f>SUMPRODUCT(A9:A38,$O85:$O114)/$O115</f>
        <v>74.593036828312691</v>
      </c>
      <c r="B120">
        <f t="shared" ref="B120:E120" si="110">SUMPRODUCT(B9:B38,$O85:$O114)/$O115</f>
        <v>-64.531783667012533</v>
      </c>
      <c r="C120">
        <f t="shared" si="110"/>
        <v>-12.493897699842234</v>
      </c>
      <c r="D120">
        <f t="shared" si="110"/>
        <v>-46.268001520063585</v>
      </c>
      <c r="E120">
        <f t="shared" si="110"/>
        <v>-65.064789150359942</v>
      </c>
    </row>
    <row r="121" spans="1:17" hidden="1" x14ac:dyDescent="0.3">
      <c r="A121">
        <f>SUMPRODUCT(A9:A38,$P85:$P114)/$P115</f>
        <v>-8.1307491489038899</v>
      </c>
      <c r="B121">
        <f t="shared" ref="B121:E121" si="111">SUMPRODUCT(B9:B38,$P85:$P114)/$P115</f>
        <v>-38.061867322480843</v>
      </c>
      <c r="C121">
        <f t="shared" si="111"/>
        <v>-73.511026479191926</v>
      </c>
      <c r="D121">
        <f t="shared" si="111"/>
        <v>31.075884098384844</v>
      </c>
      <c r="E121">
        <f t="shared" si="111"/>
        <v>-64.933395277271572</v>
      </c>
    </row>
    <row r="122" spans="1:17" hidden="1" x14ac:dyDescent="0.3"/>
    <row r="123" spans="1:17" hidden="1" x14ac:dyDescent="0.3">
      <c r="A123" t="s">
        <v>6</v>
      </c>
      <c r="B123" t="s">
        <v>34</v>
      </c>
      <c r="C123" t="s">
        <v>35</v>
      </c>
      <c r="D123" t="s">
        <v>7</v>
      </c>
      <c r="E123" t="s">
        <v>8</v>
      </c>
      <c r="F123" t="s">
        <v>36</v>
      </c>
      <c r="G123" t="s">
        <v>37</v>
      </c>
      <c r="H123" t="s">
        <v>38</v>
      </c>
      <c r="I123" t="s">
        <v>9</v>
      </c>
      <c r="J123" t="s">
        <v>10</v>
      </c>
      <c r="K123" t="s">
        <v>39</v>
      </c>
      <c r="L123" t="s">
        <v>11</v>
      </c>
      <c r="M123" t="s">
        <v>12</v>
      </c>
      <c r="N123" t="s">
        <v>21</v>
      </c>
      <c r="O123" t="s">
        <v>41</v>
      </c>
      <c r="P123" t="s">
        <v>42</v>
      </c>
      <c r="Q123" t="s">
        <v>4</v>
      </c>
    </row>
    <row r="124" spans="1:17" hidden="1" x14ac:dyDescent="0.3">
      <c r="A124">
        <v>0</v>
      </c>
      <c r="B124">
        <f>A9-A$120</f>
        <v>-98.201198565483253</v>
      </c>
      <c r="C124">
        <f t="shared" ref="C124:F124" si="112">B9-B$120</f>
        <v>144.7397755657704</v>
      </c>
      <c r="D124">
        <f t="shared" si="112"/>
        <v>-71.981742289521662</v>
      </c>
      <c r="E124">
        <f t="shared" si="112"/>
        <v>-15.185978938367789</v>
      </c>
      <c r="F124">
        <f t="shared" si="112"/>
        <v>63.070971317983464</v>
      </c>
      <c r="G124">
        <f>A9-A$121</f>
        <v>-15.477412588266672</v>
      </c>
      <c r="H124">
        <f t="shared" ref="H124:K124" si="113">B9-B$121</f>
        <v>118.2698592212387</v>
      </c>
      <c r="I124">
        <f t="shared" si="113"/>
        <v>-10.964613510171972</v>
      </c>
      <c r="J124">
        <f t="shared" si="113"/>
        <v>-92.529864556816221</v>
      </c>
      <c r="K124">
        <f t="shared" si="113"/>
        <v>62.939577444895093</v>
      </c>
      <c r="L124">
        <f>SUMPRODUCT(B124:F124,B124:F124)</f>
        <v>39983.010632872611</v>
      </c>
      <c r="M124">
        <f>SUMPRODUCT(G124:K124,G124:K124)</f>
        <v>26870.698893911209</v>
      </c>
      <c r="N124">
        <f>MATCH(MIN(L124:M124),L124:M124,0)</f>
        <v>2</v>
      </c>
      <c r="O124">
        <f>IF(N124=1,1,0)</f>
        <v>0</v>
      </c>
      <c r="P124">
        <f>IF(N124=2,1,0)</f>
        <v>1</v>
      </c>
      <c r="Q124">
        <f>IF(N124=N85,0,1)</f>
        <v>0</v>
      </c>
    </row>
    <row r="125" spans="1:17" hidden="1" x14ac:dyDescent="0.3">
      <c r="A125">
        <v>1</v>
      </c>
      <c r="B125">
        <f t="shared" ref="B125:F125" si="114">A10-A$120</f>
        <v>-93.322991683511589</v>
      </c>
      <c r="C125">
        <f t="shared" si="114"/>
        <v>146.06068379028329</v>
      </c>
      <c r="D125">
        <f t="shared" si="114"/>
        <v>-65.380118598961872</v>
      </c>
      <c r="E125">
        <f t="shared" si="114"/>
        <v>11.225110318664662</v>
      </c>
      <c r="F125">
        <f t="shared" si="114"/>
        <v>59.994472431634861</v>
      </c>
      <c r="G125">
        <f t="shared" ref="G125:G153" si="115">A10-A$121</f>
        <v>-10.599205706295015</v>
      </c>
      <c r="H125">
        <f t="shared" ref="H125:H153" si="116">B10-B$121</f>
        <v>119.59076744575162</v>
      </c>
      <c r="I125">
        <f t="shared" ref="I125:I153" si="117">C10-C$121</f>
        <v>-4.3629898196121815</v>
      </c>
      <c r="J125">
        <f t="shared" ref="J125:J153" si="118">D10-D$121</f>
        <v>-66.118775299783763</v>
      </c>
      <c r="K125">
        <f t="shared" ref="K125:K153" si="119">E10-E$121</f>
        <v>59.863078558546491</v>
      </c>
      <c r="L125">
        <f t="shared" ref="L125:L153" si="120">SUMPRODUCT(B125:F125,B125:F125)</f>
        <v>38042.803858076601</v>
      </c>
      <c r="M125">
        <f t="shared" ref="M125:M153" si="121">SUMPRODUCT(G125:K125,G125:K125)</f>
        <v>22388.611121684247</v>
      </c>
      <c r="N125">
        <f t="shared" ref="N125:N153" si="122">MATCH(MIN(L125:M125),L125:M125,0)</f>
        <v>2</v>
      </c>
      <c r="O125">
        <f t="shared" ref="O125:O153" si="123">IF(N125=1,1,0)</f>
        <v>0</v>
      </c>
      <c r="P125">
        <f t="shared" ref="P125:P153" si="124">IF(N125=2,1,0)</f>
        <v>1</v>
      </c>
      <c r="Q125">
        <f t="shared" ref="Q125:Q153" si="125">IF(N125=N86,0,1)</f>
        <v>0</v>
      </c>
    </row>
    <row r="126" spans="1:17" hidden="1" x14ac:dyDescent="0.3">
      <c r="A126">
        <v>2</v>
      </c>
      <c r="B126">
        <f t="shared" ref="B126:F126" si="126">A11-A$120</f>
        <v>-79.378465137094963</v>
      </c>
      <c r="C126">
        <f t="shared" si="126"/>
        <v>143.42329842125116</v>
      </c>
      <c r="D126">
        <f t="shared" si="126"/>
        <v>-68.73026883127072</v>
      </c>
      <c r="E126">
        <f t="shared" si="126"/>
        <v>6.9235628498431652</v>
      </c>
      <c r="F126">
        <f t="shared" si="126"/>
        <v>58.177268892066884</v>
      </c>
      <c r="G126">
        <f t="shared" si="115"/>
        <v>3.3453208401216141</v>
      </c>
      <c r="H126">
        <f t="shared" si="116"/>
        <v>116.95338207671946</v>
      </c>
      <c r="I126">
        <f t="shared" si="117"/>
        <v>-7.7131400519210302</v>
      </c>
      <c r="J126">
        <f t="shared" si="118"/>
        <v>-70.42032276860526</v>
      </c>
      <c r="K126">
        <f t="shared" si="119"/>
        <v>58.045875018978514</v>
      </c>
      <c r="L126">
        <f t="shared" si="120"/>
        <v>35027.563449446585</v>
      </c>
      <c r="M126">
        <f t="shared" si="121"/>
        <v>22077.122745720444</v>
      </c>
      <c r="N126">
        <f t="shared" si="122"/>
        <v>2</v>
      </c>
      <c r="O126">
        <f t="shared" si="123"/>
        <v>0</v>
      </c>
      <c r="P126">
        <f t="shared" si="124"/>
        <v>1</v>
      </c>
      <c r="Q126">
        <f t="shared" si="125"/>
        <v>0</v>
      </c>
    </row>
    <row r="127" spans="1:17" hidden="1" x14ac:dyDescent="0.3">
      <c r="A127">
        <v>3</v>
      </c>
      <c r="B127">
        <f t="shared" ref="B127:F127" si="127">A12-A$120</f>
        <v>-66.760019387618627</v>
      </c>
      <c r="C127">
        <f t="shared" si="127"/>
        <v>-39.230438169818811</v>
      </c>
      <c r="D127">
        <f t="shared" si="127"/>
        <v>-55.639203682973474</v>
      </c>
      <c r="E127">
        <f t="shared" si="127"/>
        <v>81.094817936051015</v>
      </c>
      <c r="F127">
        <f t="shared" si="127"/>
        <v>-39.232642124726155</v>
      </c>
      <c r="G127">
        <f t="shared" si="115"/>
        <v>15.963766589597949</v>
      </c>
      <c r="H127">
        <f t="shared" si="116"/>
        <v>-65.700354514350494</v>
      </c>
      <c r="I127">
        <f t="shared" si="117"/>
        <v>5.3779250963762166</v>
      </c>
      <c r="J127">
        <f t="shared" si="118"/>
        <v>3.7509323176025937</v>
      </c>
      <c r="K127">
        <f t="shared" si="119"/>
        <v>-39.364035997814526</v>
      </c>
      <c r="L127">
        <f t="shared" si="120"/>
        <v>17207.2181582747</v>
      </c>
      <c r="M127">
        <f t="shared" si="121"/>
        <v>6163.8973286692053</v>
      </c>
      <c r="N127">
        <f t="shared" si="122"/>
        <v>2</v>
      </c>
      <c r="O127">
        <f t="shared" si="123"/>
        <v>0</v>
      </c>
      <c r="P127">
        <f t="shared" si="124"/>
        <v>1</v>
      </c>
      <c r="Q127">
        <f t="shared" si="125"/>
        <v>0</v>
      </c>
    </row>
    <row r="128" spans="1:17" hidden="1" x14ac:dyDescent="0.3">
      <c r="A128">
        <v>4</v>
      </c>
      <c r="B128">
        <f t="shared" ref="B128:F128" si="128">A13-A$120</f>
        <v>30.76877857958867</v>
      </c>
      <c r="C128">
        <f t="shared" si="128"/>
        <v>-17.372756247036179</v>
      </c>
      <c r="D128">
        <f t="shared" si="128"/>
        <v>39.784667110092968</v>
      </c>
      <c r="E128">
        <f t="shared" si="128"/>
        <v>30.209168350148396</v>
      </c>
      <c r="F128">
        <f t="shared" si="128"/>
        <v>-28.175382184621</v>
      </c>
      <c r="G128">
        <f t="shared" si="115"/>
        <v>113.49256455680525</v>
      </c>
      <c r="H128">
        <f t="shared" si="116"/>
        <v>-43.842672591567869</v>
      </c>
      <c r="I128">
        <f t="shared" si="117"/>
        <v>100.80179588944266</v>
      </c>
      <c r="J128">
        <f t="shared" si="118"/>
        <v>-47.134717268300037</v>
      </c>
      <c r="K128">
        <f t="shared" si="119"/>
        <v>-28.306776057709371</v>
      </c>
      <c r="L128">
        <f t="shared" si="120"/>
        <v>4537.7961456166686</v>
      </c>
      <c r="M128">
        <f t="shared" si="121"/>
        <v>27986.699346932772</v>
      </c>
      <c r="N128">
        <f t="shared" si="122"/>
        <v>1</v>
      </c>
      <c r="O128">
        <f t="shared" si="123"/>
        <v>1</v>
      </c>
      <c r="P128">
        <f t="shared" si="124"/>
        <v>0</v>
      </c>
      <c r="Q128">
        <f t="shared" si="125"/>
        <v>0</v>
      </c>
    </row>
    <row r="129" spans="1:17" hidden="1" x14ac:dyDescent="0.3">
      <c r="A129">
        <v>5</v>
      </c>
      <c r="B129">
        <f t="shared" ref="B129:F129" si="129">A14-A$120</f>
        <v>16.570614777586954</v>
      </c>
      <c r="C129">
        <f t="shared" si="129"/>
        <v>-11.360403457139512</v>
      </c>
      <c r="D129">
        <f t="shared" si="129"/>
        <v>50.931633101346641</v>
      </c>
      <c r="E129">
        <f t="shared" si="129"/>
        <v>33.665750467238126</v>
      </c>
      <c r="F129">
        <f t="shared" si="129"/>
        <v>-25.624561880060583</v>
      </c>
      <c r="G129">
        <f t="shared" si="115"/>
        <v>99.294400754803533</v>
      </c>
      <c r="H129">
        <f t="shared" si="116"/>
        <v>-37.830319801671202</v>
      </c>
      <c r="I129">
        <f t="shared" si="117"/>
        <v>111.94876188069634</v>
      </c>
      <c r="J129">
        <f t="shared" si="118"/>
        <v>-43.678135151210299</v>
      </c>
      <c r="K129">
        <f t="shared" si="119"/>
        <v>-25.755955753148953</v>
      </c>
      <c r="L129">
        <f t="shared" si="120"/>
        <v>4787.6762172537574</v>
      </c>
      <c r="M129">
        <f t="shared" si="121"/>
        <v>26394.185151218655</v>
      </c>
      <c r="N129">
        <f t="shared" si="122"/>
        <v>1</v>
      </c>
      <c r="O129">
        <f t="shared" si="123"/>
        <v>1</v>
      </c>
      <c r="P129">
        <f t="shared" si="124"/>
        <v>0</v>
      </c>
      <c r="Q129">
        <f t="shared" si="125"/>
        <v>0</v>
      </c>
    </row>
    <row r="130" spans="1:17" hidden="1" x14ac:dyDescent="0.3">
      <c r="A130">
        <v>6</v>
      </c>
      <c r="B130">
        <f t="shared" ref="B130:F130" si="130">A15-A$120</f>
        <v>16.025014115748817</v>
      </c>
      <c r="C130">
        <f t="shared" si="130"/>
        <v>-37.797060013331006</v>
      </c>
      <c r="D130">
        <f t="shared" si="130"/>
        <v>62.670573620520528</v>
      </c>
      <c r="E130">
        <f t="shared" si="130"/>
        <v>20.921142426860403</v>
      </c>
      <c r="F130">
        <f t="shared" si="130"/>
        <v>-27.1084557270988</v>
      </c>
      <c r="G130">
        <f t="shared" si="115"/>
        <v>98.748800092965396</v>
      </c>
      <c r="H130">
        <f t="shared" si="116"/>
        <v>-64.266976357862688</v>
      </c>
      <c r="I130">
        <f t="shared" si="117"/>
        <v>123.68770239987022</v>
      </c>
      <c r="J130">
        <f t="shared" si="118"/>
        <v>-56.422743191588026</v>
      </c>
      <c r="K130">
        <f t="shared" si="119"/>
        <v>-27.239849600187171</v>
      </c>
      <c r="L130">
        <f t="shared" si="120"/>
        <v>6785.5821933394318</v>
      </c>
      <c r="M130">
        <f t="shared" si="121"/>
        <v>33105.752850446101</v>
      </c>
      <c r="N130">
        <f t="shared" si="122"/>
        <v>1</v>
      </c>
      <c r="O130">
        <f t="shared" si="123"/>
        <v>1</v>
      </c>
      <c r="P130">
        <f t="shared" si="124"/>
        <v>0</v>
      </c>
      <c r="Q130">
        <f t="shared" si="125"/>
        <v>0</v>
      </c>
    </row>
    <row r="131" spans="1:17" hidden="1" x14ac:dyDescent="0.3">
      <c r="A131">
        <v>7</v>
      </c>
      <c r="B131">
        <f t="shared" ref="B131:F131" si="131">A16-A$120</f>
        <v>-82.698567311430239</v>
      </c>
      <c r="C131">
        <f t="shared" si="131"/>
        <v>-29.195582961012747</v>
      </c>
      <c r="D131">
        <f t="shared" si="131"/>
        <v>-46.202135310975947</v>
      </c>
      <c r="E131">
        <f t="shared" si="131"/>
        <v>95.843275612310975</v>
      </c>
      <c r="F131">
        <f t="shared" si="131"/>
        <v>-28.057245344980814</v>
      </c>
      <c r="G131">
        <f t="shared" si="115"/>
        <v>2.5218665786347572E-2</v>
      </c>
      <c r="H131">
        <f t="shared" si="116"/>
        <v>-55.665499305544436</v>
      </c>
      <c r="I131">
        <f t="shared" si="117"/>
        <v>14.814993468373743</v>
      </c>
      <c r="J131">
        <f t="shared" si="118"/>
        <v>18.499389993862554</v>
      </c>
      <c r="K131">
        <f t="shared" si="119"/>
        <v>-28.188639218069184</v>
      </c>
      <c r="L131">
        <f t="shared" si="120"/>
        <v>19799.214903536114</v>
      </c>
      <c r="M131">
        <f t="shared" si="121"/>
        <v>4454.9592914961195</v>
      </c>
      <c r="N131">
        <f t="shared" si="122"/>
        <v>2</v>
      </c>
      <c r="O131">
        <f t="shared" si="123"/>
        <v>0</v>
      </c>
      <c r="P131">
        <f t="shared" si="124"/>
        <v>1</v>
      </c>
      <c r="Q131">
        <f t="shared" si="125"/>
        <v>0</v>
      </c>
    </row>
    <row r="132" spans="1:17" hidden="1" x14ac:dyDescent="0.3">
      <c r="A132">
        <v>8</v>
      </c>
      <c r="B132">
        <f t="shared" ref="B132:F132" si="132">A17-A$120</f>
        <v>-76.061639996306639</v>
      </c>
      <c r="C132">
        <f t="shared" si="132"/>
        <v>-21.600967170282772</v>
      </c>
      <c r="D132">
        <f t="shared" si="132"/>
        <v>-52.125801294800354</v>
      </c>
      <c r="E132">
        <f t="shared" si="132"/>
        <v>106.41525972888442</v>
      </c>
      <c r="F132">
        <f t="shared" si="132"/>
        <v>-29.698892353595127</v>
      </c>
      <c r="G132">
        <f t="shared" si="115"/>
        <v>6.6621459809099486</v>
      </c>
      <c r="H132">
        <f t="shared" si="116"/>
        <v>-48.070883514814462</v>
      </c>
      <c r="I132">
        <f t="shared" si="117"/>
        <v>8.8913274845493362</v>
      </c>
      <c r="J132">
        <f t="shared" si="118"/>
        <v>29.071374110435993</v>
      </c>
      <c r="K132">
        <f t="shared" si="119"/>
        <v>-29.830286226683498</v>
      </c>
      <c r="L132">
        <f t="shared" si="120"/>
        <v>21175.30573244076</v>
      </c>
      <c r="M132">
        <f t="shared" si="121"/>
        <v>4169.2405044381085</v>
      </c>
      <c r="N132">
        <f t="shared" si="122"/>
        <v>2</v>
      </c>
      <c r="O132">
        <f t="shared" si="123"/>
        <v>0</v>
      </c>
      <c r="P132">
        <f t="shared" si="124"/>
        <v>1</v>
      </c>
      <c r="Q132">
        <f t="shared" si="125"/>
        <v>0</v>
      </c>
    </row>
    <row r="133" spans="1:17" hidden="1" x14ac:dyDescent="0.3">
      <c r="A133">
        <v>9</v>
      </c>
      <c r="B133">
        <f t="shared" ref="B133:F133" si="133">A18-A$120</f>
        <v>-8.9300815641454108</v>
      </c>
      <c r="C133">
        <f t="shared" si="133"/>
        <v>24.735458080561656</v>
      </c>
      <c r="D133">
        <f t="shared" si="133"/>
        <v>-66.506229109380683</v>
      </c>
      <c r="E133">
        <f t="shared" si="133"/>
        <v>-24.972174984796318</v>
      </c>
      <c r="F133">
        <f t="shared" si="133"/>
        <v>30.856603821372538</v>
      </c>
      <c r="G133">
        <f t="shared" si="115"/>
        <v>73.793704413071168</v>
      </c>
      <c r="H133">
        <f t="shared" si="116"/>
        <v>-1.7344582639700334</v>
      </c>
      <c r="I133">
        <f t="shared" si="117"/>
        <v>-5.4891003300309933</v>
      </c>
      <c r="J133">
        <f t="shared" si="118"/>
        <v>-102.31606060324475</v>
      </c>
      <c r="K133">
        <f t="shared" si="119"/>
        <v>30.725209948284167</v>
      </c>
      <c r="L133">
        <f t="shared" si="120"/>
        <v>6690.4072764073771</v>
      </c>
      <c r="M133">
        <f t="shared" si="121"/>
        <v>16891.264162639312</v>
      </c>
      <c r="N133">
        <f t="shared" si="122"/>
        <v>1</v>
      </c>
      <c r="O133">
        <f t="shared" si="123"/>
        <v>1</v>
      </c>
      <c r="P133">
        <f t="shared" si="124"/>
        <v>0</v>
      </c>
      <c r="Q133">
        <f t="shared" si="125"/>
        <v>0</v>
      </c>
    </row>
    <row r="134" spans="1:17" hidden="1" x14ac:dyDescent="0.3">
      <c r="A134">
        <v>10</v>
      </c>
      <c r="B134">
        <f t="shared" ref="B134:F134" si="134">A19-A$120</f>
        <v>-41.665881305947977</v>
      </c>
      <c r="C134">
        <f t="shared" si="134"/>
        <v>27.000683190658819</v>
      </c>
      <c r="D134">
        <f t="shared" si="134"/>
        <v>-59.790807730222639</v>
      </c>
      <c r="E134">
        <f t="shared" si="134"/>
        <v>-28.18904446240456</v>
      </c>
      <c r="F134">
        <f t="shared" si="134"/>
        <v>26.009613826510893</v>
      </c>
      <c r="G134">
        <f t="shared" si="115"/>
        <v>41.057904671268602</v>
      </c>
      <c r="H134">
        <f t="shared" si="116"/>
        <v>0.5307668461271291</v>
      </c>
      <c r="I134">
        <f t="shared" si="117"/>
        <v>1.2263210491270513</v>
      </c>
      <c r="J134">
        <f t="shared" si="118"/>
        <v>-105.53293008085299</v>
      </c>
      <c r="K134">
        <f t="shared" si="119"/>
        <v>25.878219953422523</v>
      </c>
      <c r="L134">
        <f t="shared" si="120"/>
        <v>7511.1454859037694</v>
      </c>
      <c r="M134">
        <f t="shared" si="121"/>
        <v>13494.418712163382</v>
      </c>
      <c r="N134">
        <f t="shared" si="122"/>
        <v>1</v>
      </c>
      <c r="O134">
        <f t="shared" si="123"/>
        <v>1</v>
      </c>
      <c r="P134">
        <f t="shared" si="124"/>
        <v>0</v>
      </c>
      <c r="Q134">
        <f t="shared" si="125"/>
        <v>0</v>
      </c>
    </row>
    <row r="135" spans="1:17" hidden="1" x14ac:dyDescent="0.3">
      <c r="A135">
        <v>11</v>
      </c>
      <c r="B135">
        <f t="shared" ref="B135:F135" si="135">A20-A$120</f>
        <v>-33.064113672267943</v>
      </c>
      <c r="C135">
        <f t="shared" si="135"/>
        <v>22.043963996179798</v>
      </c>
      <c r="D135">
        <f t="shared" si="135"/>
        <v>-43.11290151205425</v>
      </c>
      <c r="E135">
        <f t="shared" si="135"/>
        <v>-26.733688570962038</v>
      </c>
      <c r="F135">
        <f t="shared" si="135"/>
        <v>25.734311182944495</v>
      </c>
      <c r="G135">
        <f t="shared" si="115"/>
        <v>49.659672304948636</v>
      </c>
      <c r="H135">
        <f t="shared" si="116"/>
        <v>-4.4259523483518919</v>
      </c>
      <c r="I135">
        <f t="shared" si="117"/>
        <v>17.90422726729544</v>
      </c>
      <c r="J135">
        <f t="shared" si="118"/>
        <v>-104.07757418941047</v>
      </c>
      <c r="K135">
        <f t="shared" si="119"/>
        <v>25.602917309856124</v>
      </c>
      <c r="L135">
        <f t="shared" si="120"/>
        <v>4814.8391150554253</v>
      </c>
      <c r="M135">
        <f t="shared" si="121"/>
        <v>14293.884285591301</v>
      </c>
      <c r="N135">
        <f t="shared" si="122"/>
        <v>1</v>
      </c>
      <c r="O135">
        <f t="shared" si="123"/>
        <v>1</v>
      </c>
      <c r="P135">
        <f t="shared" si="124"/>
        <v>0</v>
      </c>
      <c r="Q135">
        <f t="shared" si="125"/>
        <v>0</v>
      </c>
    </row>
    <row r="136" spans="1:17" hidden="1" x14ac:dyDescent="0.3">
      <c r="A136">
        <v>12</v>
      </c>
      <c r="B136">
        <f t="shared" ref="B136:F136" si="136">A21-A$120</f>
        <v>19.046904771215694</v>
      </c>
      <c r="C136">
        <f t="shared" si="136"/>
        <v>-50.598608482021291</v>
      </c>
      <c r="D136">
        <f t="shared" si="136"/>
        <v>72.283713994009162</v>
      </c>
      <c r="E136">
        <f t="shared" si="136"/>
        <v>1.8271155126118117</v>
      </c>
      <c r="F136">
        <f t="shared" si="136"/>
        <v>-22.164313432343505</v>
      </c>
      <c r="G136">
        <f t="shared" si="115"/>
        <v>101.77069074843227</v>
      </c>
      <c r="H136">
        <f t="shared" si="116"/>
        <v>-77.068524826552988</v>
      </c>
      <c r="I136">
        <f t="shared" si="117"/>
        <v>133.30084277335885</v>
      </c>
      <c r="J136">
        <f t="shared" si="118"/>
        <v>-75.516770105836613</v>
      </c>
      <c r="K136">
        <f t="shared" si="119"/>
        <v>-22.295707305431876</v>
      </c>
      <c r="L136">
        <f t="shared" si="120"/>
        <v>8642.5342114719424</v>
      </c>
      <c r="M136">
        <f t="shared" si="121"/>
        <v>40265.826829909056</v>
      </c>
      <c r="N136">
        <f t="shared" si="122"/>
        <v>1</v>
      </c>
      <c r="O136">
        <f t="shared" si="123"/>
        <v>1</v>
      </c>
      <c r="P136">
        <f t="shared" si="124"/>
        <v>0</v>
      </c>
      <c r="Q136">
        <f t="shared" si="125"/>
        <v>0</v>
      </c>
    </row>
    <row r="137" spans="1:17" hidden="1" x14ac:dyDescent="0.3">
      <c r="A137">
        <v>13</v>
      </c>
      <c r="B137">
        <f t="shared" ref="B137:F137" si="137">A22-A$120</f>
        <v>-87.934529122830511</v>
      </c>
      <c r="C137">
        <f t="shared" si="137"/>
        <v>-29.235918769767537</v>
      </c>
      <c r="D137">
        <f t="shared" si="137"/>
        <v>-38.249852570962119</v>
      </c>
      <c r="E137">
        <f t="shared" si="137"/>
        <v>122.90008536565509</v>
      </c>
      <c r="F137">
        <f t="shared" si="137"/>
        <v>-31.646765598446123</v>
      </c>
      <c r="G137">
        <f t="shared" si="115"/>
        <v>-5.2107431456139306</v>
      </c>
      <c r="H137">
        <f t="shared" si="116"/>
        <v>-55.705835114299227</v>
      </c>
      <c r="I137">
        <f t="shared" si="117"/>
        <v>22.767276208387571</v>
      </c>
      <c r="J137">
        <f t="shared" si="118"/>
        <v>45.556199747206662</v>
      </c>
      <c r="K137">
        <f t="shared" si="119"/>
        <v>-31.778159471534494</v>
      </c>
      <c r="L137">
        <f t="shared" si="120"/>
        <v>26156.220335795013</v>
      </c>
      <c r="M137">
        <f t="shared" si="121"/>
        <v>6733.8595306657353</v>
      </c>
      <c r="N137">
        <f t="shared" si="122"/>
        <v>2</v>
      </c>
      <c r="O137">
        <f t="shared" si="123"/>
        <v>0</v>
      </c>
      <c r="P137">
        <f t="shared" si="124"/>
        <v>1</v>
      </c>
      <c r="Q137">
        <f t="shared" si="125"/>
        <v>0</v>
      </c>
    </row>
    <row r="138" spans="1:17" hidden="1" x14ac:dyDescent="0.3">
      <c r="A138">
        <v>14</v>
      </c>
      <c r="B138">
        <f t="shared" ref="B138:F138" si="138">A23-A$120</f>
        <v>15.398723538361821</v>
      </c>
      <c r="C138">
        <f t="shared" si="138"/>
        <v>2.0253362528950518</v>
      </c>
      <c r="D138">
        <f t="shared" si="138"/>
        <v>45.348039460209364</v>
      </c>
      <c r="E138">
        <f t="shared" si="138"/>
        <v>35.433482862373459</v>
      </c>
      <c r="F138">
        <f t="shared" si="138"/>
        <v>-22.922063454042927</v>
      </c>
      <c r="G138">
        <f t="shared" si="115"/>
        <v>98.1225095155784</v>
      </c>
      <c r="H138">
        <f t="shared" si="116"/>
        <v>-24.444580091636638</v>
      </c>
      <c r="I138">
        <f t="shared" si="117"/>
        <v>106.36516823955905</v>
      </c>
      <c r="J138">
        <f t="shared" si="118"/>
        <v>-41.910402756074966</v>
      </c>
      <c r="K138">
        <f t="shared" si="119"/>
        <v>-23.053457327131298</v>
      </c>
      <c r="L138">
        <f t="shared" si="120"/>
        <v>4078.6200571821792</v>
      </c>
      <c r="M138">
        <f t="shared" si="121"/>
        <v>23827.057138031196</v>
      </c>
      <c r="N138">
        <f t="shared" si="122"/>
        <v>1</v>
      </c>
      <c r="O138">
        <f t="shared" si="123"/>
        <v>1</v>
      </c>
      <c r="P138">
        <f t="shared" si="124"/>
        <v>0</v>
      </c>
      <c r="Q138">
        <f t="shared" si="125"/>
        <v>0</v>
      </c>
    </row>
    <row r="139" spans="1:17" hidden="1" x14ac:dyDescent="0.3">
      <c r="A139">
        <v>15</v>
      </c>
      <c r="B139">
        <f t="shared" ref="B139:F139" si="139">A24-A$120</f>
        <v>-71.56935290563861</v>
      </c>
      <c r="C139">
        <f t="shared" si="139"/>
        <v>-40.649380252818347</v>
      </c>
      <c r="D139">
        <f t="shared" si="139"/>
        <v>-60.05302368292017</v>
      </c>
      <c r="E139">
        <f t="shared" si="139"/>
        <v>137.11236926159012</v>
      </c>
      <c r="F139">
        <f t="shared" si="139"/>
        <v>-30.327168296575664</v>
      </c>
      <c r="G139">
        <f t="shared" si="115"/>
        <v>11.154433071577976</v>
      </c>
      <c r="H139">
        <f t="shared" si="116"/>
        <v>-67.119296597350029</v>
      </c>
      <c r="I139">
        <f t="shared" si="117"/>
        <v>0.96410509642952036</v>
      </c>
      <c r="J139">
        <f t="shared" si="118"/>
        <v>59.768483643141678</v>
      </c>
      <c r="K139">
        <f t="shared" si="119"/>
        <v>-30.458562169664035</v>
      </c>
      <c r="L139">
        <f t="shared" si="120"/>
        <v>30100.448985146897</v>
      </c>
      <c r="M139">
        <f t="shared" si="121"/>
        <v>9130.3464979521013</v>
      </c>
      <c r="N139">
        <f t="shared" si="122"/>
        <v>2</v>
      </c>
      <c r="O139">
        <f t="shared" si="123"/>
        <v>0</v>
      </c>
      <c r="P139">
        <f t="shared" si="124"/>
        <v>1</v>
      </c>
      <c r="Q139">
        <f t="shared" si="125"/>
        <v>0</v>
      </c>
    </row>
    <row r="140" spans="1:17" hidden="1" x14ac:dyDescent="0.3">
      <c r="A140">
        <v>16</v>
      </c>
      <c r="B140">
        <f t="shared" ref="B140:F140" si="140">A25-A$120</f>
        <v>-101.4174646388684</v>
      </c>
      <c r="C140">
        <f t="shared" si="140"/>
        <v>132.4424879599654</v>
      </c>
      <c r="D140">
        <f t="shared" si="140"/>
        <v>-85.193720795817313</v>
      </c>
      <c r="E140">
        <f t="shared" si="140"/>
        <v>8.9919235130888566</v>
      </c>
      <c r="F140">
        <f t="shared" si="140"/>
        <v>54.601650397956263</v>
      </c>
      <c r="G140">
        <f t="shared" si="115"/>
        <v>-18.693678661651809</v>
      </c>
      <c r="H140">
        <f t="shared" si="116"/>
        <v>105.97257161543371</v>
      </c>
      <c r="I140">
        <f t="shared" si="117"/>
        <v>-24.176592016467623</v>
      </c>
      <c r="J140">
        <f t="shared" si="118"/>
        <v>-68.351962105359576</v>
      </c>
      <c r="K140">
        <f t="shared" si="119"/>
        <v>54.470256524867892</v>
      </c>
      <c r="L140">
        <f t="shared" si="120"/>
        <v>38146.679728483257</v>
      </c>
      <c r="M140">
        <f t="shared" si="121"/>
        <v>19803.146727761472</v>
      </c>
      <c r="N140">
        <f t="shared" si="122"/>
        <v>2</v>
      </c>
      <c r="O140">
        <f t="shared" si="123"/>
        <v>0</v>
      </c>
      <c r="P140">
        <f t="shared" si="124"/>
        <v>1</v>
      </c>
      <c r="Q140">
        <f t="shared" si="125"/>
        <v>0</v>
      </c>
    </row>
    <row r="141" spans="1:17" hidden="1" x14ac:dyDescent="0.3">
      <c r="A141">
        <v>17</v>
      </c>
      <c r="B141">
        <f t="shared" ref="B141:F141" si="141">A26-A$120</f>
        <v>13.166444887152096</v>
      </c>
      <c r="C141">
        <f t="shared" si="141"/>
        <v>-32.726159276432355</v>
      </c>
      <c r="D141">
        <f t="shared" si="141"/>
        <v>90.66251462000362</v>
      </c>
      <c r="E141">
        <f t="shared" si="141"/>
        <v>14.226880209354128</v>
      </c>
      <c r="F141">
        <f t="shared" si="141"/>
        <v>-29.955262814075837</v>
      </c>
      <c r="G141">
        <f t="shared" si="115"/>
        <v>95.890230864368675</v>
      </c>
      <c r="H141">
        <f t="shared" si="116"/>
        <v>-59.196075620964045</v>
      </c>
      <c r="I141">
        <f t="shared" si="117"/>
        <v>151.67964339935332</v>
      </c>
      <c r="J141">
        <f t="shared" si="118"/>
        <v>-63.117005409094304</v>
      </c>
      <c r="K141">
        <f t="shared" si="119"/>
        <v>-30.086656687164208</v>
      </c>
      <c r="L141">
        <f t="shared" si="120"/>
        <v>10563.77021992687</v>
      </c>
      <c r="M141">
        <f t="shared" si="121"/>
        <v>40594.789248322726</v>
      </c>
      <c r="N141">
        <f t="shared" si="122"/>
        <v>1</v>
      </c>
      <c r="O141">
        <f t="shared" si="123"/>
        <v>1</v>
      </c>
      <c r="P141">
        <f t="shared" si="124"/>
        <v>0</v>
      </c>
      <c r="Q141">
        <f t="shared" si="125"/>
        <v>0</v>
      </c>
    </row>
    <row r="142" spans="1:17" hidden="1" x14ac:dyDescent="0.3">
      <c r="A142">
        <v>18</v>
      </c>
      <c r="B142">
        <f t="shared" ref="B142:F142" si="142">A27-A$120</f>
        <v>-53.526460942346951</v>
      </c>
      <c r="C142">
        <f t="shared" si="142"/>
        <v>-45.17813194258693</v>
      </c>
      <c r="D142">
        <f t="shared" si="142"/>
        <v>-61.71052123074233</v>
      </c>
      <c r="E142">
        <f t="shared" si="142"/>
        <v>115.35776203057515</v>
      </c>
      <c r="F142">
        <f t="shared" si="142"/>
        <v>-26.562285619650382</v>
      </c>
      <c r="G142">
        <f t="shared" si="115"/>
        <v>29.197325034869628</v>
      </c>
      <c r="H142">
        <f t="shared" si="116"/>
        <v>-71.648048287118627</v>
      </c>
      <c r="I142">
        <f t="shared" si="117"/>
        <v>-0.69339245139263994</v>
      </c>
      <c r="J142">
        <f t="shared" si="118"/>
        <v>38.01387641212672</v>
      </c>
      <c r="K142">
        <f t="shared" si="119"/>
        <v>-26.693679492738752</v>
      </c>
      <c r="L142">
        <f t="shared" si="120"/>
        <v>22727.302335446973</v>
      </c>
      <c r="M142">
        <f t="shared" si="121"/>
        <v>8144.0147303742615</v>
      </c>
      <c r="N142">
        <f t="shared" si="122"/>
        <v>2</v>
      </c>
      <c r="O142">
        <f t="shared" si="123"/>
        <v>0</v>
      </c>
      <c r="P142">
        <f t="shared" si="124"/>
        <v>1</v>
      </c>
      <c r="Q142">
        <f t="shared" si="125"/>
        <v>0</v>
      </c>
    </row>
    <row r="143" spans="1:17" hidden="1" x14ac:dyDescent="0.3">
      <c r="A143">
        <v>19</v>
      </c>
      <c r="B143">
        <f t="shared" ref="B143:F143" si="143">A28-A$120</f>
        <v>-4.2523457047649487</v>
      </c>
      <c r="C143">
        <f t="shared" si="143"/>
        <v>10.162470391844565</v>
      </c>
      <c r="D143">
        <f t="shared" si="143"/>
        <v>-82.060489769289958</v>
      </c>
      <c r="E143">
        <f t="shared" si="143"/>
        <v>-27.248161571727131</v>
      </c>
      <c r="F143">
        <f t="shared" si="143"/>
        <v>31.817994367071698</v>
      </c>
      <c r="G143">
        <f t="shared" si="115"/>
        <v>78.47144027245163</v>
      </c>
      <c r="H143">
        <f t="shared" si="116"/>
        <v>-16.307445952687125</v>
      </c>
      <c r="I143">
        <f t="shared" si="117"/>
        <v>-21.043360989940268</v>
      </c>
      <c r="J143">
        <f t="shared" si="118"/>
        <v>-104.59204719017556</v>
      </c>
      <c r="K143">
        <f t="shared" si="119"/>
        <v>31.686600493983327</v>
      </c>
      <c r="L143">
        <f t="shared" si="120"/>
        <v>8610.1293042156449</v>
      </c>
      <c r="M143">
        <f t="shared" si="121"/>
        <v>18810.059759982913</v>
      </c>
      <c r="N143">
        <f t="shared" si="122"/>
        <v>1</v>
      </c>
      <c r="O143">
        <f t="shared" si="123"/>
        <v>1</v>
      </c>
      <c r="P143">
        <f t="shared" si="124"/>
        <v>0</v>
      </c>
      <c r="Q143">
        <f t="shared" si="125"/>
        <v>0</v>
      </c>
    </row>
    <row r="144" spans="1:17" hidden="1" x14ac:dyDescent="0.3">
      <c r="A144">
        <v>20</v>
      </c>
      <c r="B144">
        <f t="shared" ref="B144:F144" si="144">A29-A$120</f>
        <v>-83.583499423151025</v>
      </c>
      <c r="C144">
        <f t="shared" si="144"/>
        <v>157.97048774609578</v>
      </c>
      <c r="D144">
        <f t="shared" si="144"/>
        <v>-67.853535104628534</v>
      </c>
      <c r="E144">
        <f t="shared" si="144"/>
        <v>27.695266162724998</v>
      </c>
      <c r="F144">
        <f t="shared" si="144"/>
        <v>62.566357669538597</v>
      </c>
      <c r="G144">
        <f t="shared" si="115"/>
        <v>-0.85971344593444954</v>
      </c>
      <c r="H144">
        <f t="shared" si="116"/>
        <v>131.50057140156409</v>
      </c>
      <c r="I144">
        <f t="shared" si="117"/>
        <v>-6.8364063252788441</v>
      </c>
      <c r="J144">
        <f t="shared" si="118"/>
        <v>-49.648619455723434</v>
      </c>
      <c r="K144">
        <f t="shared" si="119"/>
        <v>62.434963796450226</v>
      </c>
      <c r="L144">
        <f t="shared" si="120"/>
        <v>41226.555480611161</v>
      </c>
      <c r="M144">
        <f t="shared" si="121"/>
        <v>23702.985955714576</v>
      </c>
      <c r="N144">
        <f t="shared" si="122"/>
        <v>2</v>
      </c>
      <c r="O144">
        <f t="shared" si="123"/>
        <v>0</v>
      </c>
      <c r="P144">
        <f t="shared" si="124"/>
        <v>1</v>
      </c>
      <c r="Q144">
        <f t="shared" si="125"/>
        <v>0</v>
      </c>
    </row>
    <row r="145" spans="1:17" hidden="1" x14ac:dyDescent="0.3">
      <c r="A145">
        <v>21</v>
      </c>
      <c r="B145">
        <f t="shared" ref="B145:F145" si="145">A30-A$120</f>
        <v>14.003671783053122</v>
      </c>
      <c r="C145">
        <f t="shared" si="145"/>
        <v>9.1487090133785429</v>
      </c>
      <c r="D145">
        <f t="shared" si="145"/>
        <v>57.157568538755228</v>
      </c>
      <c r="E145">
        <f t="shared" si="145"/>
        <v>32.078494170617304</v>
      </c>
      <c r="F145">
        <f t="shared" si="145"/>
        <v>-27.342833969172148</v>
      </c>
      <c r="G145">
        <f t="shared" si="115"/>
        <v>96.727457760269701</v>
      </c>
      <c r="H145">
        <f t="shared" si="116"/>
        <v>-17.321207331153147</v>
      </c>
      <c r="I145">
        <f t="shared" si="117"/>
        <v>118.17469731810492</v>
      </c>
      <c r="J145">
        <f t="shared" si="118"/>
        <v>-45.265391447831121</v>
      </c>
      <c r="K145">
        <f t="shared" si="119"/>
        <v>-27.474227842260518</v>
      </c>
      <c r="L145">
        <f t="shared" si="120"/>
        <v>5323.4496990014959</v>
      </c>
      <c r="M145">
        <f t="shared" si="121"/>
        <v>26425.273252853094</v>
      </c>
      <c r="N145">
        <f t="shared" si="122"/>
        <v>1</v>
      </c>
      <c r="O145">
        <f t="shared" si="123"/>
        <v>1</v>
      </c>
      <c r="P145">
        <f t="shared" si="124"/>
        <v>0</v>
      </c>
      <c r="Q145">
        <f t="shared" si="125"/>
        <v>0</v>
      </c>
    </row>
    <row r="146" spans="1:17" hidden="1" x14ac:dyDescent="0.3">
      <c r="A146">
        <v>22</v>
      </c>
      <c r="B146">
        <f t="shared" ref="B146:F146" si="146">A31-A$120</f>
        <v>-98.114128642170911</v>
      </c>
      <c r="C146">
        <f t="shared" si="146"/>
        <v>-45.898734223726208</v>
      </c>
      <c r="D146">
        <f t="shared" si="146"/>
        <v>-49.776121981214366</v>
      </c>
      <c r="E146">
        <f t="shared" si="146"/>
        <v>119.96932431733359</v>
      </c>
      <c r="F146">
        <f t="shared" si="146"/>
        <v>-23.194966008467375</v>
      </c>
      <c r="G146">
        <f t="shared" si="115"/>
        <v>-15.390342664954327</v>
      </c>
      <c r="H146">
        <f t="shared" si="116"/>
        <v>-72.368650568257891</v>
      </c>
      <c r="I146">
        <f t="shared" si="117"/>
        <v>11.241006798135324</v>
      </c>
      <c r="J146">
        <f t="shared" si="118"/>
        <v>42.625438698885162</v>
      </c>
      <c r="K146">
        <f t="shared" si="119"/>
        <v>-23.326359881555746</v>
      </c>
      <c r="L146">
        <f t="shared" si="120"/>
        <v>29141.383587332977</v>
      </c>
      <c r="M146">
        <f t="shared" si="121"/>
        <v>7961.4915558473222</v>
      </c>
      <c r="N146">
        <f t="shared" si="122"/>
        <v>2</v>
      </c>
      <c r="O146">
        <f t="shared" si="123"/>
        <v>0</v>
      </c>
      <c r="P146">
        <f t="shared" si="124"/>
        <v>1</v>
      </c>
      <c r="Q146">
        <f t="shared" si="125"/>
        <v>0</v>
      </c>
    </row>
    <row r="147" spans="1:17" hidden="1" x14ac:dyDescent="0.3">
      <c r="A147">
        <v>23</v>
      </c>
      <c r="B147">
        <f t="shared" ref="B147:F147" si="147">A32-A$120</f>
        <v>-16.247045521013014</v>
      </c>
      <c r="C147">
        <f t="shared" si="147"/>
        <v>7.1405030686566207</v>
      </c>
      <c r="D147">
        <f t="shared" si="147"/>
        <v>-73.852025560027897</v>
      </c>
      <c r="E147">
        <f t="shared" si="147"/>
        <v>-29.092741481366993</v>
      </c>
      <c r="F147">
        <f t="shared" si="147"/>
        <v>29.771132875510666</v>
      </c>
      <c r="G147">
        <f t="shared" si="115"/>
        <v>66.476740456203572</v>
      </c>
      <c r="H147">
        <f t="shared" si="116"/>
        <v>-19.329413275875069</v>
      </c>
      <c r="I147">
        <f t="shared" si="117"/>
        <v>-12.834896780678207</v>
      </c>
      <c r="J147">
        <f t="shared" si="118"/>
        <v>-106.43662709981542</v>
      </c>
      <c r="K147">
        <f t="shared" si="119"/>
        <v>29.639739002422296</v>
      </c>
      <c r="L147">
        <f t="shared" si="120"/>
        <v>7501.7829111473411</v>
      </c>
      <c r="M147">
        <f t="shared" si="121"/>
        <v>17164.787531158567</v>
      </c>
      <c r="N147">
        <f t="shared" si="122"/>
        <v>1</v>
      </c>
      <c r="O147">
        <f t="shared" si="123"/>
        <v>1</v>
      </c>
      <c r="P147">
        <f t="shared" si="124"/>
        <v>0</v>
      </c>
      <c r="Q147">
        <f t="shared" si="125"/>
        <v>0</v>
      </c>
    </row>
    <row r="148" spans="1:17" hidden="1" x14ac:dyDescent="0.3">
      <c r="A148">
        <v>24</v>
      </c>
      <c r="B148">
        <f t="shared" ref="B148:F148" si="148">A33-A$120</f>
        <v>-66.358000766970662</v>
      </c>
      <c r="C148">
        <f t="shared" si="148"/>
        <v>-38.663203672862096</v>
      </c>
      <c r="D148">
        <f t="shared" si="148"/>
        <v>-66.13115908890255</v>
      </c>
      <c r="E148">
        <f t="shared" si="148"/>
        <v>120.38760953850968</v>
      </c>
      <c r="F148">
        <f t="shared" si="148"/>
        <v>-15.010544764189845</v>
      </c>
      <c r="G148">
        <f t="shared" si="115"/>
        <v>16.365785210245917</v>
      </c>
      <c r="H148">
        <f t="shared" si="116"/>
        <v>-65.133120017393793</v>
      </c>
      <c r="I148">
        <f t="shared" si="117"/>
        <v>-5.1140303095528594</v>
      </c>
      <c r="J148">
        <f t="shared" si="118"/>
        <v>43.04372392006124</v>
      </c>
      <c r="K148">
        <f t="shared" si="119"/>
        <v>-15.141938637278216</v>
      </c>
      <c r="L148">
        <f t="shared" si="120"/>
        <v>24990.050770994647</v>
      </c>
      <c r="M148">
        <f t="shared" si="121"/>
        <v>6618.3560293567043</v>
      </c>
      <c r="N148">
        <f t="shared" si="122"/>
        <v>2</v>
      </c>
      <c r="O148">
        <f t="shared" si="123"/>
        <v>0</v>
      </c>
      <c r="P148">
        <f t="shared" si="124"/>
        <v>1</v>
      </c>
      <c r="Q148">
        <f t="shared" si="125"/>
        <v>0</v>
      </c>
    </row>
    <row r="149" spans="1:17" hidden="1" x14ac:dyDescent="0.3">
      <c r="A149">
        <v>25</v>
      </c>
      <c r="B149">
        <f t="shared" ref="B149:F149" si="149">A34-A$120</f>
        <v>-85.544802778038886</v>
      </c>
      <c r="C149">
        <f t="shared" si="149"/>
        <v>-29.228186665897653</v>
      </c>
      <c r="D149">
        <f t="shared" si="149"/>
        <v>-74.818879071731075</v>
      </c>
      <c r="E149">
        <f t="shared" si="149"/>
        <v>102.64234937415105</v>
      </c>
      <c r="F149">
        <f t="shared" si="149"/>
        <v>-24.498082108539791</v>
      </c>
      <c r="G149">
        <f t="shared" si="115"/>
        <v>-2.8210168008223047</v>
      </c>
      <c r="H149">
        <f t="shared" si="116"/>
        <v>-55.698103010429342</v>
      </c>
      <c r="I149">
        <f t="shared" si="117"/>
        <v>-13.801750292381385</v>
      </c>
      <c r="J149">
        <f t="shared" si="118"/>
        <v>25.298463755702631</v>
      </c>
      <c r="K149">
        <f t="shared" si="119"/>
        <v>-24.629475981628161</v>
      </c>
      <c r="L149">
        <f t="shared" si="120"/>
        <v>24905.67275570249</v>
      </c>
      <c r="M149">
        <f t="shared" si="121"/>
        <v>4547.3484814123676</v>
      </c>
      <c r="N149">
        <f t="shared" si="122"/>
        <v>2</v>
      </c>
      <c r="O149">
        <f t="shared" si="123"/>
        <v>0</v>
      </c>
      <c r="P149">
        <f t="shared" si="124"/>
        <v>1</v>
      </c>
      <c r="Q149">
        <f t="shared" si="125"/>
        <v>0</v>
      </c>
    </row>
    <row r="150" spans="1:17" hidden="1" x14ac:dyDescent="0.3">
      <c r="A150">
        <v>26</v>
      </c>
      <c r="B150">
        <f t="shared" ref="B150:F150" si="150">A35-A$120</f>
        <v>-96.385668356787463</v>
      </c>
      <c r="C150">
        <f t="shared" si="150"/>
        <v>-8.7074444866176748</v>
      </c>
      <c r="D150">
        <f t="shared" si="150"/>
        <v>-51.410848154822702</v>
      </c>
      <c r="E150">
        <f t="shared" si="150"/>
        <v>118.7855472057114</v>
      </c>
      <c r="F150">
        <f t="shared" si="150"/>
        <v>-48.211220393683277</v>
      </c>
      <c r="G150">
        <f t="shared" si="115"/>
        <v>-13.661882379570885</v>
      </c>
      <c r="H150">
        <f t="shared" si="116"/>
        <v>-35.177360831149365</v>
      </c>
      <c r="I150">
        <f t="shared" si="117"/>
        <v>9.6062806245269883</v>
      </c>
      <c r="J150">
        <f t="shared" si="118"/>
        <v>41.441661587262956</v>
      </c>
      <c r="K150">
        <f t="shared" si="119"/>
        <v>-48.342614266771648</v>
      </c>
      <c r="L150">
        <f t="shared" si="120"/>
        <v>28443.419958878978</v>
      </c>
      <c r="M150">
        <f t="shared" si="121"/>
        <v>5570.7940418943726</v>
      </c>
      <c r="N150">
        <f t="shared" si="122"/>
        <v>2</v>
      </c>
      <c r="O150">
        <f t="shared" si="123"/>
        <v>0</v>
      </c>
      <c r="P150">
        <f t="shared" si="124"/>
        <v>1</v>
      </c>
      <c r="Q150">
        <f t="shared" si="125"/>
        <v>0</v>
      </c>
    </row>
    <row r="151" spans="1:17" hidden="1" x14ac:dyDescent="0.3">
      <c r="A151">
        <v>27</v>
      </c>
      <c r="B151">
        <f t="shared" ref="B151:F151" si="151">A36-A$120</f>
        <v>-6.9543082885698482</v>
      </c>
      <c r="C151">
        <f t="shared" si="151"/>
        <v>17.338970396699345</v>
      </c>
      <c r="D151">
        <f t="shared" si="151"/>
        <v>-85.494493331792157</v>
      </c>
      <c r="E151">
        <f t="shared" si="151"/>
        <v>-28.101636732869487</v>
      </c>
      <c r="F151">
        <f t="shared" si="151"/>
        <v>29.735502384648377</v>
      </c>
      <c r="G151">
        <f t="shared" si="115"/>
        <v>75.769477688646731</v>
      </c>
      <c r="H151">
        <f t="shared" si="116"/>
        <v>-9.1309459478323447</v>
      </c>
      <c r="I151">
        <f t="shared" si="117"/>
        <v>-24.477364552442467</v>
      </c>
      <c r="J151">
        <f t="shared" si="118"/>
        <v>-105.44552235131792</v>
      </c>
      <c r="K151">
        <f t="shared" si="119"/>
        <v>29.604108511560007</v>
      </c>
      <c r="L151">
        <f t="shared" si="120"/>
        <v>9332.2127773835291</v>
      </c>
      <c r="M151">
        <f t="shared" si="121"/>
        <v>18418.690723252246</v>
      </c>
      <c r="N151">
        <f t="shared" si="122"/>
        <v>1</v>
      </c>
      <c r="O151">
        <f t="shared" si="123"/>
        <v>1</v>
      </c>
      <c r="P151">
        <f t="shared" si="124"/>
        <v>0</v>
      </c>
      <c r="Q151">
        <f t="shared" si="125"/>
        <v>0</v>
      </c>
    </row>
    <row r="152" spans="1:17" hidden="1" x14ac:dyDescent="0.3">
      <c r="A152">
        <v>28</v>
      </c>
      <c r="B152">
        <f t="shared" ref="B152:F152" si="152">A37-A$120</f>
        <v>-14.149646509374278</v>
      </c>
      <c r="C152">
        <f t="shared" si="152"/>
        <v>34.174651757562046</v>
      </c>
      <c r="D152">
        <f t="shared" si="152"/>
        <v>-50.758913129592528</v>
      </c>
      <c r="E152">
        <f t="shared" si="152"/>
        <v>-27.575402066883846</v>
      </c>
      <c r="F152">
        <f t="shared" si="152"/>
        <v>31.901644017380384</v>
      </c>
      <c r="G152">
        <f t="shared" si="115"/>
        <v>68.574139467842301</v>
      </c>
      <c r="H152">
        <f t="shared" si="116"/>
        <v>7.704735413030356</v>
      </c>
      <c r="I152">
        <f t="shared" si="117"/>
        <v>10.258215649757162</v>
      </c>
      <c r="J152">
        <f t="shared" si="118"/>
        <v>-104.91928768533228</v>
      </c>
      <c r="K152">
        <f t="shared" si="119"/>
        <v>31.770250144292014</v>
      </c>
      <c r="L152">
        <f t="shared" si="120"/>
        <v>5722.7042713503706</v>
      </c>
      <c r="M152">
        <f t="shared" si="121"/>
        <v>16884.412262485217</v>
      </c>
      <c r="N152">
        <f t="shared" si="122"/>
        <v>1</v>
      </c>
      <c r="O152">
        <f t="shared" si="123"/>
        <v>1</v>
      </c>
      <c r="P152">
        <f t="shared" si="124"/>
        <v>0</v>
      </c>
      <c r="Q152">
        <f t="shared" si="125"/>
        <v>0</v>
      </c>
    </row>
    <row r="153" spans="1:17" hidden="1" x14ac:dyDescent="0.3">
      <c r="A153">
        <v>29</v>
      </c>
      <c r="B153">
        <f t="shared" ref="B153:F153" si="153">A38-A$120</f>
        <v>0.28327011337643171</v>
      </c>
      <c r="C153">
        <f t="shared" si="153"/>
        <v>-3.9157586724760876</v>
      </c>
      <c r="D153">
        <f t="shared" si="153"/>
        <v>42.737149697422623</v>
      </c>
      <c r="E153">
        <f t="shared" si="153"/>
        <v>23.550815871806606</v>
      </c>
      <c r="F153">
        <f t="shared" si="153"/>
        <v>-22.533929014024352</v>
      </c>
      <c r="G153">
        <f t="shared" si="115"/>
        <v>83.007056090593011</v>
      </c>
      <c r="H153">
        <f t="shared" si="116"/>
        <v>-30.385675017007777</v>
      </c>
      <c r="I153">
        <f t="shared" si="117"/>
        <v>103.75427847677231</v>
      </c>
      <c r="J153">
        <f t="shared" si="118"/>
        <v>-53.79306974664182</v>
      </c>
      <c r="K153">
        <f t="shared" si="119"/>
        <v>-22.665322887112723</v>
      </c>
      <c r="L153">
        <f t="shared" si="120"/>
        <v>2904.2962572349411</v>
      </c>
      <c r="M153">
        <f t="shared" si="121"/>
        <v>21985.822123645827</v>
      </c>
      <c r="N153">
        <f t="shared" si="122"/>
        <v>1</v>
      </c>
      <c r="O153">
        <f t="shared" si="123"/>
        <v>1</v>
      </c>
      <c r="P153">
        <f t="shared" si="124"/>
        <v>0</v>
      </c>
      <c r="Q153">
        <f t="shared" si="125"/>
        <v>0</v>
      </c>
    </row>
    <row r="154" spans="1:17" hidden="1" x14ac:dyDescent="0.3">
      <c r="N154" t="s">
        <v>43</v>
      </c>
      <c r="O154">
        <f>SUM(O124:O153)</f>
        <v>15</v>
      </c>
      <c r="P154">
        <f>SUM(P124:P153)</f>
        <v>15</v>
      </c>
      <c r="Q154">
        <f>SUM(Q124:Q153)</f>
        <v>0</v>
      </c>
    </row>
    <row r="156" spans="1:17" x14ac:dyDescent="0.3">
      <c r="A156" t="s">
        <v>5</v>
      </c>
      <c r="B156" t="s">
        <v>45</v>
      </c>
    </row>
    <row r="157" spans="1:17" x14ac:dyDescent="0.3">
      <c r="A157">
        <f>MAX(N124:N153)</f>
        <v>2</v>
      </c>
      <c r="B157">
        <f>MAX(O154:P154)</f>
        <v>15</v>
      </c>
    </row>
    <row r="158" spans="1:17" x14ac:dyDescent="0.3">
      <c r="A158">
        <f>A128</f>
        <v>4</v>
      </c>
      <c r="B158">
        <f>A129</f>
        <v>5</v>
      </c>
      <c r="C158">
        <f>A130</f>
        <v>6</v>
      </c>
      <c r="D158">
        <f>A133</f>
        <v>9</v>
      </c>
      <c r="E158">
        <f>A134</f>
        <v>10</v>
      </c>
      <c r="F158">
        <f>A135</f>
        <v>11</v>
      </c>
      <c r="G158">
        <f>A136</f>
        <v>12</v>
      </c>
      <c r="H158">
        <f>A138</f>
        <v>14</v>
      </c>
      <c r="I158">
        <f>A141</f>
        <v>17</v>
      </c>
      <c r="J158">
        <f>A143</f>
        <v>19</v>
      </c>
      <c r="K158">
        <f>A145</f>
        <v>21</v>
      </c>
      <c r="L158">
        <f>A147</f>
        <v>23</v>
      </c>
      <c r="M158">
        <f>A151</f>
        <v>27</v>
      </c>
      <c r="N158">
        <f>A152</f>
        <v>28</v>
      </c>
      <c r="O158">
        <f>A153</f>
        <v>29</v>
      </c>
    </row>
    <row r="159" spans="1:17" x14ac:dyDescent="0.3">
      <c r="A159">
        <f>A124</f>
        <v>0</v>
      </c>
      <c r="B159">
        <f>A125</f>
        <v>1</v>
      </c>
      <c r="C159">
        <f>A126</f>
        <v>2</v>
      </c>
      <c r="D159">
        <f>A127</f>
        <v>3</v>
      </c>
      <c r="E159">
        <f>A131</f>
        <v>7</v>
      </c>
      <c r="F159">
        <f>A132</f>
        <v>8</v>
      </c>
      <c r="G159">
        <f>A137</f>
        <v>13</v>
      </c>
      <c r="H159">
        <f>A139</f>
        <v>15</v>
      </c>
      <c r="I159">
        <f>A140</f>
        <v>16</v>
      </c>
      <c r="J159">
        <f>A142</f>
        <v>18</v>
      </c>
      <c r="K159">
        <f>A144</f>
        <v>20</v>
      </c>
      <c r="L159">
        <f>A146</f>
        <v>22</v>
      </c>
      <c r="M159">
        <f>A148</f>
        <v>24</v>
      </c>
      <c r="N159">
        <f>A149</f>
        <v>25</v>
      </c>
      <c r="O159">
        <f>A150</f>
        <v>26</v>
      </c>
    </row>
    <row r="160" spans="1:17" hidden="1" x14ac:dyDescent="0.3">
      <c r="A160" t="s">
        <v>22</v>
      </c>
    </row>
    <row r="161" spans="1:17" hidden="1" x14ac:dyDescent="0.3">
      <c r="A161" t="b">
        <f>INDEX($N124:$N153,A158+1)=$Q161</f>
        <v>1</v>
      </c>
      <c r="B161" t="b">
        <f t="shared" ref="B161:O161" si="154">INDEX($N124:$N153,B158+1)=$Q161</f>
        <v>1</v>
      </c>
      <c r="C161" t="b">
        <f t="shared" si="154"/>
        <v>1</v>
      </c>
      <c r="D161" t="b">
        <f t="shared" si="154"/>
        <v>1</v>
      </c>
      <c r="E161" t="b">
        <f t="shared" si="154"/>
        <v>1</v>
      </c>
      <c r="F161" t="b">
        <f t="shared" si="154"/>
        <v>1</v>
      </c>
      <c r="G161" t="b">
        <f t="shared" si="154"/>
        <v>1</v>
      </c>
      <c r="H161" t="b">
        <f t="shared" si="154"/>
        <v>1</v>
      </c>
      <c r="I161" t="b">
        <f t="shared" si="154"/>
        <v>1</v>
      </c>
      <c r="J161" t="b">
        <f t="shared" si="154"/>
        <v>1</v>
      </c>
      <c r="K161" t="b">
        <f t="shared" si="154"/>
        <v>1</v>
      </c>
      <c r="L161" t="b">
        <f t="shared" si="154"/>
        <v>1</v>
      </c>
      <c r="M161" t="b">
        <f t="shared" si="154"/>
        <v>1</v>
      </c>
      <c r="N161" t="b">
        <f t="shared" si="154"/>
        <v>1</v>
      </c>
      <c r="O161" t="b">
        <f t="shared" si="154"/>
        <v>1</v>
      </c>
      <c r="P161" t="s">
        <v>13</v>
      </c>
      <c r="Q161">
        <v>1</v>
      </c>
    </row>
    <row r="162" spans="1:17" hidden="1" x14ac:dyDescent="0.3">
      <c r="A162" t="b">
        <f>INDEX($N124:$N153,A159+1)=$Q162</f>
        <v>1</v>
      </c>
      <c r="B162" t="b">
        <f t="shared" ref="B162:O162" si="155">INDEX($N124:$N153,B159+1)=$Q162</f>
        <v>1</v>
      </c>
      <c r="C162" t="b">
        <f t="shared" si="155"/>
        <v>1</v>
      </c>
      <c r="D162" t="b">
        <f t="shared" si="155"/>
        <v>1</v>
      </c>
      <c r="E162" t="b">
        <f t="shared" si="155"/>
        <v>1</v>
      </c>
      <c r="F162" t="b">
        <f t="shared" si="155"/>
        <v>1</v>
      </c>
      <c r="G162" t="b">
        <f t="shared" si="155"/>
        <v>1</v>
      </c>
      <c r="H162" t="b">
        <f t="shared" si="155"/>
        <v>1</v>
      </c>
      <c r="I162" t="b">
        <f t="shared" si="155"/>
        <v>1</v>
      </c>
      <c r="J162" t="b">
        <f t="shared" si="155"/>
        <v>1</v>
      </c>
      <c r="K162" t="b">
        <f t="shared" si="155"/>
        <v>1</v>
      </c>
      <c r="L162" t="b">
        <f t="shared" si="155"/>
        <v>1</v>
      </c>
      <c r="M162" t="b">
        <f t="shared" si="155"/>
        <v>1</v>
      </c>
      <c r="N162" t="b">
        <f t="shared" si="155"/>
        <v>1</v>
      </c>
      <c r="O162" t="b">
        <f t="shared" si="155"/>
        <v>1</v>
      </c>
      <c r="P162" t="s">
        <v>13</v>
      </c>
      <c r="Q162">
        <v>2</v>
      </c>
    </row>
    <row r="164" spans="1:17" x14ac:dyDescent="0.3">
      <c r="A164" t="s">
        <v>46</v>
      </c>
    </row>
    <row r="165" spans="1:17" x14ac:dyDescent="0.3">
      <c r="A165">
        <f>A80</f>
        <v>2</v>
      </c>
      <c r="B165">
        <f t="shared" ref="B165" si="156">B80</f>
        <v>5</v>
      </c>
    </row>
    <row r="166" spans="1:17" x14ac:dyDescent="0.3">
      <c r="A166">
        <f t="shared" ref="A166:E166" si="157">A81</f>
        <v>70.42053561658652</v>
      </c>
      <c r="B166">
        <f t="shared" si="157"/>
        <v>-66.983686052626211</v>
      </c>
      <c r="C166">
        <f t="shared" si="157"/>
        <v>-15.971347930028077</v>
      </c>
      <c r="D166">
        <f t="shared" si="157"/>
        <v>-41.1995753990604</v>
      </c>
      <c r="E166">
        <f t="shared" si="157"/>
        <v>-67.516829283155332</v>
      </c>
    </row>
    <row r="167" spans="1:17" x14ac:dyDescent="0.3">
      <c r="A167">
        <f t="shared" ref="A167:E167" si="158">A82</f>
        <v>-9.2710181910180314</v>
      </c>
      <c r="B167">
        <f t="shared" si="158"/>
        <v>-33.368984857170098</v>
      </c>
      <c r="C167">
        <f t="shared" si="158"/>
        <v>-73.895163986075929</v>
      </c>
      <c r="D167">
        <f t="shared" si="158"/>
        <v>30.80796036141323</v>
      </c>
      <c r="E167">
        <f t="shared" si="158"/>
        <v>-62.121678420284823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opLeftCell="A25" workbookViewId="0">
      <selection activeCell="A59" sqref="A59:T59"/>
    </sheetView>
  </sheetViews>
  <sheetFormatPr defaultRowHeight="15.6" x14ac:dyDescent="0.3"/>
  <sheetData>
    <row r="1" spans="1:18" x14ac:dyDescent="0.3">
      <c r="B1" t="s">
        <v>23</v>
      </c>
      <c r="C1" t="s">
        <v>24</v>
      </c>
      <c r="D1" t="s">
        <v>0</v>
      </c>
      <c r="E1" t="s">
        <v>1</v>
      </c>
      <c r="F1" t="s">
        <v>20</v>
      </c>
      <c r="H1" t="s">
        <v>25</v>
      </c>
      <c r="N1" t="s">
        <v>2</v>
      </c>
    </row>
    <row r="2" spans="1:18" x14ac:dyDescent="0.3">
      <c r="A2" t="s">
        <v>17</v>
      </c>
      <c r="B2">
        <v>85.430112400107362</v>
      </c>
      <c r="C2">
        <v>-74.439666991283943</v>
      </c>
      <c r="D2">
        <v>41.588263632363386</v>
      </c>
      <c r="E2">
        <v>-22.492927554339204</v>
      </c>
      <c r="F2">
        <v>-90.381395460842612</v>
      </c>
      <c r="H2">
        <v>16.257835639911605</v>
      </c>
      <c r="I2">
        <v>19.038839719090898</v>
      </c>
      <c r="J2">
        <v>15.13563972839451</v>
      </c>
      <c r="K2">
        <v>9.7045999194625328</v>
      </c>
      <c r="L2">
        <v>4.2308574901372626</v>
      </c>
      <c r="N2">
        <v>0.9271505620005368</v>
      </c>
      <c r="O2">
        <v>0.12780166504358026</v>
      </c>
      <c r="P2">
        <v>0.70794131816181693</v>
      </c>
      <c r="Q2">
        <v>0.38753536222830398</v>
      </c>
      <c r="R2">
        <v>4.8093022695786969E-2</v>
      </c>
    </row>
    <row r="3" spans="1:18" x14ac:dyDescent="0.3">
      <c r="A3" t="s">
        <v>18</v>
      </c>
      <c r="B3">
        <v>58.736726210846243</v>
      </c>
      <c r="C3">
        <v>-41.908394311930408</v>
      </c>
      <c r="D3">
        <v>-86.239914301935045</v>
      </c>
      <c r="E3">
        <v>-73.393131142712036</v>
      </c>
      <c r="F3">
        <v>-36.279280572400083</v>
      </c>
      <c r="H3">
        <v>13.503520689046336</v>
      </c>
      <c r="I3">
        <v>9.5394273049589184</v>
      </c>
      <c r="J3">
        <v>15.933988157823348</v>
      </c>
      <c r="K3">
        <v>1.0762415072266251</v>
      </c>
      <c r="L3">
        <v>2.0999420714128458</v>
      </c>
      <c r="N3">
        <v>0.79368363105423123</v>
      </c>
      <c r="O3">
        <v>0.29045802844034796</v>
      </c>
      <c r="P3">
        <v>6.880042849032475E-2</v>
      </c>
      <c r="Q3">
        <v>0.13303434428643979</v>
      </c>
      <c r="R3">
        <v>0.31860359713799957</v>
      </c>
    </row>
    <row r="4" spans="1:18" x14ac:dyDescent="0.3">
      <c r="A4" t="s">
        <v>19</v>
      </c>
      <c r="B4">
        <v>-22.431049711384677</v>
      </c>
      <c r="C4">
        <v>83.539878326315261</v>
      </c>
      <c r="D4">
        <v>-82.964135729300708</v>
      </c>
      <c r="E4">
        <v>-28.293021087985061</v>
      </c>
      <c r="F4">
        <v>-2.1749153207053062</v>
      </c>
      <c r="H4">
        <v>9.784861254645973</v>
      </c>
      <c r="I4">
        <v>11.319866870631582</v>
      </c>
      <c r="J4">
        <v>5.1165569685610102</v>
      </c>
      <c r="K4">
        <v>19.283038638720331</v>
      </c>
      <c r="L4">
        <v>5.0560627782766439</v>
      </c>
      <c r="N4">
        <v>0.38784475144307662</v>
      </c>
      <c r="O4">
        <v>0.91769939163157632</v>
      </c>
      <c r="P4">
        <v>8.5179321353496484E-2</v>
      </c>
      <c r="Q4">
        <v>0.3585348945600747</v>
      </c>
      <c r="R4">
        <v>0.48912542339647347</v>
      </c>
    </row>
    <row r="5" spans="1:18" x14ac:dyDescent="0.3">
      <c r="A5" t="s">
        <v>31</v>
      </c>
      <c r="B5">
        <v>-4.5817862689556454</v>
      </c>
      <c r="C5">
        <v>-98.063241615646817</v>
      </c>
      <c r="D5">
        <v>-74.827261019515092</v>
      </c>
      <c r="E5">
        <v>71.859718662304559</v>
      </c>
      <c r="F5">
        <v>-99.302546945369812</v>
      </c>
      <c r="H5">
        <v>18.510198058465861</v>
      </c>
      <c r="I5">
        <v>17.283766142667979</v>
      </c>
      <c r="J5">
        <v>12.337154511447423</v>
      </c>
      <c r="K5">
        <v>18.743529295872147</v>
      </c>
      <c r="L5">
        <v>10.453093092510402</v>
      </c>
      <c r="N5">
        <v>0.47709106865522177</v>
      </c>
      <c r="O5">
        <v>9.6837919217659385E-3</v>
      </c>
      <c r="P5">
        <v>0.12586369490242455</v>
      </c>
      <c r="Q5">
        <v>0.85929859331152281</v>
      </c>
      <c r="R5">
        <v>3.487265273150908E-3</v>
      </c>
    </row>
    <row r="7" spans="1:18" x14ac:dyDescent="0.3">
      <c r="A7" t="s">
        <v>3</v>
      </c>
    </row>
    <row r="8" spans="1:18" x14ac:dyDescent="0.3">
      <c r="A8">
        <v>30</v>
      </c>
      <c r="B8">
        <v>5</v>
      </c>
      <c r="G8" t="s">
        <v>48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21</v>
      </c>
    </row>
    <row r="9" spans="1:18" x14ac:dyDescent="0.3">
      <c r="A9">
        <v>-23.608161737170562</v>
      </c>
      <c r="B9">
        <v>80.207991898757854</v>
      </c>
      <c r="C9">
        <v>-84.475639989363899</v>
      </c>
      <c r="D9">
        <v>-61.453980458431374</v>
      </c>
      <c r="E9">
        <v>-1.9938178323764786</v>
      </c>
      <c r="G9">
        <v>0</v>
      </c>
      <c r="H9">
        <v>-1.1771120257858863</v>
      </c>
      <c r="I9">
        <v>-3.3318864275574054</v>
      </c>
      <c r="J9">
        <v>-1.5115042600631894</v>
      </c>
      <c r="K9">
        <v>-33.160959370446314</v>
      </c>
      <c r="L9">
        <v>0.18109748832882769</v>
      </c>
      <c r="M9">
        <v>3</v>
      </c>
      <c r="N9">
        <v>0.4521230266208085</v>
      </c>
      <c r="O9">
        <v>0.38424916260387354</v>
      </c>
      <c r="P9">
        <v>0.38383869304277396</v>
      </c>
      <c r="Q9">
        <v>4.274388144557828E-2</v>
      </c>
      <c r="R9">
        <v>0.51428621501496041</v>
      </c>
    </row>
    <row r="10" spans="1:18" x14ac:dyDescent="0.3">
      <c r="A10">
        <v>-18.729954855198905</v>
      </c>
      <c r="B10">
        <v>81.528900123270773</v>
      </c>
      <c r="C10">
        <v>-77.874016298804108</v>
      </c>
      <c r="D10">
        <v>-35.042891201398923</v>
      </c>
      <c r="E10">
        <v>-5.0703167187250777</v>
      </c>
      <c r="G10">
        <v>1</v>
      </c>
      <c r="H10">
        <v>3.7010948561857711</v>
      </c>
      <c r="I10">
        <v>-2.0109782030444849</v>
      </c>
      <c r="J10">
        <v>5.0901194304966015</v>
      </c>
      <c r="K10">
        <v>-6.749870113413861</v>
      </c>
      <c r="L10">
        <v>-2.895401398019771</v>
      </c>
      <c r="M10">
        <v>3</v>
      </c>
      <c r="N10">
        <v>0.64737645999913407</v>
      </c>
      <c r="O10">
        <v>0.42949879367998878</v>
      </c>
      <c r="P10">
        <v>0.84009123959530074</v>
      </c>
      <c r="Q10">
        <v>0.36315365301784319</v>
      </c>
      <c r="R10">
        <v>0.28343769819146725</v>
      </c>
    </row>
    <row r="11" spans="1:18" x14ac:dyDescent="0.3">
      <c r="A11">
        <v>-4.7854283087822758</v>
      </c>
      <c r="B11">
        <v>78.891514754238614</v>
      </c>
      <c r="C11">
        <v>-81.224166531112957</v>
      </c>
      <c r="D11">
        <v>-39.34443867022042</v>
      </c>
      <c r="E11">
        <v>-6.887520258293061</v>
      </c>
      <c r="G11">
        <v>2</v>
      </c>
      <c r="H11">
        <v>17.645621402602401</v>
      </c>
      <c r="I11">
        <v>-4.6483635720766543</v>
      </c>
      <c r="J11">
        <v>1.7399691981877563</v>
      </c>
      <c r="K11">
        <v>-11.051417582235359</v>
      </c>
      <c r="L11">
        <v>-4.7126049375877548</v>
      </c>
      <c r="M11">
        <v>3</v>
      </c>
      <c r="N11">
        <v>0.96433410431685074</v>
      </c>
      <c r="O11">
        <v>0.34066912466985855</v>
      </c>
      <c r="P11">
        <v>0.63309674440724129</v>
      </c>
      <c r="Q11">
        <v>0.28328308411256264</v>
      </c>
      <c r="R11">
        <v>0.17565014963083958</v>
      </c>
    </row>
    <row r="12" spans="1:18" x14ac:dyDescent="0.3">
      <c r="A12">
        <v>7.833017440694058</v>
      </c>
      <c r="B12">
        <v>-103.76222183683134</v>
      </c>
      <c r="C12">
        <v>-68.13310138281571</v>
      </c>
      <c r="D12">
        <v>34.826816415987437</v>
      </c>
      <c r="E12">
        <v>-104.2974312750861</v>
      </c>
      <c r="G12">
        <v>3</v>
      </c>
      <c r="H12">
        <v>12.414803709649703</v>
      </c>
      <c r="I12">
        <v>-5.6989802211845237</v>
      </c>
      <c r="J12">
        <v>6.6941596366993847</v>
      </c>
      <c r="K12">
        <v>-37.032902246317121</v>
      </c>
      <c r="L12">
        <v>-4.994884329716279</v>
      </c>
      <c r="M12">
        <v>4</v>
      </c>
      <c r="N12">
        <v>0.74879440732544245</v>
      </c>
      <c r="O12">
        <v>0.3708019041030427</v>
      </c>
      <c r="P12">
        <v>0.70629792751845843</v>
      </c>
      <c r="Q12">
        <v>2.4090418235471089E-2</v>
      </c>
      <c r="R12">
        <v>0.31638278235332429</v>
      </c>
    </row>
    <row r="13" spans="1:18" x14ac:dyDescent="0.3">
      <c r="A13">
        <v>105.36181540790136</v>
      </c>
      <c r="B13">
        <v>-81.904539914048712</v>
      </c>
      <c r="C13">
        <v>27.290769410250732</v>
      </c>
      <c r="D13">
        <v>-16.058833169915189</v>
      </c>
      <c r="E13">
        <v>-93.240171334980943</v>
      </c>
      <c r="G13">
        <v>4</v>
      </c>
      <c r="H13">
        <v>19.931703007794006</v>
      </c>
      <c r="I13">
        <v>-7.4648729227647754</v>
      </c>
      <c r="J13">
        <v>-14.297494222112656</v>
      </c>
      <c r="K13">
        <v>6.4340943844240144</v>
      </c>
      <c r="L13">
        <v>-2.8587758741383369</v>
      </c>
      <c r="M13">
        <v>1</v>
      </c>
      <c r="N13">
        <v>0.88989599272612296</v>
      </c>
      <c r="O13">
        <v>0.34749713366559509</v>
      </c>
      <c r="P13">
        <v>0.17242533908190461</v>
      </c>
      <c r="Q13">
        <v>0.74633289614357801</v>
      </c>
      <c r="R13">
        <v>0.24961665858022597</v>
      </c>
    </row>
    <row r="14" spans="1:18" x14ac:dyDescent="0.3">
      <c r="A14">
        <v>91.163651605899645</v>
      </c>
      <c r="B14">
        <v>-75.892187124152045</v>
      </c>
      <c r="C14">
        <v>38.437735401504405</v>
      </c>
      <c r="D14">
        <v>-12.602251052825455</v>
      </c>
      <c r="E14">
        <v>-90.689351030420525</v>
      </c>
      <c r="G14">
        <v>5</v>
      </c>
      <c r="H14">
        <v>5.7335392057922823</v>
      </c>
      <c r="I14">
        <v>-1.4525201328680988</v>
      </c>
      <c r="J14">
        <v>-3.1505282308589813</v>
      </c>
      <c r="K14">
        <v>9.8906765015137488</v>
      </c>
      <c r="L14">
        <v>-0.30795556957790882</v>
      </c>
      <c r="M14">
        <v>1</v>
      </c>
      <c r="N14">
        <v>0.63782949828302005</v>
      </c>
      <c r="O14">
        <v>0.46959320771006641</v>
      </c>
      <c r="P14">
        <v>0.41755476775983591</v>
      </c>
      <c r="Q14">
        <v>0.8459398303837824</v>
      </c>
      <c r="R14">
        <v>0.47098741815214518</v>
      </c>
    </row>
    <row r="15" spans="1:18" x14ac:dyDescent="0.3">
      <c r="A15">
        <v>90.618050944061508</v>
      </c>
      <c r="B15">
        <v>-102.32884368034354</v>
      </c>
      <c r="C15">
        <v>50.176675920678292</v>
      </c>
      <c r="D15">
        <v>-25.346859093203182</v>
      </c>
      <c r="E15">
        <v>-92.173244877458743</v>
      </c>
      <c r="G15">
        <v>6</v>
      </c>
      <c r="H15">
        <v>5.1879385439541474</v>
      </c>
      <c r="I15">
        <v>-27.889176689059603</v>
      </c>
      <c r="J15">
        <v>8.5884122883149097</v>
      </c>
      <c r="K15">
        <v>-2.8539315388639794</v>
      </c>
      <c r="L15">
        <v>-1.7918494166161274</v>
      </c>
      <c r="M15">
        <v>1</v>
      </c>
      <c r="N15">
        <v>0.62517613181451925</v>
      </c>
      <c r="O15">
        <v>7.1479975089905556E-2</v>
      </c>
      <c r="P15">
        <v>0.71478887932026414</v>
      </c>
      <c r="Q15">
        <v>0.38434827658276283</v>
      </c>
      <c r="R15">
        <v>0.33595824341250713</v>
      </c>
    </row>
    <row r="16" spans="1:18" x14ac:dyDescent="0.3">
      <c r="A16">
        <v>-8.1055304831175423</v>
      </c>
      <c r="B16">
        <v>-93.72736662802528</v>
      </c>
      <c r="C16">
        <v>-58.696033010818184</v>
      </c>
      <c r="D16">
        <v>49.575274092247398</v>
      </c>
      <c r="E16">
        <v>-93.122034495340756</v>
      </c>
      <c r="G16">
        <v>7</v>
      </c>
      <c r="H16">
        <v>-3.5237442141618969</v>
      </c>
      <c r="I16">
        <v>4.3358749876215326</v>
      </c>
      <c r="J16">
        <v>16.131228008696912</v>
      </c>
      <c r="K16">
        <v>-22.284444570057165</v>
      </c>
      <c r="L16">
        <v>6.1805124500290587</v>
      </c>
      <c r="M16">
        <v>4</v>
      </c>
      <c r="N16">
        <v>0.42451049513399097</v>
      </c>
      <c r="O16">
        <v>0.59904037703426938</v>
      </c>
      <c r="P16">
        <v>0.90448400370228343</v>
      </c>
      <c r="Q16">
        <v>0.11723675331079941</v>
      </c>
      <c r="R16">
        <v>0.72282741965071595</v>
      </c>
    </row>
    <row r="17" spans="1:18" x14ac:dyDescent="0.3">
      <c r="A17">
        <v>-1.4686031679939413</v>
      </c>
      <c r="B17">
        <v>-86.132750837295305</v>
      </c>
      <c r="C17">
        <v>-64.61969899464259</v>
      </c>
      <c r="D17">
        <v>60.147258208820837</v>
      </c>
      <c r="E17">
        <v>-94.76368150395507</v>
      </c>
      <c r="G17">
        <v>8</v>
      </c>
      <c r="H17">
        <v>3.1131831009617041</v>
      </c>
      <c r="I17">
        <v>11.930490778351517</v>
      </c>
      <c r="J17">
        <v>10.207562024872498</v>
      </c>
      <c r="K17">
        <v>-11.712460453483722</v>
      </c>
      <c r="L17">
        <v>4.538865441414746</v>
      </c>
      <c r="M17">
        <v>4</v>
      </c>
      <c r="N17">
        <v>0.56678209504467869</v>
      </c>
      <c r="O17">
        <v>0.75498825920099877</v>
      </c>
      <c r="P17">
        <v>0.79599022574999412</v>
      </c>
      <c r="Q17">
        <v>0.26602484213185185</v>
      </c>
      <c r="R17">
        <v>0.66793299263788808</v>
      </c>
    </row>
    <row r="18" spans="1:18" x14ac:dyDescent="0.3">
      <c r="A18">
        <v>65.66295526416728</v>
      </c>
      <c r="B18">
        <v>-39.796325586450877</v>
      </c>
      <c r="C18">
        <v>-79.00012680922292</v>
      </c>
      <c r="D18">
        <v>-71.240176504859903</v>
      </c>
      <c r="E18">
        <v>-34.208185328987405</v>
      </c>
      <c r="G18">
        <v>9</v>
      </c>
      <c r="H18">
        <v>6.9262290533210367</v>
      </c>
      <c r="I18">
        <v>2.112068725479531</v>
      </c>
      <c r="J18">
        <v>7.2397874927121197</v>
      </c>
      <c r="K18">
        <v>2.1529546378521265</v>
      </c>
      <c r="L18">
        <v>2.0710952434126804</v>
      </c>
      <c r="M18">
        <v>2</v>
      </c>
      <c r="N18">
        <v>0.6959964421415491</v>
      </c>
      <c r="O18">
        <v>0.58761111651754727</v>
      </c>
      <c r="P18">
        <v>0.67521559720787694</v>
      </c>
      <c r="Q18">
        <v>0.97727351724859135</v>
      </c>
      <c r="R18">
        <v>0.83799797328759129</v>
      </c>
    </row>
    <row r="19" spans="1:18" x14ac:dyDescent="0.3">
      <c r="A19">
        <v>32.927155522364714</v>
      </c>
      <c r="B19">
        <v>-37.531100476353714</v>
      </c>
      <c r="C19">
        <v>-72.284705430064875</v>
      </c>
      <c r="D19">
        <v>-74.457045982468145</v>
      </c>
      <c r="E19">
        <v>-39.055175323849049</v>
      </c>
      <c r="G19">
        <v>10</v>
      </c>
      <c r="H19">
        <v>-25.809570688481525</v>
      </c>
      <c r="I19">
        <v>4.3772938355766948</v>
      </c>
      <c r="J19">
        <v>13.955208871870171</v>
      </c>
      <c r="K19">
        <v>-1.063914839756102</v>
      </c>
      <c r="L19">
        <v>-2.7758947514489649</v>
      </c>
      <c r="M19">
        <v>2</v>
      </c>
      <c r="N19">
        <v>2.7981632839789272E-2</v>
      </c>
      <c r="O19">
        <v>0.67683386051185102</v>
      </c>
      <c r="P19">
        <v>0.8094344034278933</v>
      </c>
      <c r="Q19">
        <v>0.1614425217611456</v>
      </c>
      <c r="R19">
        <v>9.310220691380966E-2</v>
      </c>
    </row>
    <row r="20" spans="1:18" x14ac:dyDescent="0.3">
      <c r="A20">
        <v>41.528923156044748</v>
      </c>
      <c r="B20">
        <v>-42.487819670832735</v>
      </c>
      <c r="C20">
        <v>-55.606799211896487</v>
      </c>
      <c r="D20">
        <v>-73.001690091025623</v>
      </c>
      <c r="E20">
        <v>-39.330477967415447</v>
      </c>
      <c r="G20">
        <v>11</v>
      </c>
      <c r="H20">
        <v>-17.207803054801495</v>
      </c>
      <c r="I20">
        <v>-0.57942535890232882</v>
      </c>
      <c r="J20">
        <v>30.633115090038558</v>
      </c>
      <c r="K20">
        <v>0.39144105168640941</v>
      </c>
      <c r="L20">
        <v>-3.0511973950153668</v>
      </c>
      <c r="M20">
        <v>2</v>
      </c>
      <c r="N20">
        <v>0.10127506064776448</v>
      </c>
      <c r="O20">
        <v>0.47578311481537505</v>
      </c>
      <c r="P20">
        <v>0.97272865336323855</v>
      </c>
      <c r="Q20">
        <v>0.6419631471880507</v>
      </c>
      <c r="R20">
        <v>7.3113095709957165E-2</v>
      </c>
    </row>
    <row r="21" spans="1:18" x14ac:dyDescent="0.3">
      <c r="A21">
        <v>93.639941599528385</v>
      </c>
      <c r="B21">
        <v>-115.13039214903382</v>
      </c>
      <c r="C21">
        <v>59.789816294166926</v>
      </c>
      <c r="D21">
        <v>-44.440886007451773</v>
      </c>
      <c r="E21">
        <v>-87.229102582703447</v>
      </c>
      <c r="G21">
        <v>12</v>
      </c>
      <c r="H21">
        <v>8.2098291994210211</v>
      </c>
      <c r="I21">
        <v>-40.690725157749881</v>
      </c>
      <c r="J21">
        <v>18.201552661803539</v>
      </c>
      <c r="K21">
        <v>-21.94795845311257</v>
      </c>
      <c r="L21">
        <v>3.1522928781391593</v>
      </c>
      <c r="M21">
        <v>1</v>
      </c>
      <c r="N21">
        <v>0.69321242121726212</v>
      </c>
      <c r="O21">
        <v>1.6288906409490322E-2</v>
      </c>
      <c r="P21">
        <v>0.88542716558245615</v>
      </c>
      <c r="Q21">
        <v>1.1860951618957283E-2</v>
      </c>
      <c r="R21">
        <v>0.77188586156875905</v>
      </c>
    </row>
    <row r="22" spans="1:18" x14ac:dyDescent="0.3">
      <c r="A22">
        <v>-13.34149229451782</v>
      </c>
      <c r="B22">
        <v>-93.76770243678007</v>
      </c>
      <c r="C22">
        <v>-50.743750270804355</v>
      </c>
      <c r="D22">
        <v>76.632083845591509</v>
      </c>
      <c r="E22">
        <v>-96.711554748806066</v>
      </c>
      <c r="G22">
        <v>13</v>
      </c>
      <c r="H22">
        <v>-8.7597060255621741</v>
      </c>
      <c r="I22">
        <v>4.2955391788667461</v>
      </c>
      <c r="J22">
        <v>24.083510748710736</v>
      </c>
      <c r="K22">
        <v>4.7723651832869445</v>
      </c>
      <c r="L22">
        <v>2.5909921965637488</v>
      </c>
      <c r="M22">
        <v>4</v>
      </c>
      <c r="N22">
        <v>0.31802213971637228</v>
      </c>
      <c r="O22">
        <v>0.59813792626269258</v>
      </c>
      <c r="P22">
        <v>0.9745375618456118</v>
      </c>
      <c r="Q22">
        <v>0.60048938190584633</v>
      </c>
      <c r="R22">
        <v>0.59788191216120845</v>
      </c>
    </row>
    <row r="23" spans="1:18" x14ac:dyDescent="0.3">
      <c r="A23">
        <v>89.991760366674512</v>
      </c>
      <c r="B23">
        <v>-62.506447414117481</v>
      </c>
      <c r="C23">
        <v>32.854141760367128</v>
      </c>
      <c r="D23">
        <v>-10.834518657690124</v>
      </c>
      <c r="E23">
        <v>-87.98685260440287</v>
      </c>
      <c r="G23">
        <v>14</v>
      </c>
      <c r="H23">
        <v>4.5616479665671443</v>
      </c>
      <c r="I23">
        <v>11.93321957716646</v>
      </c>
      <c r="J23">
        <v>-8.7341218719962566</v>
      </c>
      <c r="K23">
        <v>11.65840889664908</v>
      </c>
      <c r="L23">
        <v>2.3945428564397377</v>
      </c>
      <c r="M23">
        <v>1</v>
      </c>
      <c r="N23">
        <v>0.61048429776355295</v>
      </c>
      <c r="O23">
        <v>0.73459922995332838</v>
      </c>
      <c r="P23">
        <v>0.28195058662788308</v>
      </c>
      <c r="Q23">
        <v>0.88518802907817151</v>
      </c>
      <c r="R23">
        <v>0.71429326970884766</v>
      </c>
    </row>
    <row r="24" spans="1:18" x14ac:dyDescent="0.3">
      <c r="A24">
        <v>3.0236839226740857</v>
      </c>
      <c r="B24">
        <v>-105.18116391983088</v>
      </c>
      <c r="C24">
        <v>-72.546921382762406</v>
      </c>
      <c r="D24">
        <v>90.844367741526526</v>
      </c>
      <c r="E24">
        <v>-95.391957446935606</v>
      </c>
      <c r="G24">
        <v>15</v>
      </c>
      <c r="H24">
        <v>7.6054701916297311</v>
      </c>
      <c r="I24">
        <v>-7.1179223041840629</v>
      </c>
      <c r="J24">
        <v>2.2803396367526796</v>
      </c>
      <c r="K24">
        <v>18.98464907922197</v>
      </c>
      <c r="L24">
        <v>3.9105894984342089</v>
      </c>
      <c r="M24">
        <v>4</v>
      </c>
      <c r="N24">
        <v>0.65941973609343307</v>
      </c>
      <c r="O24">
        <v>0.34023309916787547</v>
      </c>
      <c r="P24">
        <v>0.5733208260939433</v>
      </c>
      <c r="Q24">
        <v>0.84443747557686044</v>
      </c>
      <c r="R24">
        <v>0.64583814985781041</v>
      </c>
    </row>
    <row r="25" spans="1:18" x14ac:dyDescent="0.3">
      <c r="A25">
        <v>-26.824427810555701</v>
      </c>
      <c r="B25">
        <v>67.910704292952872</v>
      </c>
      <c r="C25">
        <v>-97.687618495659549</v>
      </c>
      <c r="D25">
        <v>-37.276078006974728</v>
      </c>
      <c r="E25">
        <v>-10.463138752403678</v>
      </c>
      <c r="G25">
        <v>16</v>
      </c>
      <c r="H25">
        <v>-4.3933780991710245</v>
      </c>
      <c r="I25">
        <v>-15.629174033362393</v>
      </c>
      <c r="J25">
        <v>-14.723482766358838</v>
      </c>
      <c r="K25">
        <v>-8.9830569189896714</v>
      </c>
      <c r="L25">
        <v>-8.2882234316983716</v>
      </c>
      <c r="M25">
        <v>3</v>
      </c>
      <c r="N25">
        <v>0.32671673527899536</v>
      </c>
      <c r="O25">
        <v>8.3687868175726599E-2</v>
      </c>
      <c r="P25">
        <v>2.0034670685727951E-3</v>
      </c>
      <c r="Q25">
        <v>0.32066044575077313</v>
      </c>
      <c r="R25">
        <v>5.0579109260852739E-2</v>
      </c>
    </row>
    <row r="26" spans="1:18" x14ac:dyDescent="0.3">
      <c r="A26">
        <v>87.759481715464787</v>
      </c>
      <c r="B26">
        <v>-97.257942943444888</v>
      </c>
      <c r="C26">
        <v>78.168616920161384</v>
      </c>
      <c r="D26">
        <v>-32.041121310709457</v>
      </c>
      <c r="E26">
        <v>-95.02005196443578</v>
      </c>
      <c r="G26">
        <v>17</v>
      </c>
      <c r="H26">
        <v>2.3293693153574275</v>
      </c>
      <c r="I26">
        <v>-22.818275952160949</v>
      </c>
      <c r="J26">
        <v>36.580353287797998</v>
      </c>
      <c r="K26">
        <v>-9.548193756370253</v>
      </c>
      <c r="L26">
        <v>-4.6386565035931637</v>
      </c>
      <c r="M26">
        <v>1</v>
      </c>
      <c r="N26">
        <v>0.55696417836138123</v>
      </c>
      <c r="O26">
        <v>0.11535889668171917</v>
      </c>
      <c r="P26">
        <v>0.99217195729027308</v>
      </c>
      <c r="Q26">
        <v>0.16258644880252482</v>
      </c>
      <c r="R26">
        <v>0.13645475877451141</v>
      </c>
    </row>
    <row r="27" spans="1:18" x14ac:dyDescent="0.3">
      <c r="A27">
        <v>21.06657588596574</v>
      </c>
      <c r="B27">
        <v>-109.70991560959946</v>
      </c>
      <c r="C27">
        <v>-74.204418930584566</v>
      </c>
      <c r="D27">
        <v>69.089760510511567</v>
      </c>
      <c r="E27">
        <v>-91.627074770010324</v>
      </c>
      <c r="G27">
        <v>18</v>
      </c>
      <c r="H27">
        <v>25.648362154921386</v>
      </c>
      <c r="I27">
        <v>-11.64667399395265</v>
      </c>
      <c r="J27">
        <v>0.62284208893052517</v>
      </c>
      <c r="K27">
        <v>-2.7699581517929937</v>
      </c>
      <c r="L27">
        <v>7.6754721753594879</v>
      </c>
      <c r="M27">
        <v>4</v>
      </c>
      <c r="N27">
        <v>0.9170706742519098</v>
      </c>
      <c r="O27">
        <v>0.2502031910416751</v>
      </c>
      <c r="P27">
        <v>0.52013207602470091</v>
      </c>
      <c r="Q27">
        <v>0.44125736751867384</v>
      </c>
      <c r="R27">
        <v>0.7686102184012723</v>
      </c>
    </row>
    <row r="28" spans="1:18" x14ac:dyDescent="0.3">
      <c r="A28">
        <v>70.340691123547742</v>
      </c>
      <c r="B28">
        <v>-54.369313275167968</v>
      </c>
      <c r="C28">
        <v>-94.554387469132195</v>
      </c>
      <c r="D28">
        <v>-73.516163091790716</v>
      </c>
      <c r="E28">
        <v>-33.246794783288244</v>
      </c>
      <c r="G28">
        <v>19</v>
      </c>
      <c r="H28">
        <v>11.603964912701507</v>
      </c>
      <c r="I28">
        <v>-12.460918963237559</v>
      </c>
      <c r="J28">
        <v>-8.3144731671971535</v>
      </c>
      <c r="K28">
        <v>-0.12303194907868321</v>
      </c>
      <c r="L28">
        <v>3.0324857891118415</v>
      </c>
      <c r="M28">
        <v>2</v>
      </c>
      <c r="N28">
        <v>0.80492044434471921</v>
      </c>
      <c r="O28">
        <v>9.5733028013061716E-2</v>
      </c>
      <c r="P28">
        <v>0.30090221328486155</v>
      </c>
      <c r="Q28">
        <v>0.45449353007519855</v>
      </c>
      <c r="R28">
        <v>0.9256418600002364</v>
      </c>
    </row>
    <row r="29" spans="1:18" x14ac:dyDescent="0.3">
      <c r="A29">
        <v>-8.9904625948383394</v>
      </c>
      <c r="B29">
        <v>93.438704079083251</v>
      </c>
      <c r="C29">
        <v>-80.34743280447077</v>
      </c>
      <c r="D29">
        <v>-18.572735357338587</v>
      </c>
      <c r="E29">
        <v>-2.498431480821345</v>
      </c>
      <c r="G29">
        <v>20</v>
      </c>
      <c r="H29">
        <v>13.440587116546338</v>
      </c>
      <c r="I29">
        <v>9.8988257527679924</v>
      </c>
      <c r="J29">
        <v>2.6167029248299345</v>
      </c>
      <c r="K29">
        <v>9.7202857306464718</v>
      </c>
      <c r="L29">
        <v>-0.32351616011603862</v>
      </c>
      <c r="M29">
        <v>3</v>
      </c>
      <c r="N29">
        <v>0.91521866571773947</v>
      </c>
      <c r="O29">
        <v>0.80906742445830215</v>
      </c>
      <c r="P29">
        <v>0.695471049069465</v>
      </c>
      <c r="Q29">
        <v>0.6928990889051585</v>
      </c>
      <c r="R29">
        <v>0.4744907716483433</v>
      </c>
    </row>
    <row r="30" spans="1:18" x14ac:dyDescent="0.3">
      <c r="A30">
        <v>88.596708611365813</v>
      </c>
      <c r="B30">
        <v>-55.38307465363399</v>
      </c>
      <c r="C30">
        <v>44.663670838912992</v>
      </c>
      <c r="D30">
        <v>-14.189507349446277</v>
      </c>
      <c r="E30">
        <v>-92.40762311953209</v>
      </c>
      <c r="G30">
        <v>21</v>
      </c>
      <c r="H30">
        <v>3.16659621125845</v>
      </c>
      <c r="I30">
        <v>19.056592337649953</v>
      </c>
      <c r="J30">
        <v>3.0754072065496056</v>
      </c>
      <c r="K30">
        <v>8.3034202048929266</v>
      </c>
      <c r="L30">
        <v>-2.0262276586894754</v>
      </c>
      <c r="M30">
        <v>1</v>
      </c>
      <c r="N30">
        <v>0.57721488147587452</v>
      </c>
      <c r="O30">
        <v>0.84157026460499318</v>
      </c>
      <c r="P30">
        <v>0.58050664711731392</v>
      </c>
      <c r="Q30">
        <v>0.80389515497634223</v>
      </c>
      <c r="R30">
        <v>0.31599899951892974</v>
      </c>
    </row>
    <row r="31" spans="1:18" x14ac:dyDescent="0.3">
      <c r="A31">
        <v>-23.521091813858217</v>
      </c>
      <c r="B31">
        <v>-110.43051789073874</v>
      </c>
      <c r="C31">
        <v>-62.270019681056603</v>
      </c>
      <c r="D31">
        <v>73.701322797270009</v>
      </c>
      <c r="E31">
        <v>-88.259755158827318</v>
      </c>
      <c r="G31">
        <v>22</v>
      </c>
      <c r="H31">
        <v>-18.93930554490257</v>
      </c>
      <c r="I31">
        <v>-12.367276275091919</v>
      </c>
      <c r="J31">
        <v>12.557241338458487</v>
      </c>
      <c r="K31">
        <v>1.8416041349654511</v>
      </c>
      <c r="L31">
        <v>11.042791786542498</v>
      </c>
      <c r="M31">
        <v>4</v>
      </c>
      <c r="N31">
        <v>0.15311084891756765</v>
      </c>
      <c r="O31">
        <v>0.23713681882546833</v>
      </c>
      <c r="P31">
        <v>0.84562284606118698</v>
      </c>
      <c r="Q31">
        <v>0.53913421942327988</v>
      </c>
      <c r="R31">
        <v>0.8546103978414088</v>
      </c>
    </row>
    <row r="32" spans="1:18" x14ac:dyDescent="0.3">
      <c r="A32">
        <v>58.345991307299677</v>
      </c>
      <c r="B32">
        <v>-57.391280598355912</v>
      </c>
      <c r="C32">
        <v>-86.345923259870133</v>
      </c>
      <c r="D32">
        <v>-75.360743001430578</v>
      </c>
      <c r="E32">
        <v>-35.293656274849276</v>
      </c>
      <c r="G32">
        <v>23</v>
      </c>
      <c r="H32">
        <v>-0.3907349035465652</v>
      </c>
      <c r="I32">
        <v>-15.482886286425503</v>
      </c>
      <c r="J32">
        <v>-0.10600895793508981</v>
      </c>
      <c r="K32">
        <v>-1.9676118587185416</v>
      </c>
      <c r="L32">
        <v>0.98562429755080383</v>
      </c>
      <c r="M32">
        <v>2</v>
      </c>
      <c r="N32">
        <v>0.48845790463374594</v>
      </c>
      <c r="O32">
        <v>5.2290268158168174E-2</v>
      </c>
      <c r="P32">
        <v>0.49734585321533775</v>
      </c>
      <c r="Q32">
        <v>3.3757879264809332E-2</v>
      </c>
      <c r="R32">
        <v>0.68059306467488179</v>
      </c>
    </row>
    <row r="33" spans="1:18" x14ac:dyDescent="0.3">
      <c r="A33">
        <v>8.2350360613420293</v>
      </c>
      <c r="B33">
        <v>-103.19498733987463</v>
      </c>
      <c r="C33">
        <v>-78.625056788744786</v>
      </c>
      <c r="D33">
        <v>74.119608018446087</v>
      </c>
      <c r="E33">
        <v>-80.075333914549788</v>
      </c>
      <c r="G33">
        <v>24</v>
      </c>
      <c r="H33">
        <v>12.816822330297674</v>
      </c>
      <c r="I33">
        <v>-5.1317457242278124</v>
      </c>
      <c r="J33">
        <v>-3.7977957692296949</v>
      </c>
      <c r="K33">
        <v>2.2598893561415259</v>
      </c>
      <c r="L33">
        <v>19.227213030820032</v>
      </c>
      <c r="M33">
        <v>4</v>
      </c>
      <c r="N33">
        <v>0.75566304246594873</v>
      </c>
      <c r="O33">
        <v>0.38326710890107529</v>
      </c>
      <c r="P33">
        <v>0.37910431983282877</v>
      </c>
      <c r="Q33">
        <v>0.54798380427732429</v>
      </c>
      <c r="R33">
        <v>0.96707036183923878</v>
      </c>
    </row>
    <row r="34" spans="1:18" x14ac:dyDescent="0.3">
      <c r="A34">
        <v>-10.951765949726195</v>
      </c>
      <c r="B34">
        <v>-93.759970332910186</v>
      </c>
      <c r="C34">
        <v>-87.312776771573311</v>
      </c>
      <c r="D34">
        <v>56.374347854087475</v>
      </c>
      <c r="E34">
        <v>-89.562871258899733</v>
      </c>
      <c r="G34">
        <v>25</v>
      </c>
      <c r="H34">
        <v>-6.36997968077055</v>
      </c>
      <c r="I34">
        <v>4.3032712827366293</v>
      </c>
      <c r="J34">
        <v>-12.485515752058218</v>
      </c>
      <c r="K34">
        <v>-15.485370808217086</v>
      </c>
      <c r="L34">
        <v>9.7396756864700826</v>
      </c>
      <c r="M34">
        <v>4</v>
      </c>
      <c r="N34">
        <v>0.36537293632540824</v>
      </c>
      <c r="O34">
        <v>0.59831096072514012</v>
      </c>
      <c r="P34">
        <v>0.15576291528760366</v>
      </c>
      <c r="Q34">
        <v>0.20435338984587081</v>
      </c>
      <c r="R34">
        <v>0.82426728325594756</v>
      </c>
    </row>
    <row r="35" spans="1:18" x14ac:dyDescent="0.3">
      <c r="A35">
        <v>-21.792631528474775</v>
      </c>
      <c r="B35">
        <v>-73.239228153630208</v>
      </c>
      <c r="C35">
        <v>-63.904745854664938</v>
      </c>
      <c r="D35">
        <v>72.517545685647804</v>
      </c>
      <c r="E35">
        <v>-113.27600954404322</v>
      </c>
      <c r="G35">
        <v>26</v>
      </c>
      <c r="H35">
        <v>-17.210845259519129</v>
      </c>
      <c r="I35">
        <v>24.824013462016609</v>
      </c>
      <c r="J35">
        <v>10.922515164850156</v>
      </c>
      <c r="K35">
        <v>0.65782702334325183</v>
      </c>
      <c r="L35">
        <v>-13.973462598673413</v>
      </c>
      <c r="M35">
        <v>4</v>
      </c>
      <c r="N35">
        <v>0.17623644043435105</v>
      </c>
      <c r="O35">
        <v>0.92453607343926714</v>
      </c>
      <c r="P35">
        <v>0.81201202124178218</v>
      </c>
      <c r="Q35">
        <v>0.51399849212634074</v>
      </c>
      <c r="R35">
        <v>9.0647591816502282E-2</v>
      </c>
    </row>
    <row r="36" spans="1:18" x14ac:dyDescent="0.3">
      <c r="A36">
        <v>67.638728539742843</v>
      </c>
      <c r="B36">
        <v>-47.192813270313188</v>
      </c>
      <c r="C36">
        <v>-97.988391031634393</v>
      </c>
      <c r="D36">
        <v>-74.369638252933072</v>
      </c>
      <c r="E36">
        <v>-35.329286765711565</v>
      </c>
      <c r="G36">
        <v>27</v>
      </c>
      <c r="H36">
        <v>8.9020023288965966</v>
      </c>
      <c r="I36">
        <v>-5.2844189583827808</v>
      </c>
      <c r="J36">
        <v>-11.748476729699343</v>
      </c>
      <c r="K36">
        <v>-0.97650711022103742</v>
      </c>
      <c r="L36">
        <v>0.94999380668851763</v>
      </c>
      <c r="M36">
        <v>2</v>
      </c>
      <c r="N36">
        <v>0.74512777337594183</v>
      </c>
      <c r="O36">
        <v>0.28980462399759666</v>
      </c>
      <c r="P36">
        <v>0.23046334098255994</v>
      </c>
      <c r="Q36">
        <v>0.18211593523593717</v>
      </c>
      <c r="R36">
        <v>0.67450614887044513</v>
      </c>
    </row>
    <row r="37" spans="1:18" x14ac:dyDescent="0.3">
      <c r="A37">
        <v>60.443390318938413</v>
      </c>
      <c r="B37">
        <v>-30.357131909450487</v>
      </c>
      <c r="C37">
        <v>-63.252810829434765</v>
      </c>
      <c r="D37">
        <v>-73.843403586947431</v>
      </c>
      <c r="E37">
        <v>-33.163145132979558</v>
      </c>
      <c r="G37">
        <v>28</v>
      </c>
      <c r="H37">
        <v>1.7066641080921687</v>
      </c>
      <c r="I37">
        <v>11.551262402479921</v>
      </c>
      <c r="J37">
        <v>22.987103472500284</v>
      </c>
      <c r="K37">
        <v>-0.45027244423540108</v>
      </c>
      <c r="L37">
        <v>3.1161354394205225</v>
      </c>
      <c r="M37">
        <v>2</v>
      </c>
      <c r="N37">
        <v>0.55028704680484097</v>
      </c>
      <c r="O37">
        <v>0.88703252853793524</v>
      </c>
      <c r="P37">
        <v>0.92543988376971098</v>
      </c>
      <c r="Q37">
        <v>0.33783651374798607</v>
      </c>
      <c r="R37">
        <v>0.93108425774437376</v>
      </c>
    </row>
    <row r="38" spans="1:18" x14ac:dyDescent="0.3">
      <c r="A38">
        <v>74.876306941689123</v>
      </c>
      <c r="B38">
        <v>-68.447542339488621</v>
      </c>
      <c r="C38">
        <v>30.243251997580387</v>
      </c>
      <c r="D38">
        <v>-22.717185648256979</v>
      </c>
      <c r="E38">
        <v>-87.598718164384294</v>
      </c>
      <c r="G38">
        <v>29</v>
      </c>
      <c r="H38">
        <v>-10.553805458418234</v>
      </c>
      <c r="I38">
        <v>5.9921246517953275</v>
      </c>
      <c r="J38">
        <v>-11.345011634782997</v>
      </c>
      <c r="K38">
        <v>-0.2242580939177741</v>
      </c>
      <c r="L38">
        <v>2.7826772964583153</v>
      </c>
      <c r="M38">
        <v>1</v>
      </c>
      <c r="N38">
        <v>0.25812008795623764</v>
      </c>
      <c r="O38">
        <v>0.62351727862813078</v>
      </c>
      <c r="P38">
        <v>0.22676103860719032</v>
      </c>
      <c r="Q38">
        <v>0.49078188958905067</v>
      </c>
      <c r="R38">
        <v>0.74463775357165107</v>
      </c>
    </row>
    <row r="40" spans="1:18" x14ac:dyDescent="0.3">
      <c r="A40" t="s">
        <v>14</v>
      </c>
      <c r="B40">
        <f>COUNTIF(M$9:M$38,1)</f>
        <v>8</v>
      </c>
    </row>
    <row r="41" spans="1:18" x14ac:dyDescent="0.3">
      <c r="A41" t="s">
        <v>15</v>
      </c>
      <c r="B41">
        <f>COUNTIF(M$9:M$38,2)</f>
        <v>7</v>
      </c>
    </row>
    <row r="42" spans="1:18" x14ac:dyDescent="0.3">
      <c r="A42" t="s">
        <v>16</v>
      </c>
      <c r="B42">
        <f>COUNTIF(M$9:M$38,3)</f>
        <v>5</v>
      </c>
    </row>
    <row r="43" spans="1:18" x14ac:dyDescent="0.3">
      <c r="A43" t="s">
        <v>47</v>
      </c>
      <c r="B43">
        <f>COUNTIF(M$9:M$38,4)</f>
        <v>10</v>
      </c>
    </row>
    <row r="45" spans="1:18" x14ac:dyDescent="0.3">
      <c r="A45" t="s">
        <v>5</v>
      </c>
      <c r="B45" t="s">
        <v>45</v>
      </c>
    </row>
    <row r="46" spans="1:18" x14ac:dyDescent="0.3">
      <c r="A46">
        <f>MAX(M9:M38)</f>
        <v>4</v>
      </c>
      <c r="B46">
        <f>MAX(B40:B43)</f>
        <v>10</v>
      </c>
    </row>
    <row r="47" spans="1:18" x14ac:dyDescent="0.3">
      <c r="A47">
        <f>G13</f>
        <v>4</v>
      </c>
      <c r="B47">
        <f>G14</f>
        <v>5</v>
      </c>
      <c r="C47">
        <f>G15</f>
        <v>6</v>
      </c>
      <c r="D47">
        <f>G21</f>
        <v>12</v>
      </c>
      <c r="E47">
        <f>G23</f>
        <v>14</v>
      </c>
      <c r="F47">
        <f>G26</f>
        <v>17</v>
      </c>
      <c r="G47">
        <f>G30</f>
        <v>21</v>
      </c>
      <c r="H47">
        <f>G38</f>
        <v>29</v>
      </c>
      <c r="I47">
        <v>0</v>
      </c>
      <c r="J47">
        <v>0</v>
      </c>
    </row>
    <row r="48" spans="1:18" x14ac:dyDescent="0.3">
      <c r="A48">
        <f>G18</f>
        <v>9</v>
      </c>
      <c r="B48">
        <f>G19</f>
        <v>10</v>
      </c>
      <c r="C48">
        <f>G20</f>
        <v>11</v>
      </c>
      <c r="D48">
        <f>G28</f>
        <v>19</v>
      </c>
      <c r="E48">
        <f>G32</f>
        <v>23</v>
      </c>
      <c r="F48">
        <f>G36</f>
        <v>27</v>
      </c>
      <c r="G48">
        <f>G37</f>
        <v>28</v>
      </c>
      <c r="H48">
        <v>0</v>
      </c>
      <c r="I48">
        <v>0</v>
      </c>
      <c r="J48">
        <v>0</v>
      </c>
    </row>
    <row r="49" spans="1:14" x14ac:dyDescent="0.3">
      <c r="A49">
        <f>G9</f>
        <v>0</v>
      </c>
      <c r="B49">
        <f>G10</f>
        <v>1</v>
      </c>
      <c r="C49">
        <f>G11</f>
        <v>2</v>
      </c>
      <c r="D49">
        <f>G25</f>
        <v>16</v>
      </c>
      <c r="E49">
        <f>G29</f>
        <v>20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4" x14ac:dyDescent="0.3">
      <c r="A50">
        <f>G12</f>
        <v>3</v>
      </c>
      <c r="B50">
        <f>G16</f>
        <v>7</v>
      </c>
      <c r="C50">
        <f>G17</f>
        <v>8</v>
      </c>
      <c r="D50">
        <f>G22</f>
        <v>13</v>
      </c>
      <c r="E50">
        <f>G24</f>
        <v>15</v>
      </c>
      <c r="F50">
        <f>G27</f>
        <v>18</v>
      </c>
      <c r="G50">
        <f>G31</f>
        <v>22</v>
      </c>
      <c r="H50">
        <f>G33</f>
        <v>24</v>
      </c>
      <c r="I50">
        <f>G34</f>
        <v>25</v>
      </c>
      <c r="J50">
        <f>G35</f>
        <v>26</v>
      </c>
    </row>
    <row r="52" spans="1:14" x14ac:dyDescent="0.3">
      <c r="A52" t="s">
        <v>50</v>
      </c>
      <c r="N52" t="s">
        <v>49</v>
      </c>
    </row>
    <row r="53" spans="1:14" x14ac:dyDescent="0.3">
      <c r="A53" t="s">
        <v>51</v>
      </c>
      <c r="C53" t="b">
        <f t="shared" ref="C53:J53" si="0">INDEX($M9:$M38,A47+1)=$M53</f>
        <v>1</v>
      </c>
      <c r="D53" t="b">
        <f t="shared" si="0"/>
        <v>1</v>
      </c>
      <c r="E53" t="b">
        <f t="shared" si="0"/>
        <v>1</v>
      </c>
      <c r="F53" t="b">
        <f t="shared" si="0"/>
        <v>1</v>
      </c>
      <c r="G53" t="b">
        <f t="shared" si="0"/>
        <v>1</v>
      </c>
      <c r="H53" t="b">
        <f t="shared" si="0"/>
        <v>1</v>
      </c>
      <c r="I53" t="b">
        <f t="shared" si="0"/>
        <v>1</v>
      </c>
      <c r="J53" t="b">
        <f t="shared" si="0"/>
        <v>1</v>
      </c>
      <c r="M53">
        <v>1</v>
      </c>
      <c r="N53" t="b">
        <f>COUNTIF(C53:L53, TRUE)=B40</f>
        <v>1</v>
      </c>
    </row>
    <row r="54" spans="1:14" x14ac:dyDescent="0.3">
      <c r="C54" t="b">
        <f t="shared" ref="C54:I54" si="1">INDEX($M9:$M38,A48+1)=$M54</f>
        <v>1</v>
      </c>
      <c r="D54" t="b">
        <f t="shared" si="1"/>
        <v>1</v>
      </c>
      <c r="E54" t="b">
        <f t="shared" si="1"/>
        <v>1</v>
      </c>
      <c r="F54" t="b">
        <f t="shared" si="1"/>
        <v>1</v>
      </c>
      <c r="G54" t="b">
        <f t="shared" si="1"/>
        <v>1</v>
      </c>
      <c r="H54" t="b">
        <f t="shared" si="1"/>
        <v>1</v>
      </c>
      <c r="I54" t="b">
        <f t="shared" si="1"/>
        <v>1</v>
      </c>
      <c r="M54">
        <v>2</v>
      </c>
      <c r="N54" t="b">
        <f>COUNTIF(C54:L54, TRUE)=B41</f>
        <v>1</v>
      </c>
    </row>
    <row r="55" spans="1:14" x14ac:dyDescent="0.3">
      <c r="C55" t="b">
        <f>INDEX($M9:$M38,A49+1)=$M55</f>
        <v>1</v>
      </c>
      <c r="D55" t="b">
        <f>INDEX($M9:$M38,B49+1)=$M55</f>
        <v>1</v>
      </c>
      <c r="E55" t="b">
        <f>INDEX($M9:$M38,C49+1)=$M55</f>
        <v>1</v>
      </c>
      <c r="F55" t="b">
        <f>INDEX($M9:$M38,D49+1)=$M55</f>
        <v>1</v>
      </c>
      <c r="G55" t="b">
        <f>INDEX($M9:$M38,E49+1)=$M55</f>
        <v>1</v>
      </c>
      <c r="M55">
        <v>3</v>
      </c>
      <c r="N55" t="b">
        <f>COUNTIF(C55:L55, TRUE)=B42</f>
        <v>1</v>
      </c>
    </row>
    <row r="56" spans="1:14" x14ac:dyDescent="0.3">
      <c r="C56" t="b">
        <f t="shared" ref="C56:J56" si="2">INDEX($M9:$M38,A50+1)=$M56</f>
        <v>1</v>
      </c>
      <c r="D56" t="b">
        <f t="shared" si="2"/>
        <v>1</v>
      </c>
      <c r="E56" t="b">
        <f t="shared" si="2"/>
        <v>1</v>
      </c>
      <c r="F56" t="b">
        <f t="shared" si="2"/>
        <v>1</v>
      </c>
      <c r="G56" t="b">
        <f t="shared" si="2"/>
        <v>1</v>
      </c>
      <c r="H56" t="b">
        <f t="shared" si="2"/>
        <v>1</v>
      </c>
      <c r="I56" t="b">
        <f t="shared" si="2"/>
        <v>1</v>
      </c>
      <c r="J56" t="b">
        <f t="shared" si="2"/>
        <v>1</v>
      </c>
      <c r="K56" t="b">
        <f t="shared" ref="K56:L56" si="3">INDEX($M9:$M38,I50+1)=$M56</f>
        <v>1</v>
      </c>
      <c r="L56" t="b">
        <f t="shared" si="3"/>
        <v>1</v>
      </c>
      <c r="M56">
        <v>4</v>
      </c>
      <c r="N56" t="b">
        <f>COUNTIF(C56:L56, TRUE)=B43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opLeftCell="A58" workbookViewId="0">
      <selection activeCell="A88" sqref="A88"/>
    </sheetView>
  </sheetViews>
  <sheetFormatPr defaultRowHeight="15.6" x14ac:dyDescent="0.3"/>
  <sheetData>
    <row r="1" spans="1:10" x14ac:dyDescent="0.3">
      <c r="F1" t="s">
        <v>52</v>
      </c>
    </row>
    <row r="2" spans="1:10" x14ac:dyDescent="0.3">
      <c r="A2" t="s">
        <v>17</v>
      </c>
      <c r="C2">
        <v>100</v>
      </c>
      <c r="D2">
        <v>0</v>
      </c>
      <c r="F2">
        <v>50</v>
      </c>
      <c r="G2">
        <v>50</v>
      </c>
    </row>
    <row r="3" spans="1:10" x14ac:dyDescent="0.3">
      <c r="A3" t="s">
        <v>18</v>
      </c>
      <c r="C3">
        <v>0</v>
      </c>
      <c r="D3">
        <v>100</v>
      </c>
      <c r="F3">
        <v>50</v>
      </c>
      <c r="G3">
        <v>50</v>
      </c>
    </row>
    <row r="5" spans="1:10" x14ac:dyDescent="0.3">
      <c r="A5" t="s">
        <v>3</v>
      </c>
    </row>
    <row r="6" spans="1:10" x14ac:dyDescent="0.3">
      <c r="A6">
        <v>10</v>
      </c>
      <c r="B6">
        <v>2</v>
      </c>
      <c r="G6" t="s">
        <v>48</v>
      </c>
      <c r="H6" t="s">
        <v>21</v>
      </c>
      <c r="I6" t="s">
        <v>2</v>
      </c>
    </row>
    <row r="7" spans="1:10" x14ac:dyDescent="0.3">
      <c r="A7">
        <f>INDEX(C$2:C$3,$H7+1)+INDEX(F$2:F$3,$H7+1)*(I7-0.5)</f>
        <v>103.05032479275771</v>
      </c>
      <c r="B7">
        <f>INDEX(D$2:D$3,$H7+1)+INDEX(G$2:G$3,$H7+1)*(J7-0.5)</f>
        <v>-2.2442705991720713</v>
      </c>
      <c r="G7">
        <v>0</v>
      </c>
      <c r="H7">
        <v>0</v>
      </c>
      <c r="I7">
        <v>0.56100649585515416</v>
      </c>
      <c r="J7">
        <v>0.45511458801655857</v>
      </c>
    </row>
    <row r="8" spans="1:10" x14ac:dyDescent="0.3">
      <c r="A8">
        <f t="shared" ref="A8:A16" si="0">INDEX(C$2:C$3,$H8+1)+INDEX(F$2:F$3,$H8+1)*(I8-0.5)</f>
        <v>23.325386986928727</v>
      </c>
      <c r="B8">
        <f t="shared" ref="B8:B16" si="1">INDEX(D$2:D$3,$H8+1)+INDEX(G$2:G$3,$H8+1)*(J8-0.5)</f>
        <v>89.361818320945758</v>
      </c>
      <c r="G8">
        <f>G7+1</f>
        <v>1</v>
      </c>
      <c r="H8">
        <v>1</v>
      </c>
      <c r="I8">
        <v>0.96650773973857451</v>
      </c>
      <c r="J8">
        <v>0.28723636641891515</v>
      </c>
    </row>
    <row r="9" spans="1:10" x14ac:dyDescent="0.3">
      <c r="A9">
        <f t="shared" si="0"/>
        <v>97.599484855767457</v>
      </c>
      <c r="B9">
        <f t="shared" si="1"/>
        <v>0.67462017346685554</v>
      </c>
      <c r="G9">
        <f t="shared" ref="G9:G16" si="2">G8+1</f>
        <v>2</v>
      </c>
      <c r="H9">
        <v>0</v>
      </c>
      <c r="I9">
        <v>0.45198969711534909</v>
      </c>
      <c r="J9">
        <v>0.51349240346933711</v>
      </c>
    </row>
    <row r="10" spans="1:10" x14ac:dyDescent="0.3">
      <c r="A10">
        <f t="shared" si="0"/>
        <v>-12.708420182327634</v>
      </c>
      <c r="B10">
        <f t="shared" si="1"/>
        <v>88.063248626798483</v>
      </c>
      <c r="G10">
        <f t="shared" si="2"/>
        <v>3</v>
      </c>
      <c r="H10">
        <v>1</v>
      </c>
      <c r="I10">
        <v>0.24583159635344731</v>
      </c>
      <c r="J10">
        <v>0.2612649725359697</v>
      </c>
    </row>
    <row r="11" spans="1:10" x14ac:dyDescent="0.3">
      <c r="A11">
        <f t="shared" si="0"/>
        <v>123.87686314715353</v>
      </c>
      <c r="B11">
        <f t="shared" si="1"/>
        <v>10.701664322501864</v>
      </c>
      <c r="G11">
        <f t="shared" si="2"/>
        <v>4</v>
      </c>
      <c r="H11">
        <f>IF(H10=0,1,0)</f>
        <v>0</v>
      </c>
      <c r="I11">
        <v>0.97753726294307064</v>
      </c>
      <c r="J11">
        <v>0.71403328645003727</v>
      </c>
    </row>
    <row r="12" spans="1:10" x14ac:dyDescent="0.3">
      <c r="A12">
        <f t="shared" si="0"/>
        <v>2.9205521495003883</v>
      </c>
      <c r="B12">
        <f t="shared" si="1"/>
        <v>113.07226302379183</v>
      </c>
      <c r="G12">
        <f t="shared" si="2"/>
        <v>5</v>
      </c>
      <c r="H12">
        <f t="shared" ref="H12:H16" si="3">IF(H11=0,1,0)</f>
        <v>1</v>
      </c>
      <c r="I12">
        <v>0.55841104299000777</v>
      </c>
      <c r="J12">
        <v>0.76144526047583683</v>
      </c>
    </row>
    <row r="13" spans="1:10" x14ac:dyDescent="0.3">
      <c r="A13">
        <f t="shared" si="0"/>
        <v>108.31065104792873</v>
      </c>
      <c r="B13">
        <f t="shared" si="1"/>
        <v>-5.7508785503943667</v>
      </c>
      <c r="G13">
        <f t="shared" si="2"/>
        <v>6</v>
      </c>
      <c r="H13">
        <f t="shared" si="3"/>
        <v>0</v>
      </c>
      <c r="I13">
        <v>0.6662130209585746</v>
      </c>
      <c r="J13">
        <v>0.38498242899211266</v>
      </c>
    </row>
    <row r="14" spans="1:10" x14ac:dyDescent="0.3">
      <c r="A14">
        <f t="shared" si="0"/>
        <v>-4.5889419870913386</v>
      </c>
      <c r="B14">
        <f t="shared" si="1"/>
        <v>109.96796904973395</v>
      </c>
      <c r="G14">
        <f t="shared" si="2"/>
        <v>7</v>
      </c>
      <c r="H14">
        <f t="shared" si="3"/>
        <v>1</v>
      </c>
      <c r="I14">
        <v>0.40822116025817323</v>
      </c>
      <c r="J14">
        <v>0.69935938099467898</v>
      </c>
    </row>
    <row r="15" spans="1:10" x14ac:dyDescent="0.3">
      <c r="A15">
        <f t="shared" si="0"/>
        <v>116.23888488635488</v>
      </c>
      <c r="B15">
        <f t="shared" si="1"/>
        <v>-13.312064031781008</v>
      </c>
      <c r="G15">
        <f t="shared" si="2"/>
        <v>8</v>
      </c>
      <c r="H15">
        <f t="shared" si="3"/>
        <v>0</v>
      </c>
      <c r="I15">
        <v>0.82477769772709764</v>
      </c>
      <c r="J15">
        <v>0.23375871936437986</v>
      </c>
    </row>
    <row r="16" spans="1:10" x14ac:dyDescent="0.3">
      <c r="A16">
        <f t="shared" si="0"/>
        <v>6.4565955247429532</v>
      </c>
      <c r="B16">
        <f t="shared" si="1"/>
        <v>119.14037553299197</v>
      </c>
      <c r="G16">
        <f t="shared" si="2"/>
        <v>9</v>
      </c>
      <c r="H16">
        <f t="shared" si="3"/>
        <v>1</v>
      </c>
      <c r="I16">
        <v>0.62913191049485906</v>
      </c>
      <c r="J16">
        <v>0.88280751065983931</v>
      </c>
    </row>
    <row r="18" spans="1:11" x14ac:dyDescent="0.3">
      <c r="A18" t="s">
        <v>5</v>
      </c>
      <c r="B18" t="s">
        <v>53</v>
      </c>
    </row>
    <row r="19" spans="1:11" x14ac:dyDescent="0.3">
      <c r="A19">
        <v>2</v>
      </c>
      <c r="B19">
        <v>5</v>
      </c>
    </row>
    <row r="20" spans="1:11" x14ac:dyDescent="0.3">
      <c r="A20">
        <f>G7</f>
        <v>0</v>
      </c>
      <c r="B20">
        <f>G9</f>
        <v>2</v>
      </c>
      <c r="C20">
        <f>G11</f>
        <v>4</v>
      </c>
      <c r="D20">
        <f>G13</f>
        <v>6</v>
      </c>
      <c r="E20">
        <f>G15</f>
        <v>8</v>
      </c>
    </row>
    <row r="21" spans="1:11" x14ac:dyDescent="0.3">
      <c r="A21">
        <f>A20+1</f>
        <v>1</v>
      </c>
      <c r="B21">
        <f t="shared" ref="B21:E21" si="4">B20+1</f>
        <v>3</v>
      </c>
      <c r="C21">
        <f t="shared" si="4"/>
        <v>5</v>
      </c>
      <c r="D21">
        <f t="shared" si="4"/>
        <v>7</v>
      </c>
      <c r="E21">
        <f t="shared" si="4"/>
        <v>9</v>
      </c>
    </row>
    <row r="23" spans="1:11" x14ac:dyDescent="0.3">
      <c r="A23" t="s">
        <v>28</v>
      </c>
      <c r="B23">
        <v>0</v>
      </c>
      <c r="C23">
        <f>B23+1</f>
        <v>1</v>
      </c>
      <c r="D23">
        <f t="shared" ref="D23:K23" si="5">C23+1</f>
        <v>2</v>
      </c>
      <c r="E23">
        <f t="shared" si="5"/>
        <v>3</v>
      </c>
      <c r="F23">
        <f t="shared" si="5"/>
        <v>4</v>
      </c>
      <c r="G23">
        <f t="shared" si="5"/>
        <v>5</v>
      </c>
      <c r="H23">
        <f t="shared" si="5"/>
        <v>6</v>
      </c>
      <c r="I23">
        <f t="shared" si="5"/>
        <v>7</v>
      </c>
      <c r="J23">
        <f t="shared" si="5"/>
        <v>8</v>
      </c>
      <c r="K23">
        <f t="shared" si="5"/>
        <v>9</v>
      </c>
    </row>
    <row r="24" spans="1:11" x14ac:dyDescent="0.3">
      <c r="A24">
        <v>0</v>
      </c>
      <c r="B24">
        <f>INDEX($A$7:$A$16,B$23+1)-INDEX($A$7:$A$16,$A24+1)</f>
        <v>0</v>
      </c>
      <c r="C24">
        <f t="shared" ref="C24:K33" si="6">INDEX($A$7:$A$16,C$23+1)-INDEX($A$7:$A$16,$A24+1)</f>
        <v>-79.724937805828972</v>
      </c>
      <c r="D24">
        <f t="shared" si="6"/>
        <v>-5.4508399369902492</v>
      </c>
      <c r="E24">
        <f t="shared" si="6"/>
        <v>-115.75874497508534</v>
      </c>
      <c r="F24">
        <f t="shared" si="6"/>
        <v>20.826538354395822</v>
      </c>
      <c r="G24">
        <f t="shared" si="6"/>
        <v>-100.12977264325731</v>
      </c>
      <c r="H24">
        <f t="shared" si="6"/>
        <v>5.260326255171023</v>
      </c>
      <c r="I24">
        <f t="shared" si="6"/>
        <v>-107.63926677984904</v>
      </c>
      <c r="J24">
        <f t="shared" si="6"/>
        <v>13.188560093597175</v>
      </c>
      <c r="K24">
        <f t="shared" si="6"/>
        <v>-96.593729268014755</v>
      </c>
    </row>
    <row r="25" spans="1:11" x14ac:dyDescent="0.3">
      <c r="A25">
        <f>A24+1</f>
        <v>1</v>
      </c>
      <c r="B25">
        <f t="shared" ref="B25:B33" si="7">INDEX($A$7:$A$16,B$23+1)-INDEX($A$7:$A$16,$A25+1)</f>
        <v>79.724937805828972</v>
      </c>
      <c r="C25">
        <f t="shared" si="6"/>
        <v>0</v>
      </c>
      <c r="D25">
        <f t="shared" si="6"/>
        <v>74.274097868838737</v>
      </c>
      <c r="E25">
        <f t="shared" si="6"/>
        <v>-36.033807169256363</v>
      </c>
      <c r="F25">
        <f t="shared" si="6"/>
        <v>100.55147616022481</v>
      </c>
      <c r="G25">
        <f t="shared" si="6"/>
        <v>-20.404834837428339</v>
      </c>
      <c r="H25">
        <f t="shared" si="6"/>
        <v>84.985264061000009</v>
      </c>
      <c r="I25">
        <f t="shared" si="6"/>
        <v>-27.914328974020066</v>
      </c>
      <c r="J25">
        <f t="shared" si="6"/>
        <v>92.913497899426147</v>
      </c>
      <c r="K25">
        <f t="shared" si="6"/>
        <v>-16.868791462185776</v>
      </c>
    </row>
    <row r="26" spans="1:11" x14ac:dyDescent="0.3">
      <c r="A26">
        <f t="shared" ref="A26:A32" si="8">A25+1</f>
        <v>2</v>
      </c>
      <c r="B26">
        <f t="shared" si="7"/>
        <v>5.4508399369902492</v>
      </c>
      <c r="C26">
        <f t="shared" si="6"/>
        <v>-74.274097868838737</v>
      </c>
      <c r="D26">
        <f t="shared" si="6"/>
        <v>0</v>
      </c>
      <c r="E26">
        <f t="shared" si="6"/>
        <v>-110.30790503809509</v>
      </c>
      <c r="F26">
        <f t="shared" si="6"/>
        <v>26.277378291386071</v>
      </c>
      <c r="G26">
        <f t="shared" si="6"/>
        <v>-94.678932706267062</v>
      </c>
      <c r="H26">
        <f t="shared" si="6"/>
        <v>10.711166192161272</v>
      </c>
      <c r="I26">
        <f t="shared" si="6"/>
        <v>-102.1884268428588</v>
      </c>
      <c r="J26">
        <f t="shared" si="6"/>
        <v>18.639400030587424</v>
      </c>
      <c r="K26">
        <f t="shared" si="6"/>
        <v>-91.142889331024506</v>
      </c>
    </row>
    <row r="27" spans="1:11" x14ac:dyDescent="0.3">
      <c r="A27">
        <f t="shared" si="8"/>
        <v>3</v>
      </c>
      <c r="B27">
        <f t="shared" si="7"/>
        <v>115.75874497508534</v>
      </c>
      <c r="C27">
        <f t="shared" si="6"/>
        <v>36.033807169256363</v>
      </c>
      <c r="D27">
        <f t="shared" si="6"/>
        <v>110.30790503809509</v>
      </c>
      <c r="E27">
        <f t="shared" si="6"/>
        <v>0</v>
      </c>
      <c r="F27">
        <f t="shared" si="6"/>
        <v>136.58528332948117</v>
      </c>
      <c r="G27">
        <f t="shared" si="6"/>
        <v>15.628972331828022</v>
      </c>
      <c r="H27">
        <f t="shared" si="6"/>
        <v>121.01907123025636</v>
      </c>
      <c r="I27">
        <f t="shared" si="6"/>
        <v>8.1194781952362955</v>
      </c>
      <c r="J27">
        <f t="shared" si="6"/>
        <v>128.94730506868251</v>
      </c>
      <c r="K27">
        <f t="shared" si="6"/>
        <v>19.165015707070587</v>
      </c>
    </row>
    <row r="28" spans="1:11" x14ac:dyDescent="0.3">
      <c r="A28">
        <f t="shared" si="8"/>
        <v>4</v>
      </c>
      <c r="B28">
        <f t="shared" si="7"/>
        <v>-20.826538354395822</v>
      </c>
      <c r="C28">
        <f t="shared" si="6"/>
        <v>-100.55147616022481</v>
      </c>
      <c r="D28">
        <f t="shared" si="6"/>
        <v>-26.277378291386071</v>
      </c>
      <c r="E28">
        <f t="shared" si="6"/>
        <v>-136.58528332948117</v>
      </c>
      <c r="F28">
        <f t="shared" si="6"/>
        <v>0</v>
      </c>
      <c r="G28">
        <f t="shared" si="6"/>
        <v>-120.95631099765313</v>
      </c>
      <c r="H28">
        <f t="shared" si="6"/>
        <v>-15.566212099224799</v>
      </c>
      <c r="I28">
        <f t="shared" si="6"/>
        <v>-128.46580513424487</v>
      </c>
      <c r="J28">
        <f t="shared" si="6"/>
        <v>-7.6379782607986471</v>
      </c>
      <c r="K28">
        <f t="shared" si="6"/>
        <v>-117.42026762241058</v>
      </c>
    </row>
    <row r="29" spans="1:11" x14ac:dyDescent="0.3">
      <c r="A29">
        <f t="shared" si="8"/>
        <v>5</v>
      </c>
      <c r="B29">
        <f t="shared" si="7"/>
        <v>100.12977264325731</v>
      </c>
      <c r="C29">
        <f t="shared" si="6"/>
        <v>20.404834837428339</v>
      </c>
      <c r="D29">
        <f t="shared" si="6"/>
        <v>94.678932706267062</v>
      </c>
      <c r="E29">
        <f t="shared" si="6"/>
        <v>-15.628972331828022</v>
      </c>
      <c r="F29">
        <f t="shared" si="6"/>
        <v>120.95631099765313</v>
      </c>
      <c r="G29">
        <f t="shared" si="6"/>
        <v>0</v>
      </c>
      <c r="H29">
        <f t="shared" si="6"/>
        <v>105.39009889842833</v>
      </c>
      <c r="I29">
        <f t="shared" si="6"/>
        <v>-7.5094941365917265</v>
      </c>
      <c r="J29">
        <f t="shared" si="6"/>
        <v>113.31833273685449</v>
      </c>
      <c r="K29">
        <f t="shared" si="6"/>
        <v>3.5360433752425648</v>
      </c>
    </row>
    <row r="30" spans="1:11" x14ac:dyDescent="0.3">
      <c r="A30">
        <f>A29+1</f>
        <v>6</v>
      </c>
      <c r="B30">
        <f t="shared" si="7"/>
        <v>-5.260326255171023</v>
      </c>
      <c r="C30">
        <f t="shared" si="6"/>
        <v>-84.985264061000009</v>
      </c>
      <c r="D30">
        <f t="shared" si="6"/>
        <v>-10.711166192161272</v>
      </c>
      <c r="E30">
        <f t="shared" si="6"/>
        <v>-121.01907123025636</v>
      </c>
      <c r="F30">
        <f t="shared" si="6"/>
        <v>15.566212099224799</v>
      </c>
      <c r="G30">
        <f t="shared" si="6"/>
        <v>-105.39009889842833</v>
      </c>
      <c r="H30">
        <f t="shared" si="6"/>
        <v>0</v>
      </c>
      <c r="I30">
        <f t="shared" si="6"/>
        <v>-112.89959303502008</v>
      </c>
      <c r="J30">
        <f t="shared" si="6"/>
        <v>7.9282338384261521</v>
      </c>
      <c r="K30">
        <f t="shared" si="6"/>
        <v>-101.85405552318578</v>
      </c>
    </row>
    <row r="31" spans="1:11" x14ac:dyDescent="0.3">
      <c r="A31">
        <f t="shared" si="8"/>
        <v>7</v>
      </c>
      <c r="B31">
        <f t="shared" si="7"/>
        <v>107.63926677984904</v>
      </c>
      <c r="C31">
        <f t="shared" si="6"/>
        <v>27.914328974020066</v>
      </c>
      <c r="D31">
        <f t="shared" si="6"/>
        <v>102.1884268428588</v>
      </c>
      <c r="E31">
        <f t="shared" si="6"/>
        <v>-8.1194781952362955</v>
      </c>
      <c r="F31">
        <f t="shared" si="6"/>
        <v>128.46580513424487</v>
      </c>
      <c r="G31">
        <f t="shared" si="6"/>
        <v>7.5094941365917265</v>
      </c>
      <c r="H31">
        <f t="shared" si="6"/>
        <v>112.89959303502008</v>
      </c>
      <c r="I31">
        <f t="shared" si="6"/>
        <v>0</v>
      </c>
      <c r="J31">
        <f t="shared" si="6"/>
        <v>120.82782687344621</v>
      </c>
      <c r="K31">
        <f t="shared" si="6"/>
        <v>11.045537511834292</v>
      </c>
    </row>
    <row r="32" spans="1:11" x14ac:dyDescent="0.3">
      <c r="A32">
        <f t="shared" si="8"/>
        <v>8</v>
      </c>
      <c r="B32">
        <f t="shared" si="7"/>
        <v>-13.188560093597175</v>
      </c>
      <c r="C32">
        <f t="shared" si="6"/>
        <v>-92.913497899426147</v>
      </c>
      <c r="D32">
        <f t="shared" si="6"/>
        <v>-18.639400030587424</v>
      </c>
      <c r="E32">
        <f t="shared" si="6"/>
        <v>-128.94730506868251</v>
      </c>
      <c r="F32">
        <f t="shared" si="6"/>
        <v>7.6379782607986471</v>
      </c>
      <c r="G32">
        <f t="shared" si="6"/>
        <v>-113.31833273685449</v>
      </c>
      <c r="H32">
        <f t="shared" si="6"/>
        <v>-7.9282338384261521</v>
      </c>
      <c r="I32">
        <f t="shared" si="6"/>
        <v>-120.82782687344621</v>
      </c>
      <c r="J32">
        <f t="shared" si="6"/>
        <v>0</v>
      </c>
      <c r="K32">
        <f t="shared" si="6"/>
        <v>-109.78228936161193</v>
      </c>
    </row>
    <row r="33" spans="1:11" x14ac:dyDescent="0.3">
      <c r="A33">
        <f>A32+1</f>
        <v>9</v>
      </c>
      <c r="B33">
        <f t="shared" si="7"/>
        <v>96.593729268014755</v>
      </c>
      <c r="C33">
        <f t="shared" si="6"/>
        <v>16.868791462185776</v>
      </c>
      <c r="D33">
        <f t="shared" si="6"/>
        <v>91.142889331024506</v>
      </c>
      <c r="E33">
        <f t="shared" si="6"/>
        <v>-19.165015707070587</v>
      </c>
      <c r="F33">
        <f t="shared" si="6"/>
        <v>117.42026762241058</v>
      </c>
      <c r="G33">
        <f t="shared" si="6"/>
        <v>-3.5360433752425648</v>
      </c>
      <c r="H33">
        <f t="shared" si="6"/>
        <v>101.85405552318578</v>
      </c>
      <c r="I33">
        <f t="shared" si="6"/>
        <v>-11.045537511834292</v>
      </c>
      <c r="J33">
        <f t="shared" si="6"/>
        <v>109.78228936161193</v>
      </c>
      <c r="K33">
        <f t="shared" si="6"/>
        <v>0</v>
      </c>
    </row>
    <row r="35" spans="1:11" x14ac:dyDescent="0.3">
      <c r="A35" t="s">
        <v>29</v>
      </c>
      <c r="B35">
        <f>B23</f>
        <v>0</v>
      </c>
      <c r="C35">
        <f t="shared" ref="C35:K35" si="9">C23</f>
        <v>1</v>
      </c>
      <c r="D35">
        <f t="shared" si="9"/>
        <v>2</v>
      </c>
      <c r="E35">
        <f t="shared" si="9"/>
        <v>3</v>
      </c>
      <c r="F35">
        <f t="shared" si="9"/>
        <v>4</v>
      </c>
      <c r="G35">
        <f t="shared" si="9"/>
        <v>5</v>
      </c>
      <c r="H35">
        <f t="shared" si="9"/>
        <v>6</v>
      </c>
      <c r="I35">
        <f t="shared" si="9"/>
        <v>7</v>
      </c>
      <c r="J35">
        <f t="shared" si="9"/>
        <v>8</v>
      </c>
      <c r="K35">
        <f t="shared" si="9"/>
        <v>9</v>
      </c>
    </row>
    <row r="36" spans="1:11" x14ac:dyDescent="0.3">
      <c r="A36">
        <v>0</v>
      </c>
      <c r="B36">
        <f>INDEX($B$7:$B$16,B$23+1)-INDEX($B$7:$B$16,$A36+1)</f>
        <v>0</v>
      </c>
      <c r="C36">
        <f t="shared" ref="C36:K45" si="10">INDEX($B$7:$B$16,C$23+1)-INDEX($B$7:$B$16,$A36+1)</f>
        <v>91.606088920117827</v>
      </c>
      <c r="D36">
        <f t="shared" si="10"/>
        <v>2.9188907726389268</v>
      </c>
      <c r="E36">
        <f t="shared" si="10"/>
        <v>90.307519225970552</v>
      </c>
      <c r="F36">
        <f t="shared" si="10"/>
        <v>12.945934921673935</v>
      </c>
      <c r="G36">
        <f t="shared" si="10"/>
        <v>115.3165336229639</v>
      </c>
      <c r="H36">
        <f t="shared" si="10"/>
        <v>-3.5066079512222954</v>
      </c>
      <c r="I36">
        <f t="shared" si="10"/>
        <v>112.21223964890602</v>
      </c>
      <c r="J36">
        <f t="shared" si="10"/>
        <v>-11.067793432608937</v>
      </c>
      <c r="K36">
        <f t="shared" si="10"/>
        <v>121.38464613216404</v>
      </c>
    </row>
    <row r="37" spans="1:11" x14ac:dyDescent="0.3">
      <c r="A37">
        <f>A36+1</f>
        <v>1</v>
      </c>
      <c r="B37">
        <f t="shared" ref="B37:B45" si="11">INDEX($B$7:$B$16,B$23+1)-INDEX($B$7:$B$16,$A37+1)</f>
        <v>-91.606088920117827</v>
      </c>
      <c r="C37">
        <f t="shared" si="10"/>
        <v>0</v>
      </c>
      <c r="D37">
        <f t="shared" si="10"/>
        <v>-88.68719814747891</v>
      </c>
      <c r="E37">
        <f t="shared" si="10"/>
        <v>-1.2985696941472753</v>
      </c>
      <c r="F37">
        <f t="shared" si="10"/>
        <v>-78.660153998443889</v>
      </c>
      <c r="G37">
        <f t="shared" si="10"/>
        <v>23.710444702846075</v>
      </c>
      <c r="H37">
        <f t="shared" si="10"/>
        <v>-95.11269687134012</v>
      </c>
      <c r="I37">
        <f t="shared" si="10"/>
        <v>20.606150728788194</v>
      </c>
      <c r="J37">
        <f t="shared" si="10"/>
        <v>-102.67388235272676</v>
      </c>
      <c r="K37">
        <f t="shared" si="10"/>
        <v>29.778557212046209</v>
      </c>
    </row>
    <row r="38" spans="1:11" x14ac:dyDescent="0.3">
      <c r="A38">
        <f t="shared" ref="A38:A44" si="12">A37+1</f>
        <v>2</v>
      </c>
      <c r="B38">
        <f t="shared" si="11"/>
        <v>-2.9188907726389268</v>
      </c>
      <c r="C38">
        <f t="shared" si="10"/>
        <v>88.68719814747891</v>
      </c>
      <c r="D38">
        <f t="shared" si="10"/>
        <v>0</v>
      </c>
      <c r="E38">
        <f t="shared" si="10"/>
        <v>87.388628453331634</v>
      </c>
      <c r="F38">
        <f t="shared" si="10"/>
        <v>10.027044149035008</v>
      </c>
      <c r="G38">
        <f t="shared" si="10"/>
        <v>112.39764285032498</v>
      </c>
      <c r="H38">
        <f t="shared" si="10"/>
        <v>-6.4254987238612227</v>
      </c>
      <c r="I38">
        <f t="shared" si="10"/>
        <v>109.2933488762671</v>
      </c>
      <c r="J38">
        <f t="shared" si="10"/>
        <v>-13.986684205247863</v>
      </c>
      <c r="K38">
        <f t="shared" si="10"/>
        <v>118.46575535952512</v>
      </c>
    </row>
    <row r="39" spans="1:11" x14ac:dyDescent="0.3">
      <c r="A39">
        <f t="shared" si="12"/>
        <v>3</v>
      </c>
      <c r="B39">
        <f t="shared" si="11"/>
        <v>-90.307519225970552</v>
      </c>
      <c r="C39">
        <f t="shared" si="10"/>
        <v>1.2985696941472753</v>
      </c>
      <c r="D39">
        <f t="shared" si="10"/>
        <v>-87.388628453331634</v>
      </c>
      <c r="E39">
        <f t="shared" si="10"/>
        <v>0</v>
      </c>
      <c r="F39">
        <f t="shared" si="10"/>
        <v>-77.361584304296613</v>
      </c>
      <c r="G39">
        <f t="shared" si="10"/>
        <v>25.009014396993351</v>
      </c>
      <c r="H39">
        <f t="shared" si="10"/>
        <v>-93.814127177192844</v>
      </c>
      <c r="I39">
        <f t="shared" si="10"/>
        <v>21.904720422935469</v>
      </c>
      <c r="J39">
        <f t="shared" si="10"/>
        <v>-101.37531265857949</v>
      </c>
      <c r="K39">
        <f t="shared" si="10"/>
        <v>31.077126906193485</v>
      </c>
    </row>
    <row r="40" spans="1:11" x14ac:dyDescent="0.3">
      <c r="A40">
        <f t="shared" si="12"/>
        <v>4</v>
      </c>
      <c r="B40">
        <f t="shared" si="11"/>
        <v>-12.945934921673935</v>
      </c>
      <c r="C40">
        <f t="shared" si="10"/>
        <v>78.660153998443889</v>
      </c>
      <c r="D40">
        <f t="shared" si="10"/>
        <v>-10.027044149035008</v>
      </c>
      <c r="E40">
        <f t="shared" si="10"/>
        <v>77.361584304296613</v>
      </c>
      <c r="F40">
        <f t="shared" si="10"/>
        <v>0</v>
      </c>
      <c r="G40">
        <f t="shared" si="10"/>
        <v>102.37059870128996</v>
      </c>
      <c r="H40">
        <f t="shared" si="10"/>
        <v>-16.452542872896231</v>
      </c>
      <c r="I40">
        <f t="shared" si="10"/>
        <v>99.266304727232082</v>
      </c>
      <c r="J40">
        <f t="shared" si="10"/>
        <v>-24.013728354282872</v>
      </c>
      <c r="K40">
        <f t="shared" si="10"/>
        <v>108.4387112104901</v>
      </c>
    </row>
    <row r="41" spans="1:11" x14ac:dyDescent="0.3">
      <c r="A41">
        <f t="shared" si="12"/>
        <v>5</v>
      </c>
      <c r="B41">
        <f t="shared" si="11"/>
        <v>-115.3165336229639</v>
      </c>
      <c r="C41">
        <f t="shared" si="10"/>
        <v>-23.710444702846075</v>
      </c>
      <c r="D41">
        <f t="shared" si="10"/>
        <v>-112.39764285032498</v>
      </c>
      <c r="E41">
        <f t="shared" si="10"/>
        <v>-25.009014396993351</v>
      </c>
      <c r="F41">
        <f t="shared" si="10"/>
        <v>-102.37059870128996</v>
      </c>
      <c r="G41">
        <f t="shared" si="10"/>
        <v>0</v>
      </c>
      <c r="H41">
        <f t="shared" si="10"/>
        <v>-118.8231415741862</v>
      </c>
      <c r="I41">
        <f t="shared" si="10"/>
        <v>-3.1042939740578817</v>
      </c>
      <c r="J41">
        <f t="shared" si="10"/>
        <v>-126.38432705557284</v>
      </c>
      <c r="K41">
        <f t="shared" si="10"/>
        <v>6.0681125092001338</v>
      </c>
    </row>
    <row r="42" spans="1:11" x14ac:dyDescent="0.3">
      <c r="A42">
        <f>A41+1</f>
        <v>6</v>
      </c>
      <c r="B42">
        <f t="shared" si="11"/>
        <v>3.5066079512222954</v>
      </c>
      <c r="C42">
        <f t="shared" si="10"/>
        <v>95.11269687134012</v>
      </c>
      <c r="D42">
        <f t="shared" si="10"/>
        <v>6.4254987238612227</v>
      </c>
      <c r="E42">
        <f t="shared" si="10"/>
        <v>93.814127177192844</v>
      </c>
      <c r="F42">
        <f t="shared" si="10"/>
        <v>16.452542872896231</v>
      </c>
      <c r="G42">
        <f t="shared" si="10"/>
        <v>118.8231415741862</v>
      </c>
      <c r="H42">
        <f t="shared" si="10"/>
        <v>0</v>
      </c>
      <c r="I42">
        <f t="shared" si="10"/>
        <v>115.71884760012831</v>
      </c>
      <c r="J42">
        <f t="shared" si="10"/>
        <v>-7.5611854813866408</v>
      </c>
      <c r="K42">
        <f t="shared" si="10"/>
        <v>124.89125408338633</v>
      </c>
    </row>
    <row r="43" spans="1:11" x14ac:dyDescent="0.3">
      <c r="A43">
        <f t="shared" si="12"/>
        <v>7</v>
      </c>
      <c r="B43">
        <f t="shared" si="11"/>
        <v>-112.21223964890602</v>
      </c>
      <c r="C43">
        <f t="shared" si="10"/>
        <v>-20.606150728788194</v>
      </c>
      <c r="D43">
        <f t="shared" si="10"/>
        <v>-109.2933488762671</v>
      </c>
      <c r="E43">
        <f t="shared" si="10"/>
        <v>-21.904720422935469</v>
      </c>
      <c r="F43">
        <f t="shared" si="10"/>
        <v>-99.266304727232082</v>
      </c>
      <c r="G43">
        <f t="shared" si="10"/>
        <v>3.1042939740578817</v>
      </c>
      <c r="H43">
        <f t="shared" si="10"/>
        <v>-115.71884760012831</v>
      </c>
      <c r="I43">
        <f t="shared" si="10"/>
        <v>0</v>
      </c>
      <c r="J43">
        <f t="shared" si="10"/>
        <v>-123.28003308151496</v>
      </c>
      <c r="K43">
        <f t="shared" si="10"/>
        <v>9.1724064832580154</v>
      </c>
    </row>
    <row r="44" spans="1:11" x14ac:dyDescent="0.3">
      <c r="A44">
        <f t="shared" si="12"/>
        <v>8</v>
      </c>
      <c r="B44">
        <f t="shared" si="11"/>
        <v>11.067793432608937</v>
      </c>
      <c r="C44">
        <f t="shared" si="10"/>
        <v>102.67388235272676</v>
      </c>
      <c r="D44">
        <f t="shared" si="10"/>
        <v>13.986684205247863</v>
      </c>
      <c r="E44">
        <f t="shared" si="10"/>
        <v>101.37531265857949</v>
      </c>
      <c r="F44">
        <f t="shared" si="10"/>
        <v>24.013728354282872</v>
      </c>
      <c r="G44">
        <f t="shared" si="10"/>
        <v>126.38432705557284</v>
      </c>
      <c r="H44">
        <f t="shared" si="10"/>
        <v>7.5611854813866408</v>
      </c>
      <c r="I44">
        <f t="shared" si="10"/>
        <v>123.28003308151496</v>
      </c>
      <c r="J44">
        <f t="shared" si="10"/>
        <v>0</v>
      </c>
      <c r="K44">
        <f t="shared" si="10"/>
        <v>132.45243956477299</v>
      </c>
    </row>
    <row r="45" spans="1:11" x14ac:dyDescent="0.3">
      <c r="A45">
        <f>A44+1</f>
        <v>9</v>
      </c>
      <c r="B45">
        <f t="shared" si="11"/>
        <v>-121.38464613216404</v>
      </c>
      <c r="C45">
        <f t="shared" si="10"/>
        <v>-29.778557212046209</v>
      </c>
      <c r="D45">
        <f t="shared" si="10"/>
        <v>-118.46575535952512</v>
      </c>
      <c r="E45">
        <f t="shared" si="10"/>
        <v>-31.077126906193485</v>
      </c>
      <c r="F45">
        <f t="shared" si="10"/>
        <v>-108.4387112104901</v>
      </c>
      <c r="G45">
        <f t="shared" si="10"/>
        <v>-6.0681125092001338</v>
      </c>
      <c r="H45">
        <f t="shared" si="10"/>
        <v>-124.89125408338633</v>
      </c>
      <c r="I45">
        <f t="shared" si="10"/>
        <v>-9.1724064832580154</v>
      </c>
      <c r="J45">
        <f t="shared" si="10"/>
        <v>-132.45243956477299</v>
      </c>
      <c r="K45">
        <f t="shared" si="10"/>
        <v>0</v>
      </c>
    </row>
    <row r="47" spans="1:11" x14ac:dyDescent="0.3">
      <c r="A47" t="s">
        <v>54</v>
      </c>
      <c r="B47">
        <f>B35</f>
        <v>0</v>
      </c>
      <c r="C47">
        <f t="shared" ref="C47:K47" si="13">C35</f>
        <v>1</v>
      </c>
      <c r="D47">
        <f t="shared" si="13"/>
        <v>2</v>
      </c>
      <c r="E47">
        <f t="shared" si="13"/>
        <v>3</v>
      </c>
      <c r="F47">
        <f t="shared" si="13"/>
        <v>4</v>
      </c>
      <c r="G47">
        <f t="shared" si="13"/>
        <v>5</v>
      </c>
      <c r="H47">
        <f t="shared" si="13"/>
        <v>6</v>
      </c>
      <c r="I47">
        <f t="shared" si="13"/>
        <v>7</v>
      </c>
      <c r="J47">
        <f t="shared" si="13"/>
        <v>8</v>
      </c>
      <c r="K47">
        <f t="shared" si="13"/>
        <v>9</v>
      </c>
    </row>
    <row r="48" spans="1:11" x14ac:dyDescent="0.3">
      <c r="A48">
        <f>A36</f>
        <v>0</v>
      </c>
      <c r="B48">
        <f>B24*B24+B36*B36</f>
        <v>0</v>
      </c>
      <c r="C48">
        <f t="shared" ref="C48:K48" si="14">C24*C24+C36*C36</f>
        <v>14747.74123538383</v>
      </c>
      <c r="D48">
        <f t="shared" si="14"/>
        <v>38.231579361284538</v>
      </c>
      <c r="E48">
        <f t="shared" si="14"/>
        <v>21555.535066955883</v>
      </c>
      <c r="F48">
        <f t="shared" si="14"/>
        <v>601.34193082333695</v>
      </c>
      <c r="G48">
        <f t="shared" si="14"/>
        <v>23323.874296406568</v>
      </c>
      <c r="H48">
        <f t="shared" si="14"/>
        <v>39.967331634417022</v>
      </c>
      <c r="I48">
        <f t="shared" si="14"/>
        <v>24177.798479927027</v>
      </c>
      <c r="J48">
        <f t="shared" si="14"/>
        <v>296.43416880932546</v>
      </c>
      <c r="K48">
        <f t="shared" si="14"/>
        <v>24064.580850533217</v>
      </c>
    </row>
    <row r="49" spans="1:23" x14ac:dyDescent="0.3">
      <c r="A49">
        <f t="shared" ref="A49:A57" si="15">A37</f>
        <v>1</v>
      </c>
      <c r="B49">
        <f t="shared" ref="B49:K49" si="16">B25*B25+B37*B37</f>
        <v>14747.74123538383</v>
      </c>
      <c r="C49">
        <f t="shared" si="16"/>
        <v>0</v>
      </c>
      <c r="D49">
        <f t="shared" si="16"/>
        <v>13382.060729480021</v>
      </c>
      <c r="E49">
        <f t="shared" si="16"/>
        <v>1300.1215423617091</v>
      </c>
      <c r="F49">
        <f t="shared" si="16"/>
        <v>16298.019185059165</v>
      </c>
      <c r="G49">
        <f t="shared" si="16"/>
        <v>978.54247274945078</v>
      </c>
      <c r="H49">
        <f t="shared" si="16"/>
        <v>16268.920213657333</v>
      </c>
      <c r="I49">
        <f t="shared" si="16"/>
        <v>1203.8232099273544</v>
      </c>
      <c r="J49">
        <f t="shared" si="16"/>
        <v>19174.844209288243</v>
      </c>
      <c r="K49">
        <f t="shared" si="16"/>
        <v>1171.318595025821</v>
      </c>
    </row>
    <row r="50" spans="1:23" x14ac:dyDescent="0.3">
      <c r="A50">
        <f t="shared" si="15"/>
        <v>2</v>
      </c>
      <c r="B50">
        <f t="shared" ref="B50:K50" si="17">B26*B26+B38*B38</f>
        <v>38.231579361284538</v>
      </c>
      <c r="C50">
        <f t="shared" si="17"/>
        <v>13382.060729480021</v>
      </c>
      <c r="D50">
        <f t="shared" si="17"/>
        <v>0</v>
      </c>
      <c r="E50">
        <f t="shared" si="17"/>
        <v>19804.606296847844</v>
      </c>
      <c r="F50">
        <f t="shared" si="17"/>
        <v>791.04222423530518</v>
      </c>
      <c r="G50">
        <f t="shared" si="17"/>
        <v>21597.33041670706</v>
      </c>
      <c r="H50">
        <f t="shared" si="17"/>
        <v>156.0161150464408</v>
      </c>
      <c r="I50">
        <f t="shared" si="17"/>
        <v>22387.510689207742</v>
      </c>
      <c r="J50">
        <f t="shared" si="17"/>
        <v>543.05456855759257</v>
      </c>
      <c r="K50">
        <f t="shared" si="17"/>
        <v>22341.161468510236</v>
      </c>
    </row>
    <row r="51" spans="1:23" x14ac:dyDescent="0.3">
      <c r="A51">
        <f t="shared" si="15"/>
        <v>3</v>
      </c>
      <c r="B51">
        <f t="shared" ref="B51:K51" si="18">B27*B27+B39*B39</f>
        <v>21555.535066955883</v>
      </c>
      <c r="C51">
        <f t="shared" si="18"/>
        <v>1300.1215423617091</v>
      </c>
      <c r="D51">
        <f t="shared" si="18"/>
        <v>19804.606296847844</v>
      </c>
      <c r="E51">
        <f t="shared" si="18"/>
        <v>0</v>
      </c>
      <c r="F51">
        <f t="shared" si="18"/>
        <v>24640.354348265439</v>
      </c>
      <c r="G51">
        <f t="shared" si="18"/>
        <v>869.71557725806656</v>
      </c>
      <c r="H51">
        <f t="shared" si="18"/>
        <v>23446.706059452375</v>
      </c>
      <c r="I51">
        <f t="shared" si="18"/>
        <v>545.74270296988391</v>
      </c>
      <c r="J51">
        <f t="shared" si="18"/>
        <v>26904.361501100619</v>
      </c>
      <c r="K51">
        <f t="shared" si="18"/>
        <v>1333.0856437959173</v>
      </c>
    </row>
    <row r="52" spans="1:23" x14ac:dyDescent="0.3">
      <c r="A52">
        <f t="shared" si="15"/>
        <v>4</v>
      </c>
      <c r="B52">
        <f t="shared" ref="B52:K52" si="19">B28*B28+B40*B40</f>
        <v>601.34193082333695</v>
      </c>
      <c r="C52">
        <f t="shared" si="19"/>
        <v>16298.019185059165</v>
      </c>
      <c r="D52">
        <f t="shared" si="19"/>
        <v>791.04222423530518</v>
      </c>
      <c r="E52">
        <f t="shared" si="19"/>
        <v>24640.354348265439</v>
      </c>
      <c r="F52">
        <f t="shared" si="19"/>
        <v>0</v>
      </c>
      <c r="G52">
        <f t="shared" si="19"/>
        <v>25110.168648621533</v>
      </c>
      <c r="H52">
        <f t="shared" si="19"/>
        <v>512.99312610254105</v>
      </c>
      <c r="I52">
        <f t="shared" si="19"/>
        <v>26357.262342989474</v>
      </c>
      <c r="J52">
        <f t="shared" si="19"/>
        <v>634.99786138572188</v>
      </c>
      <c r="K52">
        <f t="shared" si="19"/>
        <v>25546.473337510593</v>
      </c>
    </row>
    <row r="53" spans="1:23" x14ac:dyDescent="0.3">
      <c r="A53">
        <f t="shared" si="15"/>
        <v>5</v>
      </c>
      <c r="B53">
        <f t="shared" ref="B53:K53" si="20">B29*B29+B41*B41</f>
        <v>23323.874296406568</v>
      </c>
      <c r="C53">
        <f t="shared" si="20"/>
        <v>978.54247274945078</v>
      </c>
      <c r="D53">
        <f t="shared" si="20"/>
        <v>21597.33041670706</v>
      </c>
      <c r="E53">
        <f t="shared" si="20"/>
        <v>869.71557725806656</v>
      </c>
      <c r="F53">
        <f t="shared" si="20"/>
        <v>25110.168648621533</v>
      </c>
      <c r="G53">
        <f t="shared" si="20"/>
        <v>0</v>
      </c>
      <c r="H53">
        <f t="shared" si="20"/>
        <v>25226.011919379602</v>
      </c>
      <c r="I53">
        <f t="shared" si="20"/>
        <v>66.029143264877604</v>
      </c>
      <c r="J53">
        <f t="shared" si="20"/>
        <v>28814.042659550469</v>
      </c>
      <c r="K53">
        <f t="shared" si="20"/>
        <v>49.325592175907971</v>
      </c>
    </row>
    <row r="54" spans="1:23" x14ac:dyDescent="0.3">
      <c r="A54">
        <f t="shared" si="15"/>
        <v>6</v>
      </c>
      <c r="B54">
        <f t="shared" ref="B54:K54" si="21">B30*B30+B42*B42</f>
        <v>39.967331634417022</v>
      </c>
      <c r="C54">
        <f t="shared" si="21"/>
        <v>16268.920213657333</v>
      </c>
      <c r="D54">
        <f t="shared" si="21"/>
        <v>156.0161150464408</v>
      </c>
      <c r="E54">
        <f t="shared" si="21"/>
        <v>23446.706059452375</v>
      </c>
      <c r="F54">
        <f t="shared" si="21"/>
        <v>512.99312610254105</v>
      </c>
      <c r="G54">
        <f t="shared" si="21"/>
        <v>25226.011919379602</v>
      </c>
      <c r="H54">
        <f t="shared" si="21"/>
        <v>0</v>
      </c>
      <c r="I54">
        <f t="shared" si="21"/>
        <v>26137.169797374874</v>
      </c>
      <c r="J54">
        <f t="shared" si="21"/>
        <v>120.0284176806976</v>
      </c>
      <c r="K54">
        <f t="shared" si="21"/>
        <v>25972.073973041173</v>
      </c>
    </row>
    <row r="55" spans="1:23" x14ac:dyDescent="0.3">
      <c r="A55">
        <f t="shared" si="15"/>
        <v>7</v>
      </c>
      <c r="B55">
        <f t="shared" ref="B55:K55" si="22">B31*B31+B43*B43</f>
        <v>24177.798479927027</v>
      </c>
      <c r="C55">
        <f t="shared" si="22"/>
        <v>1203.8232099273544</v>
      </c>
      <c r="D55">
        <f t="shared" si="22"/>
        <v>22387.510689207742</v>
      </c>
      <c r="E55">
        <f t="shared" si="22"/>
        <v>545.74270296988391</v>
      </c>
      <c r="F55">
        <f t="shared" si="22"/>
        <v>26357.262342989474</v>
      </c>
      <c r="G55">
        <f t="shared" si="22"/>
        <v>66.029143264877604</v>
      </c>
      <c r="H55">
        <f t="shared" si="22"/>
        <v>26137.169797374874</v>
      </c>
      <c r="I55">
        <f t="shared" si="22"/>
        <v>0</v>
      </c>
      <c r="J55">
        <f t="shared" si="22"/>
        <v>29797.330303538911</v>
      </c>
      <c r="K55">
        <f t="shared" si="22"/>
        <v>206.13693961945216</v>
      </c>
    </row>
    <row r="56" spans="1:23" x14ac:dyDescent="0.3">
      <c r="A56">
        <f>A44</f>
        <v>8</v>
      </c>
      <c r="B56">
        <f t="shared" ref="B56:K56" si="23">B32*B32+B44*B44</f>
        <v>296.43416880932546</v>
      </c>
      <c r="C56">
        <f t="shared" si="23"/>
        <v>19174.844209288243</v>
      </c>
      <c r="D56">
        <f t="shared" si="23"/>
        <v>543.05456855759257</v>
      </c>
      <c r="E56">
        <f t="shared" si="23"/>
        <v>26904.361501100619</v>
      </c>
      <c r="F56">
        <f t="shared" si="23"/>
        <v>634.99786138572188</v>
      </c>
      <c r="G56">
        <f t="shared" si="23"/>
        <v>28814.042659550469</v>
      </c>
      <c r="H56">
        <f t="shared" si="23"/>
        <v>120.0284176806976</v>
      </c>
      <c r="I56">
        <f t="shared" si="23"/>
        <v>29797.330303538911</v>
      </c>
      <c r="J56">
        <f t="shared" si="23"/>
        <v>0</v>
      </c>
      <c r="K56">
        <f t="shared" si="23"/>
        <v>29595.799804136535</v>
      </c>
    </row>
    <row r="57" spans="1:23" x14ac:dyDescent="0.3">
      <c r="A57">
        <f t="shared" si="15"/>
        <v>9</v>
      </c>
      <c r="B57">
        <f t="shared" ref="B57:K57" si="24">B33*B33+B45*B45</f>
        <v>24064.580850533217</v>
      </c>
      <c r="C57">
        <f t="shared" si="24"/>
        <v>1171.318595025821</v>
      </c>
      <c r="D57">
        <f t="shared" si="24"/>
        <v>22341.161468510236</v>
      </c>
      <c r="E57">
        <f t="shared" si="24"/>
        <v>1333.0856437959173</v>
      </c>
      <c r="F57">
        <f t="shared" si="24"/>
        <v>25546.473337510593</v>
      </c>
      <c r="G57">
        <f t="shared" si="24"/>
        <v>49.325592175907971</v>
      </c>
      <c r="H57">
        <f t="shared" si="24"/>
        <v>25972.073973041173</v>
      </c>
      <c r="I57">
        <f t="shared" si="24"/>
        <v>206.13693961945216</v>
      </c>
      <c r="J57">
        <f t="shared" si="24"/>
        <v>29595.799804136535</v>
      </c>
      <c r="K57">
        <f t="shared" si="24"/>
        <v>0</v>
      </c>
    </row>
    <row r="59" spans="1:23" x14ac:dyDescent="0.3">
      <c r="A59" t="s">
        <v>14</v>
      </c>
      <c r="B59">
        <f>COUNTIF(H7:H16,0)</f>
        <v>5</v>
      </c>
    </row>
    <row r="60" spans="1:23" x14ac:dyDescent="0.3">
      <c r="A60" t="s">
        <v>15</v>
      </c>
      <c r="B60">
        <f>COUNTIF(H7:H16,1)</f>
        <v>5</v>
      </c>
    </row>
    <row r="62" spans="1:23" x14ac:dyDescent="0.3">
      <c r="A62" t="s">
        <v>55</v>
      </c>
      <c r="B62">
        <f>B47</f>
        <v>0</v>
      </c>
      <c r="C62">
        <f t="shared" ref="C62:G62" si="25">C47</f>
        <v>1</v>
      </c>
      <c r="D62">
        <f t="shared" si="25"/>
        <v>2</v>
      </c>
      <c r="E62">
        <f t="shared" si="25"/>
        <v>3</v>
      </c>
      <c r="F62">
        <f t="shared" si="25"/>
        <v>4</v>
      </c>
      <c r="G62">
        <f t="shared" si="25"/>
        <v>5</v>
      </c>
      <c r="H62">
        <f>H47</f>
        <v>6</v>
      </c>
      <c r="I62">
        <f t="shared" ref="I62" si="26">I47</f>
        <v>7</v>
      </c>
      <c r="J62">
        <f t="shared" ref="J62" si="27">J47</f>
        <v>8</v>
      </c>
      <c r="K62">
        <f t="shared" ref="K62" si="28">K47</f>
        <v>9</v>
      </c>
      <c r="M62" t="s">
        <v>56</v>
      </c>
    </row>
    <row r="63" spans="1:23" x14ac:dyDescent="0.3">
      <c r="A63">
        <f>A48</f>
        <v>0</v>
      </c>
      <c r="B63">
        <f>IF(INDEX($H$7:$H$16,$A63+1)=INDEX($H$7:$H$16,B$62+1), 1, 0)</f>
        <v>1</v>
      </c>
      <c r="C63">
        <f t="shared" ref="C63:K72" si="29">IF(INDEX($H$7:$H$16,$A63+1)=INDEX($H$7:$H$16,C$62+1), 1, 0)</f>
        <v>0</v>
      </c>
      <c r="D63">
        <f t="shared" si="29"/>
        <v>1</v>
      </c>
      <c r="E63">
        <f t="shared" si="29"/>
        <v>0</v>
      </c>
      <c r="F63">
        <f t="shared" si="29"/>
        <v>1</v>
      </c>
      <c r="G63">
        <f t="shared" si="29"/>
        <v>0</v>
      </c>
      <c r="H63">
        <f t="shared" si="29"/>
        <v>1</v>
      </c>
      <c r="I63">
        <f t="shared" si="29"/>
        <v>0</v>
      </c>
      <c r="J63">
        <f t="shared" si="29"/>
        <v>1</v>
      </c>
      <c r="K63">
        <f t="shared" si="29"/>
        <v>0</v>
      </c>
      <c r="N63">
        <f>IF(B63=1,0,1)</f>
        <v>0</v>
      </c>
      <c r="O63">
        <f t="shared" ref="O63:W63" si="30">IF(C63=1,0,1)</f>
        <v>1</v>
      </c>
      <c r="P63">
        <f t="shared" si="30"/>
        <v>0</v>
      </c>
      <c r="Q63">
        <f t="shared" si="30"/>
        <v>1</v>
      </c>
      <c r="R63">
        <f t="shared" si="30"/>
        <v>0</v>
      </c>
      <c r="S63">
        <f t="shared" si="30"/>
        <v>1</v>
      </c>
      <c r="T63">
        <f t="shared" si="30"/>
        <v>0</v>
      </c>
      <c r="U63">
        <f t="shared" si="30"/>
        <v>1</v>
      </c>
      <c r="V63">
        <f t="shared" si="30"/>
        <v>0</v>
      </c>
      <c r="W63">
        <f t="shared" si="30"/>
        <v>1</v>
      </c>
    </row>
    <row r="64" spans="1:23" x14ac:dyDescent="0.3">
      <c r="A64">
        <f t="shared" ref="A64:A72" si="31">A49</f>
        <v>1</v>
      </c>
      <c r="B64">
        <f t="shared" ref="B64:B72" si="32">IF(INDEX($H$7:$H$16,$A64+1)=INDEX($H$7:$H$16,B$62+1), 1, 0)</f>
        <v>0</v>
      </c>
      <c r="C64">
        <f t="shared" si="29"/>
        <v>1</v>
      </c>
      <c r="D64">
        <f t="shared" si="29"/>
        <v>0</v>
      </c>
      <c r="E64">
        <f t="shared" si="29"/>
        <v>1</v>
      </c>
      <c r="F64">
        <f t="shared" si="29"/>
        <v>0</v>
      </c>
      <c r="G64">
        <f t="shared" si="29"/>
        <v>1</v>
      </c>
      <c r="H64">
        <f t="shared" si="29"/>
        <v>0</v>
      </c>
      <c r="I64">
        <f t="shared" si="29"/>
        <v>1</v>
      </c>
      <c r="J64">
        <f t="shared" si="29"/>
        <v>0</v>
      </c>
      <c r="K64">
        <f t="shared" si="29"/>
        <v>1</v>
      </c>
      <c r="N64">
        <f t="shared" ref="N64:N71" si="33">IF(B64=1,0,1)</f>
        <v>1</v>
      </c>
      <c r="O64">
        <f t="shared" ref="O64:O71" si="34">IF(C64=1,0,1)</f>
        <v>0</v>
      </c>
      <c r="P64">
        <f t="shared" ref="P64:P71" si="35">IF(D64=1,0,1)</f>
        <v>1</v>
      </c>
      <c r="Q64">
        <f t="shared" ref="Q64:Q71" si="36">IF(E64=1,0,1)</f>
        <v>0</v>
      </c>
      <c r="R64">
        <f t="shared" ref="R64:R71" si="37">IF(F64=1,0,1)</f>
        <v>1</v>
      </c>
      <c r="S64">
        <f t="shared" ref="S64:S71" si="38">IF(G64=1,0,1)</f>
        <v>0</v>
      </c>
      <c r="T64">
        <f t="shared" ref="T64:T71" si="39">IF(H64=1,0,1)</f>
        <v>1</v>
      </c>
      <c r="U64">
        <f t="shared" ref="U64:U71" si="40">IF(I64=1,0,1)</f>
        <v>0</v>
      </c>
      <c r="V64">
        <f t="shared" ref="V64:V71" si="41">IF(J64=1,0,1)</f>
        <v>1</v>
      </c>
      <c r="W64">
        <f t="shared" ref="W64:W71" si="42">IF(K64=1,0,1)</f>
        <v>0</v>
      </c>
    </row>
    <row r="65" spans="1:23" x14ac:dyDescent="0.3">
      <c r="A65">
        <f t="shared" si="31"/>
        <v>2</v>
      </c>
      <c r="B65">
        <f t="shared" si="32"/>
        <v>1</v>
      </c>
      <c r="C65">
        <f t="shared" si="29"/>
        <v>0</v>
      </c>
      <c r="D65">
        <f t="shared" si="29"/>
        <v>1</v>
      </c>
      <c r="E65">
        <f t="shared" si="29"/>
        <v>0</v>
      </c>
      <c r="F65">
        <f t="shared" si="29"/>
        <v>1</v>
      </c>
      <c r="G65">
        <f t="shared" si="29"/>
        <v>0</v>
      </c>
      <c r="H65">
        <f t="shared" si="29"/>
        <v>1</v>
      </c>
      <c r="I65">
        <f t="shared" si="29"/>
        <v>0</v>
      </c>
      <c r="J65">
        <f t="shared" si="29"/>
        <v>1</v>
      </c>
      <c r="K65">
        <f t="shared" si="29"/>
        <v>0</v>
      </c>
      <c r="N65">
        <f t="shared" si="33"/>
        <v>0</v>
      </c>
      <c r="O65">
        <f t="shared" si="34"/>
        <v>1</v>
      </c>
      <c r="P65">
        <f t="shared" si="35"/>
        <v>0</v>
      </c>
      <c r="Q65">
        <f t="shared" si="36"/>
        <v>1</v>
      </c>
      <c r="R65">
        <f t="shared" si="37"/>
        <v>0</v>
      </c>
      <c r="S65">
        <f t="shared" si="38"/>
        <v>1</v>
      </c>
      <c r="T65">
        <f t="shared" si="39"/>
        <v>0</v>
      </c>
      <c r="U65">
        <f t="shared" si="40"/>
        <v>1</v>
      </c>
      <c r="V65">
        <f t="shared" si="41"/>
        <v>0</v>
      </c>
      <c r="W65">
        <f t="shared" si="42"/>
        <v>1</v>
      </c>
    </row>
    <row r="66" spans="1:23" x14ac:dyDescent="0.3">
      <c r="A66">
        <f t="shared" si="31"/>
        <v>3</v>
      </c>
      <c r="B66">
        <f t="shared" si="32"/>
        <v>0</v>
      </c>
      <c r="C66">
        <f t="shared" si="29"/>
        <v>1</v>
      </c>
      <c r="D66">
        <f t="shared" si="29"/>
        <v>0</v>
      </c>
      <c r="E66">
        <f t="shared" si="29"/>
        <v>1</v>
      </c>
      <c r="F66">
        <f t="shared" si="29"/>
        <v>0</v>
      </c>
      <c r="G66">
        <f t="shared" si="29"/>
        <v>1</v>
      </c>
      <c r="H66">
        <f t="shared" si="29"/>
        <v>0</v>
      </c>
      <c r="I66">
        <f t="shared" si="29"/>
        <v>1</v>
      </c>
      <c r="J66">
        <f t="shared" si="29"/>
        <v>0</v>
      </c>
      <c r="K66">
        <f t="shared" si="29"/>
        <v>1</v>
      </c>
      <c r="N66">
        <f t="shared" si="33"/>
        <v>1</v>
      </c>
      <c r="O66">
        <f t="shared" si="34"/>
        <v>0</v>
      </c>
      <c r="P66">
        <f t="shared" si="35"/>
        <v>1</v>
      </c>
      <c r="Q66">
        <f t="shared" si="36"/>
        <v>0</v>
      </c>
      <c r="R66">
        <f t="shared" si="37"/>
        <v>1</v>
      </c>
      <c r="S66">
        <f t="shared" si="38"/>
        <v>0</v>
      </c>
      <c r="T66">
        <f t="shared" si="39"/>
        <v>1</v>
      </c>
      <c r="U66">
        <f t="shared" si="40"/>
        <v>0</v>
      </c>
      <c r="V66">
        <f t="shared" si="41"/>
        <v>1</v>
      </c>
      <c r="W66">
        <f t="shared" si="42"/>
        <v>0</v>
      </c>
    </row>
    <row r="67" spans="1:23" x14ac:dyDescent="0.3">
      <c r="A67">
        <f t="shared" si="31"/>
        <v>4</v>
      </c>
      <c r="B67">
        <f t="shared" si="32"/>
        <v>1</v>
      </c>
      <c r="C67">
        <f t="shared" si="29"/>
        <v>0</v>
      </c>
      <c r="D67">
        <f t="shared" si="29"/>
        <v>1</v>
      </c>
      <c r="E67">
        <f t="shared" si="29"/>
        <v>0</v>
      </c>
      <c r="F67">
        <f t="shared" si="29"/>
        <v>1</v>
      </c>
      <c r="G67">
        <f t="shared" si="29"/>
        <v>0</v>
      </c>
      <c r="H67">
        <f t="shared" si="29"/>
        <v>1</v>
      </c>
      <c r="I67">
        <f t="shared" si="29"/>
        <v>0</v>
      </c>
      <c r="J67">
        <f t="shared" si="29"/>
        <v>1</v>
      </c>
      <c r="K67">
        <f t="shared" si="29"/>
        <v>0</v>
      </c>
      <c r="N67">
        <f t="shared" si="33"/>
        <v>0</v>
      </c>
      <c r="O67">
        <f t="shared" si="34"/>
        <v>1</v>
      </c>
      <c r="P67">
        <f t="shared" si="35"/>
        <v>0</v>
      </c>
      <c r="Q67">
        <f t="shared" si="36"/>
        <v>1</v>
      </c>
      <c r="R67">
        <f t="shared" si="37"/>
        <v>0</v>
      </c>
      <c r="S67">
        <f t="shared" si="38"/>
        <v>1</v>
      </c>
      <c r="T67">
        <f t="shared" si="39"/>
        <v>0</v>
      </c>
      <c r="U67">
        <f t="shared" si="40"/>
        <v>1</v>
      </c>
      <c r="V67">
        <f t="shared" si="41"/>
        <v>0</v>
      </c>
      <c r="W67">
        <f t="shared" si="42"/>
        <v>1</v>
      </c>
    </row>
    <row r="68" spans="1:23" x14ac:dyDescent="0.3">
      <c r="A68">
        <f t="shared" si="31"/>
        <v>5</v>
      </c>
      <c r="B68">
        <f t="shared" si="32"/>
        <v>0</v>
      </c>
      <c r="C68">
        <f t="shared" si="29"/>
        <v>1</v>
      </c>
      <c r="D68">
        <f t="shared" si="29"/>
        <v>0</v>
      </c>
      <c r="E68">
        <f t="shared" si="29"/>
        <v>1</v>
      </c>
      <c r="F68">
        <f t="shared" si="29"/>
        <v>0</v>
      </c>
      <c r="G68">
        <f t="shared" si="29"/>
        <v>1</v>
      </c>
      <c r="H68">
        <f t="shared" si="29"/>
        <v>0</v>
      </c>
      <c r="I68">
        <f t="shared" si="29"/>
        <v>1</v>
      </c>
      <c r="J68">
        <f t="shared" si="29"/>
        <v>0</v>
      </c>
      <c r="K68">
        <f t="shared" si="29"/>
        <v>1</v>
      </c>
      <c r="N68">
        <f t="shared" si="33"/>
        <v>1</v>
      </c>
      <c r="O68">
        <f t="shared" si="34"/>
        <v>0</v>
      </c>
      <c r="P68">
        <f t="shared" si="35"/>
        <v>1</v>
      </c>
      <c r="Q68">
        <f t="shared" si="36"/>
        <v>0</v>
      </c>
      <c r="R68">
        <f t="shared" si="37"/>
        <v>1</v>
      </c>
      <c r="S68">
        <f t="shared" si="38"/>
        <v>0</v>
      </c>
      <c r="T68">
        <f t="shared" si="39"/>
        <v>1</v>
      </c>
      <c r="U68">
        <f t="shared" si="40"/>
        <v>0</v>
      </c>
      <c r="V68">
        <f t="shared" si="41"/>
        <v>1</v>
      </c>
      <c r="W68">
        <f t="shared" si="42"/>
        <v>0</v>
      </c>
    </row>
    <row r="69" spans="1:23" x14ac:dyDescent="0.3">
      <c r="A69">
        <f t="shared" si="31"/>
        <v>6</v>
      </c>
      <c r="B69">
        <f t="shared" si="32"/>
        <v>1</v>
      </c>
      <c r="C69">
        <f t="shared" si="29"/>
        <v>0</v>
      </c>
      <c r="D69">
        <f t="shared" si="29"/>
        <v>1</v>
      </c>
      <c r="E69">
        <f t="shared" si="29"/>
        <v>0</v>
      </c>
      <c r="F69">
        <f t="shared" si="29"/>
        <v>1</v>
      </c>
      <c r="G69">
        <f t="shared" si="29"/>
        <v>0</v>
      </c>
      <c r="H69">
        <f t="shared" si="29"/>
        <v>1</v>
      </c>
      <c r="I69">
        <f t="shared" si="29"/>
        <v>0</v>
      </c>
      <c r="J69">
        <f t="shared" si="29"/>
        <v>1</v>
      </c>
      <c r="K69">
        <f t="shared" si="29"/>
        <v>0</v>
      </c>
      <c r="N69">
        <f t="shared" si="33"/>
        <v>0</v>
      </c>
      <c r="O69">
        <f t="shared" si="34"/>
        <v>1</v>
      </c>
      <c r="P69">
        <f t="shared" si="35"/>
        <v>0</v>
      </c>
      <c r="Q69">
        <f t="shared" si="36"/>
        <v>1</v>
      </c>
      <c r="R69">
        <f t="shared" si="37"/>
        <v>0</v>
      </c>
      <c r="S69">
        <f t="shared" si="38"/>
        <v>1</v>
      </c>
      <c r="T69">
        <f t="shared" si="39"/>
        <v>0</v>
      </c>
      <c r="U69">
        <f t="shared" si="40"/>
        <v>1</v>
      </c>
      <c r="V69">
        <f t="shared" si="41"/>
        <v>0</v>
      </c>
      <c r="W69">
        <f t="shared" si="42"/>
        <v>1</v>
      </c>
    </row>
    <row r="70" spans="1:23" x14ac:dyDescent="0.3">
      <c r="A70">
        <f t="shared" si="31"/>
        <v>7</v>
      </c>
      <c r="B70">
        <f t="shared" si="32"/>
        <v>0</v>
      </c>
      <c r="C70">
        <f t="shared" si="29"/>
        <v>1</v>
      </c>
      <c r="D70">
        <f t="shared" si="29"/>
        <v>0</v>
      </c>
      <c r="E70">
        <f t="shared" si="29"/>
        <v>1</v>
      </c>
      <c r="F70">
        <f t="shared" si="29"/>
        <v>0</v>
      </c>
      <c r="G70">
        <f t="shared" si="29"/>
        <v>1</v>
      </c>
      <c r="H70">
        <f t="shared" si="29"/>
        <v>0</v>
      </c>
      <c r="I70">
        <f t="shared" si="29"/>
        <v>1</v>
      </c>
      <c r="J70">
        <f t="shared" si="29"/>
        <v>0</v>
      </c>
      <c r="K70">
        <f t="shared" si="29"/>
        <v>1</v>
      </c>
      <c r="N70">
        <f t="shared" si="33"/>
        <v>1</v>
      </c>
      <c r="O70">
        <f t="shared" si="34"/>
        <v>0</v>
      </c>
      <c r="P70">
        <f t="shared" si="35"/>
        <v>1</v>
      </c>
      <c r="Q70">
        <f t="shared" si="36"/>
        <v>0</v>
      </c>
      <c r="R70">
        <f t="shared" si="37"/>
        <v>1</v>
      </c>
      <c r="S70">
        <f t="shared" si="38"/>
        <v>0</v>
      </c>
      <c r="T70">
        <f t="shared" si="39"/>
        <v>1</v>
      </c>
      <c r="U70">
        <f t="shared" si="40"/>
        <v>0</v>
      </c>
      <c r="V70">
        <f t="shared" si="41"/>
        <v>1</v>
      </c>
      <c r="W70">
        <f t="shared" si="42"/>
        <v>0</v>
      </c>
    </row>
    <row r="71" spans="1:23" x14ac:dyDescent="0.3">
      <c r="A71">
        <f t="shared" si="31"/>
        <v>8</v>
      </c>
      <c r="B71">
        <f t="shared" si="32"/>
        <v>1</v>
      </c>
      <c r="C71">
        <f t="shared" si="29"/>
        <v>0</v>
      </c>
      <c r="D71">
        <f t="shared" si="29"/>
        <v>1</v>
      </c>
      <c r="E71">
        <f t="shared" si="29"/>
        <v>0</v>
      </c>
      <c r="F71">
        <f t="shared" si="29"/>
        <v>1</v>
      </c>
      <c r="G71">
        <f t="shared" si="29"/>
        <v>0</v>
      </c>
      <c r="H71">
        <f t="shared" si="29"/>
        <v>1</v>
      </c>
      <c r="I71">
        <f t="shared" si="29"/>
        <v>0</v>
      </c>
      <c r="J71">
        <f t="shared" si="29"/>
        <v>1</v>
      </c>
      <c r="K71">
        <f t="shared" si="29"/>
        <v>0</v>
      </c>
      <c r="N71">
        <f t="shared" si="33"/>
        <v>0</v>
      </c>
      <c r="O71">
        <f t="shared" si="34"/>
        <v>1</v>
      </c>
      <c r="P71">
        <f t="shared" si="35"/>
        <v>0</v>
      </c>
      <c r="Q71">
        <f t="shared" si="36"/>
        <v>1</v>
      </c>
      <c r="R71">
        <f t="shared" si="37"/>
        <v>0</v>
      </c>
      <c r="S71">
        <f t="shared" si="38"/>
        <v>1</v>
      </c>
      <c r="T71">
        <f t="shared" si="39"/>
        <v>0</v>
      </c>
      <c r="U71">
        <f t="shared" si="40"/>
        <v>1</v>
      </c>
      <c r="V71">
        <f t="shared" si="41"/>
        <v>0</v>
      </c>
      <c r="W71">
        <f t="shared" si="42"/>
        <v>1</v>
      </c>
    </row>
    <row r="72" spans="1:23" x14ac:dyDescent="0.3">
      <c r="A72">
        <f t="shared" si="31"/>
        <v>9</v>
      </c>
      <c r="B72">
        <f t="shared" si="32"/>
        <v>0</v>
      </c>
      <c r="C72">
        <f t="shared" si="29"/>
        <v>1</v>
      </c>
      <c r="D72">
        <f t="shared" si="29"/>
        <v>0</v>
      </c>
      <c r="E72">
        <f t="shared" si="29"/>
        <v>1</v>
      </c>
      <c r="F72">
        <f t="shared" si="29"/>
        <v>0</v>
      </c>
      <c r="G72">
        <f t="shared" si="29"/>
        <v>1</v>
      </c>
      <c r="H72">
        <f t="shared" si="29"/>
        <v>0</v>
      </c>
      <c r="I72">
        <f t="shared" si="29"/>
        <v>1</v>
      </c>
      <c r="J72">
        <f t="shared" si="29"/>
        <v>0</v>
      </c>
      <c r="K72">
        <f t="shared" si="29"/>
        <v>1</v>
      </c>
      <c r="N72">
        <f t="shared" ref="N72" si="43">IF(B72=1,0,1)</f>
        <v>1</v>
      </c>
      <c r="O72">
        <f t="shared" ref="O72" si="44">IF(C72=1,0,1)</f>
        <v>0</v>
      </c>
      <c r="P72">
        <f t="shared" ref="P72" si="45">IF(D72=1,0,1)</f>
        <v>1</v>
      </c>
      <c r="Q72">
        <f t="shared" ref="Q72" si="46">IF(E72=1,0,1)</f>
        <v>0</v>
      </c>
      <c r="R72">
        <f t="shared" ref="R72" si="47">IF(F72=1,0,1)</f>
        <v>1</v>
      </c>
      <c r="S72">
        <f t="shared" ref="S72" si="48">IF(G72=1,0,1)</f>
        <v>0</v>
      </c>
      <c r="T72">
        <f t="shared" ref="T72" si="49">IF(H72=1,0,1)</f>
        <v>1</v>
      </c>
      <c r="U72">
        <f t="shared" ref="U72" si="50">IF(I72=1,0,1)</f>
        <v>0</v>
      </c>
      <c r="V72">
        <f t="shared" ref="V72" si="51">IF(J72=1,0,1)</f>
        <v>1</v>
      </c>
      <c r="W72">
        <f t="shared" ref="W72" si="52">IF(K72=1,0,1)</f>
        <v>0</v>
      </c>
    </row>
    <row r="74" spans="1:23" x14ac:dyDescent="0.3">
      <c r="A74" t="s">
        <v>57</v>
      </c>
      <c r="D74" t="s">
        <v>58</v>
      </c>
      <c r="G74" t="s">
        <v>59</v>
      </c>
    </row>
    <row r="75" spans="1:23" x14ac:dyDescent="0.3">
      <c r="A75">
        <f>A63</f>
        <v>0</v>
      </c>
      <c r="B75">
        <f>SUMPRODUCT(B63:K63,B48:K48)/(INDEX(B$59:B$60,INDEX(H$7:H$16,A75+1)+1)-1)</f>
        <v>243.99375265709099</v>
      </c>
      <c r="D75">
        <f>A75</f>
        <v>0</v>
      </c>
      <c r="E75">
        <f>SUMPRODUCT(N63:W63,B48:K48)/INDEX(B$59:B$60,IF(INDEX(H$7:H$16,D75+1)=0,1,2))</f>
        <v>21573.905985841306</v>
      </c>
      <c r="G75">
        <f>(E75-B75)/MAX(E75,B75)</f>
        <v>0.98869033021571429</v>
      </c>
    </row>
    <row r="76" spans="1:23" x14ac:dyDescent="0.3">
      <c r="A76">
        <f t="shared" ref="A76:A83" si="53">A64</f>
        <v>1</v>
      </c>
      <c r="B76">
        <f t="shared" ref="B76:B84" si="54">SUMPRODUCT(B64:K64,B49:K49)/(INDEX(B$59:B$60,INDEX(H$7:H$16,A76+1)+1)-1)</f>
        <v>1163.4514550160839</v>
      </c>
      <c r="D76">
        <f t="shared" ref="D76:D84" si="55">A76</f>
        <v>1</v>
      </c>
      <c r="E76">
        <f t="shared" ref="E76:E84" si="56">SUMPRODUCT(N64:W64,B49:K49)/INDEX(B$59:B$60,IF(INDEX(H$7:H$16,D76+1)=0,1,2))</f>
        <v>15974.31711457372</v>
      </c>
      <c r="G76">
        <f t="shared" ref="G76:G84" si="57">(E76-B76)/MAX(E76,B76)</f>
        <v>0.92716737456309528</v>
      </c>
    </row>
    <row r="77" spans="1:23" x14ac:dyDescent="0.3">
      <c r="A77">
        <f t="shared" si="53"/>
        <v>2</v>
      </c>
      <c r="B77">
        <f t="shared" si="54"/>
        <v>382.08612180015575</v>
      </c>
      <c r="D77">
        <f t="shared" si="55"/>
        <v>2</v>
      </c>
      <c r="E77">
        <f t="shared" si="56"/>
        <v>19902.533920150581</v>
      </c>
      <c r="G77">
        <f t="shared" si="57"/>
        <v>0.98080213688703688</v>
      </c>
    </row>
    <row r="78" spans="1:23" x14ac:dyDescent="0.3">
      <c r="A78">
        <f t="shared" si="53"/>
        <v>3</v>
      </c>
      <c r="B78">
        <f t="shared" si="54"/>
        <v>1012.1663665963943</v>
      </c>
      <c r="D78">
        <f t="shared" si="55"/>
        <v>3</v>
      </c>
      <c r="E78">
        <f t="shared" si="56"/>
        <v>23270.312654524434</v>
      </c>
      <c r="G78">
        <f t="shared" si="57"/>
        <v>0.95650396358556877</v>
      </c>
    </row>
    <row r="79" spans="1:23" x14ac:dyDescent="0.3">
      <c r="A79">
        <f t="shared" si="53"/>
        <v>4</v>
      </c>
      <c r="B79">
        <f t="shared" si="54"/>
        <v>635.09378563672624</v>
      </c>
      <c r="D79">
        <f t="shared" si="55"/>
        <v>4</v>
      </c>
      <c r="E79">
        <f t="shared" si="56"/>
        <v>23590.455572489242</v>
      </c>
      <c r="G79">
        <f t="shared" si="57"/>
        <v>0.97307835858933722</v>
      </c>
    </row>
    <row r="80" spans="1:23" x14ac:dyDescent="0.3">
      <c r="A80">
        <f t="shared" si="53"/>
        <v>5</v>
      </c>
      <c r="B80">
        <f t="shared" si="54"/>
        <v>490.90319636207573</v>
      </c>
      <c r="D80">
        <f t="shared" si="55"/>
        <v>5</v>
      </c>
      <c r="E80">
        <f t="shared" si="56"/>
        <v>24814.285588133047</v>
      </c>
      <c r="G80">
        <f t="shared" si="57"/>
        <v>0.98021691196312977</v>
      </c>
    </row>
    <row r="81" spans="1:7" x14ac:dyDescent="0.3">
      <c r="A81">
        <f t="shared" si="53"/>
        <v>6</v>
      </c>
      <c r="B81">
        <f t="shared" si="54"/>
        <v>207.2512476160241</v>
      </c>
      <c r="D81">
        <f t="shared" si="55"/>
        <v>6</v>
      </c>
      <c r="E81">
        <f t="shared" si="56"/>
        <v>23410.17639258107</v>
      </c>
      <c r="G81">
        <f t="shared" si="57"/>
        <v>0.9911469591625246</v>
      </c>
    </row>
    <row r="82" spans="1:7" x14ac:dyDescent="0.3">
      <c r="A82">
        <f t="shared" si="53"/>
        <v>7</v>
      </c>
      <c r="B82">
        <f t="shared" si="54"/>
        <v>505.432998945392</v>
      </c>
      <c r="D82">
        <f t="shared" si="55"/>
        <v>7</v>
      </c>
      <c r="E82">
        <f t="shared" si="56"/>
        <v>25771.414322607605</v>
      </c>
      <c r="G82">
        <f t="shared" si="57"/>
        <v>0.98038784396469825</v>
      </c>
    </row>
    <row r="83" spans="1:7" x14ac:dyDescent="0.3">
      <c r="A83">
        <f t="shared" si="53"/>
        <v>8</v>
      </c>
      <c r="B83">
        <f t="shared" si="54"/>
        <v>398.62875410833442</v>
      </c>
      <c r="D83">
        <f t="shared" si="55"/>
        <v>8</v>
      </c>
      <c r="E83">
        <f t="shared" si="56"/>
        <v>26857.275695522956</v>
      </c>
      <c r="G83">
        <f t="shared" si="57"/>
        <v>0.98515751341917446</v>
      </c>
    </row>
    <row r="84" spans="1:7" x14ac:dyDescent="0.3">
      <c r="A84">
        <f>A72</f>
        <v>9</v>
      </c>
      <c r="B84">
        <f t="shared" si="54"/>
        <v>689.96669265427465</v>
      </c>
      <c r="D84">
        <f t="shared" si="55"/>
        <v>9</v>
      </c>
      <c r="E84">
        <f t="shared" si="56"/>
        <v>25504.017886746347</v>
      </c>
      <c r="G84">
        <f t="shared" si="57"/>
        <v>0.97294674526507341</v>
      </c>
    </row>
    <row r="86" spans="1:7" x14ac:dyDescent="0.3">
      <c r="A86" t="s">
        <v>60</v>
      </c>
      <c r="B86" t="s">
        <v>59</v>
      </c>
    </row>
    <row r="87" spans="1:7" x14ac:dyDescent="0.3">
      <c r="A87">
        <v>1</v>
      </c>
      <c r="B87">
        <v>1</v>
      </c>
    </row>
    <row r="88" spans="1:7" x14ac:dyDescent="0.3">
      <c r="A88">
        <f>AVERAGE(G75:G84)</f>
        <v>0.97360981376153521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tabSelected="1" topLeftCell="A78" workbookViewId="0">
      <selection activeCell="A112" sqref="A112"/>
    </sheetView>
  </sheetViews>
  <sheetFormatPr defaultRowHeight="15.6" x14ac:dyDescent="0.3"/>
  <sheetData>
    <row r="1" spans="1:10" x14ac:dyDescent="0.3">
      <c r="F1" t="s">
        <v>52</v>
      </c>
    </row>
    <row r="2" spans="1:10" x14ac:dyDescent="0.3">
      <c r="A2" t="s">
        <v>17</v>
      </c>
      <c r="C2">
        <v>100</v>
      </c>
      <c r="D2">
        <v>0</v>
      </c>
      <c r="F2">
        <v>50</v>
      </c>
      <c r="G2">
        <v>50</v>
      </c>
    </row>
    <row r="3" spans="1:10" x14ac:dyDescent="0.3">
      <c r="A3" t="s">
        <v>18</v>
      </c>
      <c r="C3">
        <v>0</v>
      </c>
      <c r="D3">
        <v>100</v>
      </c>
      <c r="F3">
        <v>50</v>
      </c>
      <c r="G3">
        <v>50</v>
      </c>
    </row>
    <row r="5" spans="1:10" x14ac:dyDescent="0.3">
      <c r="A5" t="s">
        <v>3</v>
      </c>
    </row>
    <row r="6" spans="1:10" x14ac:dyDescent="0.3">
      <c r="A6">
        <v>10</v>
      </c>
      <c r="B6">
        <v>2</v>
      </c>
      <c r="G6" t="s">
        <v>48</v>
      </c>
      <c r="H6" t="s">
        <v>21</v>
      </c>
      <c r="I6" t="s">
        <v>2</v>
      </c>
    </row>
    <row r="7" spans="1:10" x14ac:dyDescent="0.3">
      <c r="A7">
        <v>103.05032479275771</v>
      </c>
      <c r="B7">
        <v>-2.2442705991720713</v>
      </c>
      <c r="G7">
        <v>0</v>
      </c>
      <c r="H7">
        <v>0</v>
      </c>
      <c r="I7">
        <v>0.56100649585515416</v>
      </c>
      <c r="J7">
        <v>0.45511458801655857</v>
      </c>
    </row>
    <row r="8" spans="1:10" x14ac:dyDescent="0.3">
      <c r="A8">
        <v>23.325386986928727</v>
      </c>
      <c r="B8">
        <v>89.361818320945758</v>
      </c>
      <c r="G8">
        <v>1</v>
      </c>
      <c r="H8">
        <v>1</v>
      </c>
      <c r="I8">
        <v>0.96650773973857451</v>
      </c>
      <c r="J8">
        <v>0.28723636641891515</v>
      </c>
    </row>
    <row r="9" spans="1:10" x14ac:dyDescent="0.3">
      <c r="A9">
        <v>97.599484855767457</v>
      </c>
      <c r="B9">
        <v>0.67462017346685554</v>
      </c>
      <c r="G9">
        <v>2</v>
      </c>
      <c r="H9">
        <v>0</v>
      </c>
      <c r="I9">
        <v>0.45198969711534909</v>
      </c>
      <c r="J9">
        <v>0.51349240346933711</v>
      </c>
    </row>
    <row r="10" spans="1:10" x14ac:dyDescent="0.3">
      <c r="A10">
        <v>-12.708420182327634</v>
      </c>
      <c r="B10">
        <v>88.063248626798483</v>
      </c>
      <c r="G10">
        <v>3</v>
      </c>
      <c r="H10">
        <v>1</v>
      </c>
      <c r="I10">
        <v>0.24583159635344731</v>
      </c>
      <c r="J10">
        <v>0.2612649725359697</v>
      </c>
    </row>
    <row r="11" spans="1:10" x14ac:dyDescent="0.3">
      <c r="A11">
        <v>123.87686314715353</v>
      </c>
      <c r="B11">
        <v>10.701664322501864</v>
      </c>
      <c r="G11">
        <v>4</v>
      </c>
      <c r="H11">
        <v>0</v>
      </c>
      <c r="I11">
        <v>0.97753726294307064</v>
      </c>
      <c r="J11">
        <v>0.71403328645003727</v>
      </c>
    </row>
    <row r="12" spans="1:10" x14ac:dyDescent="0.3">
      <c r="A12">
        <v>2.9205521495003883</v>
      </c>
      <c r="B12">
        <v>113.07226302379183</v>
      </c>
      <c r="G12">
        <v>5</v>
      </c>
      <c r="H12">
        <v>1</v>
      </c>
      <c r="I12">
        <v>0.55841104299000777</v>
      </c>
      <c r="J12">
        <v>0.76144526047583683</v>
      </c>
    </row>
    <row r="13" spans="1:10" x14ac:dyDescent="0.3">
      <c r="A13">
        <v>108.31065104792873</v>
      </c>
      <c r="B13">
        <v>-5.7508785503943667</v>
      </c>
      <c r="G13">
        <v>6</v>
      </c>
      <c r="H13">
        <v>0</v>
      </c>
      <c r="I13">
        <v>0.6662130209585746</v>
      </c>
      <c r="J13">
        <v>0.38498242899211266</v>
      </c>
    </row>
    <row r="14" spans="1:10" x14ac:dyDescent="0.3">
      <c r="A14">
        <v>-4.5889419870913386</v>
      </c>
      <c r="B14">
        <v>109.96796904973395</v>
      </c>
      <c r="G14">
        <v>7</v>
      </c>
      <c r="H14">
        <v>1</v>
      </c>
      <c r="I14">
        <v>0.40822116025817323</v>
      </c>
      <c r="J14">
        <v>0.69935938099467898</v>
      </c>
    </row>
    <row r="15" spans="1:10" x14ac:dyDescent="0.3">
      <c r="A15">
        <v>116.23888488635488</v>
      </c>
      <c r="B15">
        <v>-13.312064031781008</v>
      </c>
      <c r="G15">
        <v>8</v>
      </c>
      <c r="H15">
        <v>0</v>
      </c>
      <c r="I15">
        <v>0.82477769772709764</v>
      </c>
      <c r="J15">
        <v>0.23375871936437986</v>
      </c>
    </row>
    <row r="16" spans="1:10" x14ac:dyDescent="0.3">
      <c r="A16">
        <v>6.4565955247429532</v>
      </c>
      <c r="B16">
        <v>119.14037553299197</v>
      </c>
      <c r="G16">
        <v>9</v>
      </c>
      <c r="H16">
        <v>1</v>
      </c>
      <c r="I16">
        <v>0.62913191049485906</v>
      </c>
      <c r="J16">
        <v>0.88280751065983931</v>
      </c>
    </row>
    <row r="18" spans="1:15" x14ac:dyDescent="0.3">
      <c r="A18" t="s">
        <v>61</v>
      </c>
      <c r="C18">
        <f>A7</f>
        <v>103.05032479275771</v>
      </c>
      <c r="D18">
        <f>B7</f>
        <v>-2.2442705991720713</v>
      </c>
    </row>
    <row r="19" spans="1:15" x14ac:dyDescent="0.3">
      <c r="A19" t="s">
        <v>62</v>
      </c>
      <c r="C19">
        <f>A12</f>
        <v>2.9205521495003883</v>
      </c>
      <c r="D19">
        <f>B12</f>
        <v>113.07226302379183</v>
      </c>
    </row>
    <row r="20" spans="1:15" x14ac:dyDescent="0.3">
      <c r="A20" t="s">
        <v>63</v>
      </c>
      <c r="C20">
        <f>A14</f>
        <v>-4.5889419870913386</v>
      </c>
      <c r="D20">
        <f>B14</f>
        <v>109.96796904973395</v>
      </c>
    </row>
    <row r="22" spans="1:15" x14ac:dyDescent="0.3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t="s">
        <v>64</v>
      </c>
      <c r="G22" t="s">
        <v>65</v>
      </c>
      <c r="H22" t="s">
        <v>11</v>
      </c>
      <c r="I22" t="s">
        <v>12</v>
      </c>
      <c r="J22" t="s">
        <v>66</v>
      </c>
      <c r="K22" t="s">
        <v>21</v>
      </c>
      <c r="M22" t="s">
        <v>41</v>
      </c>
      <c r="N22" t="s">
        <v>42</v>
      </c>
      <c r="O22" t="s">
        <v>67</v>
      </c>
    </row>
    <row r="23" spans="1:15" x14ac:dyDescent="0.3">
      <c r="A23">
        <f>G7</f>
        <v>0</v>
      </c>
      <c r="B23">
        <f>A7-C$18</f>
        <v>0</v>
      </c>
      <c r="C23">
        <f>B7-D$18</f>
        <v>0</v>
      </c>
      <c r="D23">
        <f>A7-C$19</f>
        <v>100.12977264325731</v>
      </c>
      <c r="E23">
        <f>B7-D$19</f>
        <v>-115.3165336229639</v>
      </c>
      <c r="F23">
        <f>A7-C$20</f>
        <v>107.63926677984904</v>
      </c>
      <c r="G23">
        <f>B7-D$20</f>
        <v>-112.21223964890602</v>
      </c>
      <c r="H23">
        <f>B23*B23+C23*C23</f>
        <v>0</v>
      </c>
      <c r="I23">
        <f>D23*D23+E23*E23</f>
        <v>23323.874296406568</v>
      </c>
      <c r="J23">
        <f>F23*F23+G23*G23</f>
        <v>24177.798479927027</v>
      </c>
      <c r="K23">
        <f>MATCH(MIN(H23:J23),H23:J23,0)</f>
        <v>1</v>
      </c>
      <c r="M23">
        <f>IF(K23=1,1,0)</f>
        <v>1</v>
      </c>
      <c r="N23">
        <f>IF(K23=2,1,0)</f>
        <v>0</v>
      </c>
      <c r="O23">
        <f>IF(K23=3,1,0)</f>
        <v>0</v>
      </c>
    </row>
    <row r="24" spans="1:15" x14ac:dyDescent="0.3">
      <c r="A24">
        <f t="shared" ref="A24:A32" si="0">G8</f>
        <v>1</v>
      </c>
      <c r="B24">
        <f t="shared" ref="B24:C24" si="1">A8-C$18</f>
        <v>-79.724937805828972</v>
      </c>
      <c r="C24">
        <f t="shared" si="1"/>
        <v>91.606088920117827</v>
      </c>
      <c r="D24">
        <f t="shared" ref="D24:E24" si="2">A8-C$19</f>
        <v>20.404834837428339</v>
      </c>
      <c r="E24">
        <f t="shared" si="2"/>
        <v>-23.710444702846075</v>
      </c>
      <c r="F24">
        <f t="shared" ref="F24:G24" si="3">A8-C$20</f>
        <v>27.914328974020066</v>
      </c>
      <c r="G24">
        <f t="shared" si="3"/>
        <v>-20.606150728788194</v>
      </c>
      <c r="H24">
        <f t="shared" ref="H24:H32" si="4">B24*B24+C24*C24</f>
        <v>14747.74123538383</v>
      </c>
      <c r="I24">
        <f t="shared" ref="I24:I32" si="5">D24*D24+E24*E24</f>
        <v>978.54247274945078</v>
      </c>
      <c r="J24">
        <f t="shared" ref="J24:J32" si="6">F24*F24+G24*G24</f>
        <v>1203.8232099273544</v>
      </c>
      <c r="K24">
        <f t="shared" ref="K24:K32" si="7">MATCH(MIN(H24:J24),H24:J24,0)</f>
        <v>2</v>
      </c>
      <c r="M24">
        <f t="shared" ref="M24:M32" si="8">IF(K24=1,1,0)</f>
        <v>0</v>
      </c>
      <c r="N24">
        <f t="shared" ref="N24:N32" si="9">IF(K24=2,1,0)</f>
        <v>1</v>
      </c>
      <c r="O24">
        <f t="shared" ref="O24:O32" si="10">IF(K24=3,1,0)</f>
        <v>0</v>
      </c>
    </row>
    <row r="25" spans="1:15" x14ac:dyDescent="0.3">
      <c r="A25">
        <f t="shared" si="0"/>
        <v>2</v>
      </c>
      <c r="B25">
        <f t="shared" ref="B25:C25" si="11">A9-C$18</f>
        <v>-5.4508399369902492</v>
      </c>
      <c r="C25">
        <f t="shared" si="11"/>
        <v>2.9188907726389268</v>
      </c>
      <c r="D25">
        <f t="shared" ref="D25:E25" si="12">A9-C$19</f>
        <v>94.678932706267062</v>
      </c>
      <c r="E25">
        <f t="shared" si="12"/>
        <v>-112.39764285032498</v>
      </c>
      <c r="F25">
        <f t="shared" ref="F25:G25" si="13">A9-C$20</f>
        <v>102.1884268428588</v>
      </c>
      <c r="G25">
        <f t="shared" si="13"/>
        <v>-109.2933488762671</v>
      </c>
      <c r="H25">
        <f t="shared" si="4"/>
        <v>38.231579361284538</v>
      </c>
      <c r="I25">
        <f t="shared" si="5"/>
        <v>21597.33041670706</v>
      </c>
      <c r="J25">
        <f t="shared" si="6"/>
        <v>22387.510689207742</v>
      </c>
      <c r="K25">
        <f t="shared" si="7"/>
        <v>1</v>
      </c>
      <c r="M25">
        <f t="shared" si="8"/>
        <v>1</v>
      </c>
      <c r="N25">
        <f t="shared" si="9"/>
        <v>0</v>
      </c>
      <c r="O25">
        <f t="shared" si="10"/>
        <v>0</v>
      </c>
    </row>
    <row r="26" spans="1:15" x14ac:dyDescent="0.3">
      <c r="A26">
        <f t="shared" si="0"/>
        <v>3</v>
      </c>
      <c r="B26">
        <f t="shared" ref="B26:C26" si="14">A10-C$18</f>
        <v>-115.75874497508534</v>
      </c>
      <c r="C26">
        <f t="shared" si="14"/>
        <v>90.307519225970552</v>
      </c>
      <c r="D26">
        <f t="shared" ref="D26:E26" si="15">A10-C$19</f>
        <v>-15.628972331828022</v>
      </c>
      <c r="E26">
        <f t="shared" si="15"/>
        <v>-25.009014396993351</v>
      </c>
      <c r="F26">
        <f t="shared" ref="F26:G26" si="16">A10-C$20</f>
        <v>-8.1194781952362955</v>
      </c>
      <c r="G26">
        <f t="shared" si="16"/>
        <v>-21.904720422935469</v>
      </c>
      <c r="H26">
        <f t="shared" si="4"/>
        <v>21555.535066955883</v>
      </c>
      <c r="I26">
        <f t="shared" si="5"/>
        <v>869.71557725806656</v>
      </c>
      <c r="J26">
        <f t="shared" si="6"/>
        <v>545.74270296988391</v>
      </c>
      <c r="K26">
        <f t="shared" si="7"/>
        <v>3</v>
      </c>
      <c r="M26">
        <f t="shared" si="8"/>
        <v>0</v>
      </c>
      <c r="N26">
        <f t="shared" si="9"/>
        <v>0</v>
      </c>
      <c r="O26">
        <f t="shared" si="10"/>
        <v>1</v>
      </c>
    </row>
    <row r="27" spans="1:15" x14ac:dyDescent="0.3">
      <c r="A27">
        <f t="shared" si="0"/>
        <v>4</v>
      </c>
      <c r="B27">
        <f t="shared" ref="B27:C27" si="17">A11-C$18</f>
        <v>20.826538354395822</v>
      </c>
      <c r="C27">
        <f t="shared" si="17"/>
        <v>12.945934921673935</v>
      </c>
      <c r="D27">
        <f t="shared" ref="D27:E27" si="18">A11-C$19</f>
        <v>120.95631099765313</v>
      </c>
      <c r="E27">
        <f t="shared" si="18"/>
        <v>-102.37059870128996</v>
      </c>
      <c r="F27">
        <f t="shared" ref="F27:G27" si="19">A11-C$20</f>
        <v>128.46580513424487</v>
      </c>
      <c r="G27">
        <f t="shared" si="19"/>
        <v>-99.266304727232082</v>
      </c>
      <c r="H27">
        <f t="shared" si="4"/>
        <v>601.34193082333695</v>
      </c>
      <c r="I27">
        <f t="shared" si="5"/>
        <v>25110.168648621533</v>
      </c>
      <c r="J27">
        <f t="shared" si="6"/>
        <v>26357.262342989474</v>
      </c>
      <c r="K27">
        <f t="shared" si="7"/>
        <v>1</v>
      </c>
      <c r="M27">
        <f t="shared" si="8"/>
        <v>1</v>
      </c>
      <c r="N27">
        <f t="shared" si="9"/>
        <v>0</v>
      </c>
      <c r="O27">
        <f t="shared" si="10"/>
        <v>0</v>
      </c>
    </row>
    <row r="28" spans="1:15" x14ac:dyDescent="0.3">
      <c r="A28">
        <f t="shared" si="0"/>
        <v>5</v>
      </c>
      <c r="B28">
        <f t="shared" ref="B28:C28" si="20">A12-C$18</f>
        <v>-100.12977264325731</v>
      </c>
      <c r="C28">
        <f t="shared" si="20"/>
        <v>115.3165336229639</v>
      </c>
      <c r="D28">
        <f t="shared" ref="D28:E28" si="21">A12-C$19</f>
        <v>0</v>
      </c>
      <c r="E28">
        <f t="shared" si="21"/>
        <v>0</v>
      </c>
      <c r="F28">
        <f t="shared" ref="F28:G28" si="22">A12-C$20</f>
        <v>7.5094941365917265</v>
      </c>
      <c r="G28">
        <f t="shared" si="22"/>
        <v>3.1042939740578817</v>
      </c>
      <c r="H28">
        <f t="shared" si="4"/>
        <v>23323.874296406568</v>
      </c>
      <c r="I28">
        <f t="shared" si="5"/>
        <v>0</v>
      </c>
      <c r="J28">
        <f t="shared" si="6"/>
        <v>66.029143264877604</v>
      </c>
      <c r="K28">
        <f t="shared" si="7"/>
        <v>2</v>
      </c>
      <c r="M28">
        <f t="shared" si="8"/>
        <v>0</v>
      </c>
      <c r="N28">
        <f t="shared" si="9"/>
        <v>1</v>
      </c>
      <c r="O28">
        <f t="shared" si="10"/>
        <v>0</v>
      </c>
    </row>
    <row r="29" spans="1:15" x14ac:dyDescent="0.3">
      <c r="A29">
        <f t="shared" si="0"/>
        <v>6</v>
      </c>
      <c r="B29">
        <f t="shared" ref="B29:C29" si="23">A13-C$18</f>
        <v>5.260326255171023</v>
      </c>
      <c r="C29">
        <f t="shared" si="23"/>
        <v>-3.5066079512222954</v>
      </c>
      <c r="D29">
        <f t="shared" ref="D29:E29" si="24">A13-C$19</f>
        <v>105.39009889842833</v>
      </c>
      <c r="E29">
        <f t="shared" si="24"/>
        <v>-118.8231415741862</v>
      </c>
      <c r="F29">
        <f t="shared" ref="F29:G29" si="25">A13-C$20</f>
        <v>112.89959303502008</v>
      </c>
      <c r="G29">
        <f t="shared" si="25"/>
        <v>-115.71884760012831</v>
      </c>
      <c r="H29">
        <f t="shared" si="4"/>
        <v>39.967331634417022</v>
      </c>
      <c r="I29">
        <f t="shared" si="5"/>
        <v>25226.011919379602</v>
      </c>
      <c r="J29">
        <f t="shared" si="6"/>
        <v>26137.169797374874</v>
      </c>
      <c r="K29">
        <f t="shared" si="7"/>
        <v>1</v>
      </c>
      <c r="M29">
        <f t="shared" si="8"/>
        <v>1</v>
      </c>
      <c r="N29">
        <f t="shared" si="9"/>
        <v>0</v>
      </c>
      <c r="O29">
        <f t="shared" si="10"/>
        <v>0</v>
      </c>
    </row>
    <row r="30" spans="1:15" x14ac:dyDescent="0.3">
      <c r="A30">
        <f t="shared" si="0"/>
        <v>7</v>
      </c>
      <c r="B30">
        <f t="shared" ref="B30:C30" si="26">A14-C$18</f>
        <v>-107.63926677984904</v>
      </c>
      <c r="C30">
        <f t="shared" si="26"/>
        <v>112.21223964890602</v>
      </c>
      <c r="D30">
        <f t="shared" ref="D30:E30" si="27">A14-C$19</f>
        <v>-7.5094941365917265</v>
      </c>
      <c r="E30">
        <f t="shared" si="27"/>
        <v>-3.1042939740578817</v>
      </c>
      <c r="F30">
        <f t="shared" ref="F30:G30" si="28">A14-C$20</f>
        <v>0</v>
      </c>
      <c r="G30">
        <f t="shared" si="28"/>
        <v>0</v>
      </c>
      <c r="H30">
        <f t="shared" si="4"/>
        <v>24177.798479927027</v>
      </c>
      <c r="I30">
        <f t="shared" si="5"/>
        <v>66.029143264877604</v>
      </c>
      <c r="J30">
        <f t="shared" si="6"/>
        <v>0</v>
      </c>
      <c r="K30">
        <f t="shared" si="7"/>
        <v>3</v>
      </c>
      <c r="M30">
        <f t="shared" si="8"/>
        <v>0</v>
      </c>
      <c r="N30">
        <f t="shared" si="9"/>
        <v>0</v>
      </c>
      <c r="O30">
        <f t="shared" si="10"/>
        <v>1</v>
      </c>
    </row>
    <row r="31" spans="1:15" x14ac:dyDescent="0.3">
      <c r="A31">
        <f>G15</f>
        <v>8</v>
      </c>
      <c r="B31">
        <f t="shared" ref="B31:C31" si="29">A15-C$18</f>
        <v>13.188560093597175</v>
      </c>
      <c r="C31">
        <f t="shared" si="29"/>
        <v>-11.067793432608937</v>
      </c>
      <c r="D31">
        <f t="shared" ref="D31:E31" si="30">A15-C$19</f>
        <v>113.31833273685449</v>
      </c>
      <c r="E31">
        <f t="shared" si="30"/>
        <v>-126.38432705557284</v>
      </c>
      <c r="F31">
        <f t="shared" ref="F31:G31" si="31">A15-C$20</f>
        <v>120.82782687344621</v>
      </c>
      <c r="G31">
        <f t="shared" si="31"/>
        <v>-123.28003308151496</v>
      </c>
      <c r="H31">
        <f t="shared" si="4"/>
        <v>296.43416880932546</v>
      </c>
      <c r="I31">
        <f t="shared" si="5"/>
        <v>28814.042659550469</v>
      </c>
      <c r="J31">
        <f t="shared" si="6"/>
        <v>29797.330303538911</v>
      </c>
      <c r="K31">
        <f t="shared" si="7"/>
        <v>1</v>
      </c>
      <c r="M31">
        <f t="shared" si="8"/>
        <v>1</v>
      </c>
      <c r="N31">
        <f t="shared" si="9"/>
        <v>0</v>
      </c>
      <c r="O31">
        <f t="shared" si="10"/>
        <v>0</v>
      </c>
    </row>
    <row r="32" spans="1:15" x14ac:dyDescent="0.3">
      <c r="A32">
        <f t="shared" si="0"/>
        <v>9</v>
      </c>
      <c r="B32">
        <f t="shared" ref="B32:C32" si="32">A16-C$18</f>
        <v>-96.593729268014755</v>
      </c>
      <c r="C32">
        <f t="shared" si="32"/>
        <v>121.38464613216404</v>
      </c>
      <c r="D32">
        <f t="shared" ref="D32:E32" si="33">A16-C$19</f>
        <v>3.5360433752425648</v>
      </c>
      <c r="E32">
        <f t="shared" si="33"/>
        <v>6.0681125092001338</v>
      </c>
      <c r="F32">
        <f t="shared" ref="F32:G32" si="34">A16-C$20</f>
        <v>11.045537511834292</v>
      </c>
      <c r="G32">
        <f t="shared" si="34"/>
        <v>9.1724064832580154</v>
      </c>
      <c r="H32">
        <f t="shared" si="4"/>
        <v>24064.580850533217</v>
      </c>
      <c r="I32">
        <f t="shared" si="5"/>
        <v>49.325592175907971</v>
      </c>
      <c r="J32">
        <f t="shared" si="6"/>
        <v>206.13693961945216</v>
      </c>
      <c r="K32">
        <f t="shared" si="7"/>
        <v>2</v>
      </c>
      <c r="M32">
        <f t="shared" si="8"/>
        <v>0</v>
      </c>
      <c r="N32">
        <f t="shared" si="9"/>
        <v>1</v>
      </c>
      <c r="O32">
        <f t="shared" si="10"/>
        <v>0</v>
      </c>
    </row>
    <row r="34" spans="1:15" x14ac:dyDescent="0.3">
      <c r="A34" t="s">
        <v>61</v>
      </c>
      <c r="C34">
        <f>SUMPRODUCT(A7:A16,M23:M32)/COUNTIF(K23:K32,1)</f>
        <v>109.81524174599247</v>
      </c>
      <c r="D34">
        <f>SUMPRODUCT(B7:B16,M23:M32)/COUNTIF(K23:K32,1)</f>
        <v>-1.9861857370757452</v>
      </c>
    </row>
    <row r="35" spans="1:15" x14ac:dyDescent="0.3">
      <c r="A35" t="s">
        <v>62</v>
      </c>
      <c r="C35">
        <f>SUMPRODUCT(A7:A16,N23:N32)/COUNTIF(K23:K32,2)</f>
        <v>10.900844887057355</v>
      </c>
      <c r="D35">
        <f>SUMPRODUCT(B7:B16,N23:N32)/COUNTIF(K23:K32,2)</f>
        <v>107.19148562590986</v>
      </c>
    </row>
    <row r="36" spans="1:15" x14ac:dyDescent="0.3">
      <c r="A36" t="s">
        <v>63</v>
      </c>
      <c r="C36">
        <f>SUMPRODUCT(A7:A16,O23:O32)/COUNTIF(K23:K32,3)</f>
        <v>-8.6486810847094873</v>
      </c>
      <c r="D36">
        <f>SUMPRODUCT(B7:B16,O23:O32)/COUNTIF(K23:K32,3)</f>
        <v>99.015608838266218</v>
      </c>
    </row>
    <row r="38" spans="1:15" x14ac:dyDescent="0.3">
      <c r="A38" t="s">
        <v>6</v>
      </c>
      <c r="B38" t="s">
        <v>7</v>
      </c>
      <c r="C38" t="s">
        <v>8</v>
      </c>
      <c r="D38" t="s">
        <v>9</v>
      </c>
      <c r="E38" t="s">
        <v>10</v>
      </c>
      <c r="F38" t="s">
        <v>64</v>
      </c>
      <c r="G38" t="s">
        <v>65</v>
      </c>
      <c r="H38" t="s">
        <v>11</v>
      </c>
      <c r="I38" t="s">
        <v>12</v>
      </c>
      <c r="J38" t="s">
        <v>66</v>
      </c>
      <c r="K38" t="s">
        <v>21</v>
      </c>
      <c r="M38" t="s">
        <v>41</v>
      </c>
      <c r="N38" t="s">
        <v>42</v>
      </c>
      <c r="O38" t="s">
        <v>67</v>
      </c>
    </row>
    <row r="39" spans="1:15" x14ac:dyDescent="0.3">
      <c r="A39">
        <f>A23</f>
        <v>0</v>
      </c>
      <c r="B39">
        <f>A7-C$34</f>
        <v>-6.7649169532347599</v>
      </c>
      <c r="C39">
        <f>B7-D$34</f>
        <v>-0.25808486209632608</v>
      </c>
      <c r="D39">
        <f>A7-C$35</f>
        <v>92.149479905700346</v>
      </c>
      <c r="E39">
        <f>B7-D$35</f>
        <v>-109.43575622508193</v>
      </c>
      <c r="F39">
        <f>A7-C$36</f>
        <v>111.69900587746719</v>
      </c>
      <c r="G39">
        <f>B7-D$36</f>
        <v>-101.25987943743829</v>
      </c>
      <c r="H39">
        <f>B39*B39+C39*C39</f>
        <v>45.830709180206348</v>
      </c>
      <c r="I39">
        <f>D39*D39+E39*E39</f>
        <v>20467.71138744663</v>
      </c>
      <c r="J39">
        <f>F39*F39+G39*G39</f>
        <v>22730.231097698987</v>
      </c>
      <c r="K39">
        <f>MATCH(MIN(H39:J39),H39:J39,0)</f>
        <v>1</v>
      </c>
      <c r="M39">
        <f>IF(K39=1,1,0)</f>
        <v>1</v>
      </c>
      <c r="N39">
        <f>IF(K39=2,1,0)</f>
        <v>0</v>
      </c>
      <c r="O39">
        <f>IF(K39=3,1,0)</f>
        <v>0</v>
      </c>
    </row>
    <row r="40" spans="1:15" x14ac:dyDescent="0.3">
      <c r="A40">
        <f t="shared" ref="A40:A48" si="35">A24</f>
        <v>1</v>
      </c>
      <c r="B40">
        <f t="shared" ref="B40:C40" si="36">A8-C$34</f>
        <v>-86.489854759063746</v>
      </c>
      <c r="C40">
        <f t="shared" si="36"/>
        <v>91.348004058021502</v>
      </c>
      <c r="D40">
        <f t="shared" ref="D40:E40" si="37">A8-C$35</f>
        <v>12.424542099871372</v>
      </c>
      <c r="E40">
        <f t="shared" si="37"/>
        <v>-17.829667304964104</v>
      </c>
      <c r="F40">
        <f t="shared" ref="F40:G40" si="38">A8-C$36</f>
        <v>31.974068071638214</v>
      </c>
      <c r="G40">
        <f t="shared" si="38"/>
        <v>-9.6537905173204592</v>
      </c>
      <c r="H40">
        <f t="shared" ref="H40:H48" si="39">B40*B40+C40*C40</f>
        <v>15824.952821628256</v>
      </c>
      <c r="I40">
        <f t="shared" ref="I40:I48" si="40">D40*D40+E40*E40</f>
        <v>472.26628259718211</v>
      </c>
      <c r="J40">
        <f t="shared" ref="J40:J48" si="41">F40*F40+G40*G40</f>
        <v>1115.5367004020607</v>
      </c>
      <c r="K40">
        <f t="shared" ref="K40:K48" si="42">MATCH(MIN(H40:J40),H40:J40,0)</f>
        <v>2</v>
      </c>
      <c r="M40">
        <f t="shared" ref="M40:M48" si="43">IF(K40=1,1,0)</f>
        <v>0</v>
      </c>
      <c r="N40">
        <f t="shared" ref="N40:N48" si="44">IF(K40=2,1,0)</f>
        <v>1</v>
      </c>
      <c r="O40">
        <f t="shared" ref="O40:O48" si="45">IF(K40=3,1,0)</f>
        <v>0</v>
      </c>
    </row>
    <row r="41" spans="1:15" x14ac:dyDescent="0.3">
      <c r="A41">
        <f t="shared" si="35"/>
        <v>2</v>
      </c>
      <c r="B41">
        <f t="shared" ref="B41:C41" si="46">A9-C$34</f>
        <v>-12.215756890225009</v>
      </c>
      <c r="C41">
        <f t="shared" si="46"/>
        <v>2.6608059105426007</v>
      </c>
      <c r="D41">
        <f t="shared" ref="D41:E41" si="47">A9-C$35</f>
        <v>86.698639968710097</v>
      </c>
      <c r="E41">
        <f t="shared" si="47"/>
        <v>-106.51686545244301</v>
      </c>
      <c r="F41">
        <f t="shared" ref="F41:G41" si="48">A9-C$36</f>
        <v>106.24816594047695</v>
      </c>
      <c r="G41">
        <f t="shared" si="48"/>
        <v>-98.340988664799369</v>
      </c>
      <c r="H41">
        <f t="shared" si="39"/>
        <v>156.30460449465821</v>
      </c>
      <c r="I41">
        <f t="shared" si="40"/>
        <v>18862.496798237866</v>
      </c>
      <c r="J41">
        <f t="shared" si="41"/>
        <v>20959.622817285323</v>
      </c>
      <c r="K41">
        <f t="shared" si="42"/>
        <v>1</v>
      </c>
      <c r="M41">
        <f t="shared" si="43"/>
        <v>1</v>
      </c>
      <c r="N41">
        <f t="shared" si="44"/>
        <v>0</v>
      </c>
      <c r="O41">
        <f t="shared" si="45"/>
        <v>0</v>
      </c>
    </row>
    <row r="42" spans="1:15" x14ac:dyDescent="0.3">
      <c r="A42">
        <f t="shared" si="35"/>
        <v>3</v>
      </c>
      <c r="B42">
        <f t="shared" ref="B42:C42" si="49">A10-C$34</f>
        <v>-122.5236619283201</v>
      </c>
      <c r="C42">
        <f t="shared" si="49"/>
        <v>90.049434363874227</v>
      </c>
      <c r="D42">
        <f t="shared" ref="D42:E42" si="50">A10-C$35</f>
        <v>-23.609265069384989</v>
      </c>
      <c r="E42">
        <f t="shared" si="50"/>
        <v>-19.12823699911138</v>
      </c>
      <c r="F42">
        <f t="shared" ref="F42:G42" si="51">A10-C$36</f>
        <v>-4.0597390976181469</v>
      </c>
      <c r="G42">
        <f t="shared" si="51"/>
        <v>-10.952360211467735</v>
      </c>
      <c r="H42">
        <f t="shared" si="39"/>
        <v>23120.948361578965</v>
      </c>
      <c r="I42">
        <f t="shared" si="40"/>
        <v>923.28684781065567</v>
      </c>
      <c r="J42">
        <f t="shared" si="41"/>
        <v>136.43567574247095</v>
      </c>
      <c r="K42">
        <f t="shared" si="42"/>
        <v>3</v>
      </c>
      <c r="M42">
        <f t="shared" si="43"/>
        <v>0</v>
      </c>
      <c r="N42">
        <f t="shared" si="44"/>
        <v>0</v>
      </c>
      <c r="O42">
        <f t="shared" si="45"/>
        <v>1</v>
      </c>
    </row>
    <row r="43" spans="1:15" x14ac:dyDescent="0.3">
      <c r="A43">
        <f t="shared" si="35"/>
        <v>4</v>
      </c>
      <c r="B43">
        <f t="shared" ref="B43:C43" si="52">A11-C$34</f>
        <v>14.061621401161062</v>
      </c>
      <c r="C43">
        <f t="shared" si="52"/>
        <v>12.68785005957761</v>
      </c>
      <c r="D43">
        <f t="shared" ref="D43:E43" si="53">A11-C$35</f>
        <v>112.97601826009617</v>
      </c>
      <c r="E43">
        <f t="shared" si="53"/>
        <v>-96.489821303407993</v>
      </c>
      <c r="F43">
        <f t="shared" ref="F43:G43" si="54">A11-C$36</f>
        <v>132.52554423186302</v>
      </c>
      <c r="G43">
        <f t="shared" si="54"/>
        <v>-88.313944515764348</v>
      </c>
      <c r="H43">
        <f t="shared" si="39"/>
        <v>358.71073556391434</v>
      </c>
      <c r="I43">
        <f t="shared" si="40"/>
        <v>22073.866317069191</v>
      </c>
      <c r="J43">
        <f t="shared" si="41"/>
        <v>25362.372669884986</v>
      </c>
      <c r="K43">
        <f t="shared" si="42"/>
        <v>1</v>
      </c>
      <c r="M43">
        <f t="shared" si="43"/>
        <v>1</v>
      </c>
      <c r="N43">
        <f t="shared" si="44"/>
        <v>0</v>
      </c>
      <c r="O43">
        <f t="shared" si="45"/>
        <v>0</v>
      </c>
    </row>
    <row r="44" spans="1:15" x14ac:dyDescent="0.3">
      <c r="A44">
        <f t="shared" si="35"/>
        <v>5</v>
      </c>
      <c r="B44">
        <f t="shared" ref="B44:C44" si="55">A12-C$34</f>
        <v>-106.89468959649207</v>
      </c>
      <c r="C44">
        <f t="shared" si="55"/>
        <v>115.05844876086758</v>
      </c>
      <c r="D44">
        <f t="shared" ref="D44:E44" si="56">A12-C$35</f>
        <v>-7.980292737556967</v>
      </c>
      <c r="E44">
        <f t="shared" si="56"/>
        <v>5.8807773978819711</v>
      </c>
      <c r="F44">
        <f t="shared" ref="F44:G44" si="57">A12-C$36</f>
        <v>11.569233234209875</v>
      </c>
      <c r="G44">
        <f t="shared" si="57"/>
        <v>14.056654185525616</v>
      </c>
      <c r="H44">
        <f t="shared" si="39"/>
        <v>24664.921295187582</v>
      </c>
      <c r="I44">
        <f t="shared" si="40"/>
        <v>98.26861498054393</v>
      </c>
      <c r="J44">
        <f t="shared" si="41"/>
        <v>331.43668451900112</v>
      </c>
      <c r="K44">
        <f t="shared" si="42"/>
        <v>2</v>
      </c>
      <c r="M44">
        <f t="shared" si="43"/>
        <v>0</v>
      </c>
      <c r="N44">
        <f t="shared" si="44"/>
        <v>1</v>
      </c>
      <c r="O44">
        <f t="shared" si="45"/>
        <v>0</v>
      </c>
    </row>
    <row r="45" spans="1:15" x14ac:dyDescent="0.3">
      <c r="A45">
        <f t="shared" si="35"/>
        <v>6</v>
      </c>
      <c r="B45">
        <f t="shared" ref="B45:C45" si="58">A13-C$34</f>
        <v>-1.5045906980637369</v>
      </c>
      <c r="C45">
        <f t="shared" si="58"/>
        <v>-3.7646928133186215</v>
      </c>
      <c r="D45">
        <f t="shared" ref="D45:E45" si="59">A13-C$35</f>
        <v>97.409806160871369</v>
      </c>
      <c r="E45">
        <f t="shared" si="59"/>
        <v>-112.94236417630422</v>
      </c>
      <c r="F45">
        <f t="shared" ref="F45:G45" si="60">A13-C$36</f>
        <v>116.95933213263822</v>
      </c>
      <c r="G45">
        <f t="shared" si="60"/>
        <v>-104.76648738866058</v>
      </c>
      <c r="H45">
        <f t="shared" si="39"/>
        <v>16.4367051473528</v>
      </c>
      <c r="I45">
        <f t="shared" si="40"/>
        <v>22244.647962031464</v>
      </c>
      <c r="J45">
        <f t="shared" si="41"/>
        <v>24655.502252671155</v>
      </c>
      <c r="K45">
        <f t="shared" si="42"/>
        <v>1</v>
      </c>
      <c r="M45">
        <f t="shared" si="43"/>
        <v>1</v>
      </c>
      <c r="N45">
        <f t="shared" si="44"/>
        <v>0</v>
      </c>
      <c r="O45">
        <f t="shared" si="45"/>
        <v>0</v>
      </c>
    </row>
    <row r="46" spans="1:15" x14ac:dyDescent="0.3">
      <c r="A46">
        <f t="shared" si="35"/>
        <v>7</v>
      </c>
      <c r="B46">
        <f t="shared" ref="B46:C46" si="61">A14-C$34</f>
        <v>-114.40418373308381</v>
      </c>
      <c r="C46">
        <f t="shared" si="61"/>
        <v>111.9541547868097</v>
      </c>
      <c r="D46">
        <f t="shared" ref="D46:E46" si="62">A14-C$35</f>
        <v>-15.489786874148693</v>
      </c>
      <c r="E46">
        <f t="shared" si="62"/>
        <v>2.7764834238240894</v>
      </c>
      <c r="F46">
        <f t="shared" ref="F46:G46" si="63">A14-C$36</f>
        <v>4.0597390976181487</v>
      </c>
      <c r="G46">
        <f t="shared" si="63"/>
        <v>10.952360211467735</v>
      </c>
      <c r="H46">
        <f t="shared" si="39"/>
        <v>25622.050029662143</v>
      </c>
      <c r="I46">
        <f t="shared" si="40"/>
        <v>247.64235760931908</v>
      </c>
      <c r="J46">
        <f t="shared" si="41"/>
        <v>136.43567574247098</v>
      </c>
      <c r="K46">
        <f t="shared" si="42"/>
        <v>3</v>
      </c>
      <c r="M46">
        <f t="shared" si="43"/>
        <v>0</v>
      </c>
      <c r="N46">
        <f t="shared" si="44"/>
        <v>0</v>
      </c>
      <c r="O46">
        <f t="shared" si="45"/>
        <v>1</v>
      </c>
    </row>
    <row r="47" spans="1:15" x14ac:dyDescent="0.3">
      <c r="A47">
        <f t="shared" si="35"/>
        <v>8</v>
      </c>
      <c r="B47">
        <f t="shared" ref="B47:C47" si="64">A15-C$34</f>
        <v>6.4236431403624152</v>
      </c>
      <c r="C47">
        <f t="shared" si="64"/>
        <v>-11.325878294705262</v>
      </c>
      <c r="D47">
        <f t="shared" ref="D47:E47" si="65">A15-C$35</f>
        <v>105.33803999929752</v>
      </c>
      <c r="E47">
        <f t="shared" si="65"/>
        <v>-120.50354965769087</v>
      </c>
      <c r="F47">
        <f t="shared" ref="F47:G47" si="66">A15-C$36</f>
        <v>124.88756597106436</v>
      </c>
      <c r="G47">
        <f t="shared" si="66"/>
        <v>-112.32767287004722</v>
      </c>
      <c r="H47">
        <f t="shared" si="39"/>
        <v>169.5387103412009</v>
      </c>
      <c r="I47">
        <f t="shared" si="40"/>
        <v>25617.208150997176</v>
      </c>
      <c r="J47">
        <f t="shared" si="41"/>
        <v>28214.410226577296</v>
      </c>
      <c r="K47">
        <f t="shared" si="42"/>
        <v>1</v>
      </c>
      <c r="M47">
        <f t="shared" si="43"/>
        <v>1</v>
      </c>
      <c r="N47">
        <f t="shared" si="44"/>
        <v>0</v>
      </c>
      <c r="O47">
        <f t="shared" si="45"/>
        <v>0</v>
      </c>
    </row>
    <row r="48" spans="1:15" x14ac:dyDescent="0.3">
      <c r="A48">
        <f t="shared" si="35"/>
        <v>9</v>
      </c>
      <c r="B48">
        <f t="shared" ref="B48:C48" si="67">A16-C$34</f>
        <v>-103.35864622124951</v>
      </c>
      <c r="C48">
        <f t="shared" si="67"/>
        <v>121.12656127006771</v>
      </c>
      <c r="D48">
        <f t="shared" ref="D48:E48" si="68">A16-C$35</f>
        <v>-4.4442493623144017</v>
      </c>
      <c r="E48">
        <f t="shared" si="68"/>
        <v>11.948889907082105</v>
      </c>
      <c r="F48">
        <f t="shared" ref="F48:G48" si="69">A16-C$36</f>
        <v>15.10527660945244</v>
      </c>
      <c r="G48">
        <f t="shared" si="69"/>
        <v>20.12476669472575</v>
      </c>
      <c r="H48">
        <f t="shared" si="39"/>
        <v>25354.653593800882</v>
      </c>
      <c r="I48">
        <f t="shared" si="40"/>
        <v>162.52732240600056</v>
      </c>
      <c r="J48">
        <f t="shared" si="41"/>
        <v>633.17561596521386</v>
      </c>
      <c r="K48">
        <f t="shared" si="42"/>
        <v>2</v>
      </c>
      <c r="M48">
        <f t="shared" si="43"/>
        <v>0</v>
      </c>
      <c r="N48">
        <f t="shared" si="44"/>
        <v>1</v>
      </c>
      <c r="O48">
        <f t="shared" si="45"/>
        <v>0</v>
      </c>
    </row>
    <row r="49" spans="1:11" x14ac:dyDescent="0.3">
      <c r="J49" t="s">
        <v>14</v>
      </c>
      <c r="K49">
        <f>COUNTIF(K39:K48,1)</f>
        <v>5</v>
      </c>
    </row>
    <row r="50" spans="1:11" x14ac:dyDescent="0.3">
      <c r="J50" t="s">
        <v>15</v>
      </c>
      <c r="K50">
        <f>COUNTIF(K39:K48,2)</f>
        <v>3</v>
      </c>
    </row>
    <row r="51" spans="1:11" x14ac:dyDescent="0.3">
      <c r="J51" t="s">
        <v>16</v>
      </c>
      <c r="K51">
        <f>COUNTIF(K39:K48,3)</f>
        <v>2</v>
      </c>
    </row>
    <row r="53" spans="1:11" x14ac:dyDescent="0.3">
      <c r="A53" t="s">
        <v>5</v>
      </c>
      <c r="B53" t="s">
        <v>53</v>
      </c>
    </row>
    <row r="54" spans="1:11" x14ac:dyDescent="0.3">
      <c r="A54">
        <v>3</v>
      </c>
      <c r="B54">
        <f>MAX(K49:K51)</f>
        <v>5</v>
      </c>
    </row>
    <row r="55" spans="1:11" x14ac:dyDescent="0.3">
      <c r="A55">
        <f>A39</f>
        <v>0</v>
      </c>
      <c r="B55">
        <f>A41</f>
        <v>2</v>
      </c>
      <c r="C55">
        <f>A43</f>
        <v>4</v>
      </c>
      <c r="D55">
        <f>A45</f>
        <v>6</v>
      </c>
      <c r="E55">
        <f>A47</f>
        <v>8</v>
      </c>
    </row>
    <row r="56" spans="1:11" x14ac:dyDescent="0.3">
      <c r="A56">
        <f>A40</f>
        <v>1</v>
      </c>
      <c r="B56">
        <f>A44</f>
        <v>5</v>
      </c>
      <c r="C56">
        <f>A48</f>
        <v>9</v>
      </c>
      <c r="D56">
        <v>0</v>
      </c>
      <c r="E56">
        <v>0</v>
      </c>
    </row>
    <row r="57" spans="1:11" x14ac:dyDescent="0.3">
      <c r="A57">
        <f>A42</f>
        <v>3</v>
      </c>
      <c r="B57">
        <f>A46</f>
        <v>7</v>
      </c>
      <c r="C57">
        <v>0</v>
      </c>
      <c r="D57">
        <v>0</v>
      </c>
      <c r="E57">
        <v>0</v>
      </c>
    </row>
    <row r="59" spans="1:11" x14ac:dyDescent="0.3">
      <c r="A59" t="s">
        <v>28</v>
      </c>
      <c r="B59">
        <v>0</v>
      </c>
      <c r="C59">
        <f>B59+1</f>
        <v>1</v>
      </c>
      <c r="D59">
        <f t="shared" ref="D59:K59" si="70">C59+1</f>
        <v>2</v>
      </c>
      <c r="E59">
        <f t="shared" si="70"/>
        <v>3</v>
      </c>
      <c r="F59">
        <f t="shared" si="70"/>
        <v>4</v>
      </c>
      <c r="G59">
        <f t="shared" si="70"/>
        <v>5</v>
      </c>
      <c r="H59">
        <f t="shared" si="70"/>
        <v>6</v>
      </c>
      <c r="I59">
        <f t="shared" si="70"/>
        <v>7</v>
      </c>
      <c r="J59">
        <f t="shared" si="70"/>
        <v>8</v>
      </c>
      <c r="K59">
        <f t="shared" si="70"/>
        <v>9</v>
      </c>
    </row>
    <row r="60" spans="1:11" x14ac:dyDescent="0.3">
      <c r="A60">
        <v>0</v>
      </c>
      <c r="B60">
        <f>INDEX($A$7:$A$16,B$59+1)-INDEX($A$7:$A$16,$A60+1)</f>
        <v>0</v>
      </c>
      <c r="C60">
        <f t="shared" ref="C60:K69" si="71">INDEX($A$7:$A$16,C$59+1)-INDEX($A$7:$A$16,$A60+1)</f>
        <v>-79.724937805828972</v>
      </c>
      <c r="D60">
        <f t="shared" si="71"/>
        <v>-5.4508399369902492</v>
      </c>
      <c r="E60">
        <f t="shared" si="71"/>
        <v>-115.75874497508534</v>
      </c>
      <c r="F60">
        <f t="shared" si="71"/>
        <v>20.826538354395822</v>
      </c>
      <c r="G60">
        <f t="shared" si="71"/>
        <v>-100.12977264325731</v>
      </c>
      <c r="H60">
        <f t="shared" si="71"/>
        <v>5.260326255171023</v>
      </c>
      <c r="I60">
        <f t="shared" si="71"/>
        <v>-107.63926677984904</v>
      </c>
      <c r="J60">
        <f t="shared" si="71"/>
        <v>13.188560093597175</v>
      </c>
      <c r="K60">
        <f t="shared" si="71"/>
        <v>-96.593729268014755</v>
      </c>
    </row>
    <row r="61" spans="1:11" x14ac:dyDescent="0.3">
      <c r="A61">
        <f>A60+1</f>
        <v>1</v>
      </c>
      <c r="B61">
        <f t="shared" ref="B61:B69" si="72">INDEX($A$7:$A$16,B$59+1)-INDEX($A$7:$A$16,$A61+1)</f>
        <v>79.724937805828972</v>
      </c>
      <c r="C61">
        <f t="shared" si="71"/>
        <v>0</v>
      </c>
      <c r="D61">
        <f t="shared" si="71"/>
        <v>74.274097868838737</v>
      </c>
      <c r="E61">
        <f t="shared" si="71"/>
        <v>-36.033807169256363</v>
      </c>
      <c r="F61">
        <f t="shared" si="71"/>
        <v>100.55147616022481</v>
      </c>
      <c r="G61">
        <f t="shared" si="71"/>
        <v>-20.404834837428339</v>
      </c>
      <c r="H61">
        <f t="shared" si="71"/>
        <v>84.985264061000009</v>
      </c>
      <c r="I61">
        <f t="shared" si="71"/>
        <v>-27.914328974020066</v>
      </c>
      <c r="J61">
        <f t="shared" si="71"/>
        <v>92.913497899426147</v>
      </c>
      <c r="K61">
        <f t="shared" si="71"/>
        <v>-16.868791462185776</v>
      </c>
    </row>
    <row r="62" spans="1:11" x14ac:dyDescent="0.3">
      <c r="A62">
        <f t="shared" ref="A62:A68" si="73">A61+1</f>
        <v>2</v>
      </c>
      <c r="B62">
        <f t="shared" si="72"/>
        <v>5.4508399369902492</v>
      </c>
      <c r="C62">
        <f t="shared" si="71"/>
        <v>-74.274097868838737</v>
      </c>
      <c r="D62">
        <f t="shared" si="71"/>
        <v>0</v>
      </c>
      <c r="E62">
        <f t="shared" si="71"/>
        <v>-110.30790503809509</v>
      </c>
      <c r="F62">
        <f t="shared" si="71"/>
        <v>26.277378291386071</v>
      </c>
      <c r="G62">
        <f t="shared" si="71"/>
        <v>-94.678932706267062</v>
      </c>
      <c r="H62">
        <f t="shared" si="71"/>
        <v>10.711166192161272</v>
      </c>
      <c r="I62">
        <f t="shared" si="71"/>
        <v>-102.1884268428588</v>
      </c>
      <c r="J62">
        <f t="shared" si="71"/>
        <v>18.639400030587424</v>
      </c>
      <c r="K62">
        <f t="shared" si="71"/>
        <v>-91.142889331024506</v>
      </c>
    </row>
    <row r="63" spans="1:11" x14ac:dyDescent="0.3">
      <c r="A63">
        <f t="shared" si="73"/>
        <v>3</v>
      </c>
      <c r="B63">
        <f t="shared" si="72"/>
        <v>115.75874497508534</v>
      </c>
      <c r="C63">
        <f t="shared" si="71"/>
        <v>36.033807169256363</v>
      </c>
      <c r="D63">
        <f t="shared" si="71"/>
        <v>110.30790503809509</v>
      </c>
      <c r="E63">
        <f t="shared" si="71"/>
        <v>0</v>
      </c>
      <c r="F63">
        <f t="shared" si="71"/>
        <v>136.58528332948117</v>
      </c>
      <c r="G63">
        <f t="shared" si="71"/>
        <v>15.628972331828022</v>
      </c>
      <c r="H63">
        <f t="shared" si="71"/>
        <v>121.01907123025636</v>
      </c>
      <c r="I63">
        <f t="shared" si="71"/>
        <v>8.1194781952362955</v>
      </c>
      <c r="J63">
        <f t="shared" si="71"/>
        <v>128.94730506868251</v>
      </c>
      <c r="K63">
        <f t="shared" si="71"/>
        <v>19.165015707070587</v>
      </c>
    </row>
    <row r="64" spans="1:11" x14ac:dyDescent="0.3">
      <c r="A64">
        <f t="shared" si="73"/>
        <v>4</v>
      </c>
      <c r="B64">
        <f t="shared" si="72"/>
        <v>-20.826538354395822</v>
      </c>
      <c r="C64">
        <f t="shared" si="71"/>
        <v>-100.55147616022481</v>
      </c>
      <c r="D64">
        <f t="shared" si="71"/>
        <v>-26.277378291386071</v>
      </c>
      <c r="E64">
        <f t="shared" si="71"/>
        <v>-136.58528332948117</v>
      </c>
      <c r="F64">
        <f t="shared" si="71"/>
        <v>0</v>
      </c>
      <c r="G64">
        <f t="shared" si="71"/>
        <v>-120.95631099765313</v>
      </c>
      <c r="H64">
        <f t="shared" si="71"/>
        <v>-15.566212099224799</v>
      </c>
      <c r="I64">
        <f t="shared" si="71"/>
        <v>-128.46580513424487</v>
      </c>
      <c r="J64">
        <f t="shared" si="71"/>
        <v>-7.6379782607986471</v>
      </c>
      <c r="K64">
        <f t="shared" si="71"/>
        <v>-117.42026762241058</v>
      </c>
    </row>
    <row r="65" spans="1:11" x14ac:dyDescent="0.3">
      <c r="A65">
        <f t="shared" si="73"/>
        <v>5</v>
      </c>
      <c r="B65">
        <f t="shared" si="72"/>
        <v>100.12977264325731</v>
      </c>
      <c r="C65">
        <f t="shared" si="71"/>
        <v>20.404834837428339</v>
      </c>
      <c r="D65">
        <f t="shared" si="71"/>
        <v>94.678932706267062</v>
      </c>
      <c r="E65">
        <f t="shared" si="71"/>
        <v>-15.628972331828022</v>
      </c>
      <c r="F65">
        <f t="shared" si="71"/>
        <v>120.95631099765313</v>
      </c>
      <c r="G65">
        <f t="shared" si="71"/>
        <v>0</v>
      </c>
      <c r="H65">
        <f t="shared" si="71"/>
        <v>105.39009889842833</v>
      </c>
      <c r="I65">
        <f t="shared" si="71"/>
        <v>-7.5094941365917265</v>
      </c>
      <c r="J65">
        <f t="shared" si="71"/>
        <v>113.31833273685449</v>
      </c>
      <c r="K65">
        <f t="shared" si="71"/>
        <v>3.5360433752425648</v>
      </c>
    </row>
    <row r="66" spans="1:11" x14ac:dyDescent="0.3">
      <c r="A66">
        <f>A65+1</f>
        <v>6</v>
      </c>
      <c r="B66">
        <f t="shared" si="72"/>
        <v>-5.260326255171023</v>
      </c>
      <c r="C66">
        <f t="shared" si="71"/>
        <v>-84.985264061000009</v>
      </c>
      <c r="D66">
        <f t="shared" si="71"/>
        <v>-10.711166192161272</v>
      </c>
      <c r="E66">
        <f t="shared" si="71"/>
        <v>-121.01907123025636</v>
      </c>
      <c r="F66">
        <f t="shared" si="71"/>
        <v>15.566212099224799</v>
      </c>
      <c r="G66">
        <f t="shared" si="71"/>
        <v>-105.39009889842833</v>
      </c>
      <c r="H66">
        <f t="shared" si="71"/>
        <v>0</v>
      </c>
      <c r="I66">
        <f t="shared" si="71"/>
        <v>-112.89959303502008</v>
      </c>
      <c r="J66">
        <f t="shared" si="71"/>
        <v>7.9282338384261521</v>
      </c>
      <c r="K66">
        <f t="shared" si="71"/>
        <v>-101.85405552318578</v>
      </c>
    </row>
    <row r="67" spans="1:11" x14ac:dyDescent="0.3">
      <c r="A67">
        <f t="shared" si="73"/>
        <v>7</v>
      </c>
      <c r="B67">
        <f t="shared" si="72"/>
        <v>107.63926677984904</v>
      </c>
      <c r="C67">
        <f t="shared" si="71"/>
        <v>27.914328974020066</v>
      </c>
      <c r="D67">
        <f t="shared" si="71"/>
        <v>102.1884268428588</v>
      </c>
      <c r="E67">
        <f t="shared" si="71"/>
        <v>-8.1194781952362955</v>
      </c>
      <c r="F67">
        <f t="shared" si="71"/>
        <v>128.46580513424487</v>
      </c>
      <c r="G67">
        <f t="shared" si="71"/>
        <v>7.5094941365917265</v>
      </c>
      <c r="H67">
        <f t="shared" si="71"/>
        <v>112.89959303502008</v>
      </c>
      <c r="I67">
        <f t="shared" si="71"/>
        <v>0</v>
      </c>
      <c r="J67">
        <f t="shared" si="71"/>
        <v>120.82782687344621</v>
      </c>
      <c r="K67">
        <f t="shared" si="71"/>
        <v>11.045537511834292</v>
      </c>
    </row>
    <row r="68" spans="1:11" x14ac:dyDescent="0.3">
      <c r="A68">
        <f t="shared" si="73"/>
        <v>8</v>
      </c>
      <c r="B68">
        <f t="shared" si="72"/>
        <v>-13.188560093597175</v>
      </c>
      <c r="C68">
        <f t="shared" si="71"/>
        <v>-92.913497899426147</v>
      </c>
      <c r="D68">
        <f t="shared" si="71"/>
        <v>-18.639400030587424</v>
      </c>
      <c r="E68">
        <f t="shared" si="71"/>
        <v>-128.94730506868251</v>
      </c>
      <c r="F68">
        <f t="shared" si="71"/>
        <v>7.6379782607986471</v>
      </c>
      <c r="G68">
        <f t="shared" si="71"/>
        <v>-113.31833273685449</v>
      </c>
      <c r="H68">
        <f t="shared" si="71"/>
        <v>-7.9282338384261521</v>
      </c>
      <c r="I68">
        <f t="shared" si="71"/>
        <v>-120.82782687344621</v>
      </c>
      <c r="J68">
        <f t="shared" si="71"/>
        <v>0</v>
      </c>
      <c r="K68">
        <f t="shared" si="71"/>
        <v>-109.78228936161193</v>
      </c>
    </row>
    <row r="69" spans="1:11" x14ac:dyDescent="0.3">
      <c r="A69">
        <f>A68+1</f>
        <v>9</v>
      </c>
      <c r="B69">
        <f t="shared" si="72"/>
        <v>96.593729268014755</v>
      </c>
      <c r="C69">
        <f t="shared" si="71"/>
        <v>16.868791462185776</v>
      </c>
      <c r="D69">
        <f t="shared" si="71"/>
        <v>91.142889331024506</v>
      </c>
      <c r="E69">
        <f t="shared" si="71"/>
        <v>-19.165015707070587</v>
      </c>
      <c r="F69">
        <f t="shared" si="71"/>
        <v>117.42026762241058</v>
      </c>
      <c r="G69">
        <f t="shared" si="71"/>
        <v>-3.5360433752425648</v>
      </c>
      <c r="H69">
        <f t="shared" si="71"/>
        <v>101.85405552318578</v>
      </c>
      <c r="I69">
        <f t="shared" si="71"/>
        <v>-11.045537511834292</v>
      </c>
      <c r="J69">
        <f t="shared" si="71"/>
        <v>109.78228936161193</v>
      </c>
      <c r="K69">
        <f t="shared" si="71"/>
        <v>0</v>
      </c>
    </row>
    <row r="71" spans="1:11" x14ac:dyDescent="0.3">
      <c r="A71" t="s">
        <v>29</v>
      </c>
      <c r="B71">
        <f>B59</f>
        <v>0</v>
      </c>
      <c r="C71">
        <f t="shared" ref="C71:K71" si="74">C59</f>
        <v>1</v>
      </c>
      <c r="D71">
        <f t="shared" si="74"/>
        <v>2</v>
      </c>
      <c r="E71">
        <f t="shared" si="74"/>
        <v>3</v>
      </c>
      <c r="F71">
        <f t="shared" si="74"/>
        <v>4</v>
      </c>
      <c r="G71">
        <f t="shared" si="74"/>
        <v>5</v>
      </c>
      <c r="H71">
        <f t="shared" si="74"/>
        <v>6</v>
      </c>
      <c r="I71">
        <f t="shared" si="74"/>
        <v>7</v>
      </c>
      <c r="J71">
        <f t="shared" si="74"/>
        <v>8</v>
      </c>
      <c r="K71">
        <f t="shared" si="74"/>
        <v>9</v>
      </c>
    </row>
    <row r="72" spans="1:11" x14ac:dyDescent="0.3">
      <c r="A72">
        <v>0</v>
      </c>
      <c r="B72">
        <f>INDEX($B$7:$B$16,B$71+1)-INDEX($B$7:$B$16,$A72+1)</f>
        <v>0</v>
      </c>
      <c r="C72">
        <f t="shared" ref="C72:K81" si="75">INDEX($B$7:$B$16,C$71+1)-INDEX($B$7:$B$16,$A72+1)</f>
        <v>91.606088920117827</v>
      </c>
      <c r="D72">
        <f t="shared" si="75"/>
        <v>2.9188907726389268</v>
      </c>
      <c r="E72">
        <f t="shared" si="75"/>
        <v>90.307519225970552</v>
      </c>
      <c r="F72">
        <f t="shared" si="75"/>
        <v>12.945934921673935</v>
      </c>
      <c r="G72">
        <f t="shared" si="75"/>
        <v>115.3165336229639</v>
      </c>
      <c r="H72">
        <f t="shared" si="75"/>
        <v>-3.5066079512222954</v>
      </c>
      <c r="I72">
        <f t="shared" si="75"/>
        <v>112.21223964890602</v>
      </c>
      <c r="J72">
        <f t="shared" si="75"/>
        <v>-11.067793432608937</v>
      </c>
      <c r="K72">
        <f t="shared" si="75"/>
        <v>121.38464613216404</v>
      </c>
    </row>
    <row r="73" spans="1:11" x14ac:dyDescent="0.3">
      <c r="A73">
        <f>A72+1</f>
        <v>1</v>
      </c>
      <c r="B73">
        <f t="shared" ref="B73:B81" si="76">INDEX($B$7:$B$16,B$71+1)-INDEX($B$7:$B$16,$A73+1)</f>
        <v>-91.606088920117827</v>
      </c>
      <c r="C73">
        <f t="shared" si="75"/>
        <v>0</v>
      </c>
      <c r="D73">
        <f t="shared" si="75"/>
        <v>-88.68719814747891</v>
      </c>
      <c r="E73">
        <f t="shared" si="75"/>
        <v>-1.2985696941472753</v>
      </c>
      <c r="F73">
        <f t="shared" si="75"/>
        <v>-78.660153998443889</v>
      </c>
      <c r="G73">
        <f t="shared" si="75"/>
        <v>23.710444702846075</v>
      </c>
      <c r="H73">
        <f t="shared" si="75"/>
        <v>-95.11269687134012</v>
      </c>
      <c r="I73">
        <f t="shared" si="75"/>
        <v>20.606150728788194</v>
      </c>
      <c r="J73">
        <f t="shared" si="75"/>
        <v>-102.67388235272676</v>
      </c>
      <c r="K73">
        <f t="shared" si="75"/>
        <v>29.778557212046209</v>
      </c>
    </row>
    <row r="74" spans="1:11" x14ac:dyDescent="0.3">
      <c r="A74">
        <f t="shared" ref="A74:A80" si="77">A73+1</f>
        <v>2</v>
      </c>
      <c r="B74">
        <f t="shared" si="76"/>
        <v>-2.9188907726389268</v>
      </c>
      <c r="C74">
        <f t="shared" si="75"/>
        <v>88.68719814747891</v>
      </c>
      <c r="D74">
        <f t="shared" si="75"/>
        <v>0</v>
      </c>
      <c r="E74">
        <f t="shared" si="75"/>
        <v>87.388628453331634</v>
      </c>
      <c r="F74">
        <f t="shared" si="75"/>
        <v>10.027044149035008</v>
      </c>
      <c r="G74">
        <f t="shared" si="75"/>
        <v>112.39764285032498</v>
      </c>
      <c r="H74">
        <f t="shared" si="75"/>
        <v>-6.4254987238612227</v>
      </c>
      <c r="I74">
        <f t="shared" si="75"/>
        <v>109.2933488762671</v>
      </c>
      <c r="J74">
        <f t="shared" si="75"/>
        <v>-13.986684205247863</v>
      </c>
      <c r="K74">
        <f t="shared" si="75"/>
        <v>118.46575535952512</v>
      </c>
    </row>
    <row r="75" spans="1:11" x14ac:dyDescent="0.3">
      <c r="A75">
        <f t="shared" si="77"/>
        <v>3</v>
      </c>
      <c r="B75">
        <f t="shared" si="76"/>
        <v>-90.307519225970552</v>
      </c>
      <c r="C75">
        <f t="shared" si="75"/>
        <v>1.2985696941472753</v>
      </c>
      <c r="D75">
        <f t="shared" si="75"/>
        <v>-87.388628453331634</v>
      </c>
      <c r="E75">
        <f t="shared" si="75"/>
        <v>0</v>
      </c>
      <c r="F75">
        <f t="shared" si="75"/>
        <v>-77.361584304296613</v>
      </c>
      <c r="G75">
        <f t="shared" si="75"/>
        <v>25.009014396993351</v>
      </c>
      <c r="H75">
        <f t="shared" si="75"/>
        <v>-93.814127177192844</v>
      </c>
      <c r="I75">
        <f t="shared" si="75"/>
        <v>21.904720422935469</v>
      </c>
      <c r="J75">
        <f t="shared" si="75"/>
        <v>-101.37531265857949</v>
      </c>
      <c r="K75">
        <f t="shared" si="75"/>
        <v>31.077126906193485</v>
      </c>
    </row>
    <row r="76" spans="1:11" x14ac:dyDescent="0.3">
      <c r="A76">
        <f t="shared" si="77"/>
        <v>4</v>
      </c>
      <c r="B76">
        <f t="shared" si="76"/>
        <v>-12.945934921673935</v>
      </c>
      <c r="C76">
        <f t="shared" si="75"/>
        <v>78.660153998443889</v>
      </c>
      <c r="D76">
        <f t="shared" si="75"/>
        <v>-10.027044149035008</v>
      </c>
      <c r="E76">
        <f t="shared" si="75"/>
        <v>77.361584304296613</v>
      </c>
      <c r="F76">
        <f t="shared" si="75"/>
        <v>0</v>
      </c>
      <c r="G76">
        <f t="shared" si="75"/>
        <v>102.37059870128996</v>
      </c>
      <c r="H76">
        <f t="shared" si="75"/>
        <v>-16.452542872896231</v>
      </c>
      <c r="I76">
        <f t="shared" si="75"/>
        <v>99.266304727232082</v>
      </c>
      <c r="J76">
        <f t="shared" si="75"/>
        <v>-24.013728354282872</v>
      </c>
      <c r="K76">
        <f t="shared" si="75"/>
        <v>108.4387112104901</v>
      </c>
    </row>
    <row r="77" spans="1:11" x14ac:dyDescent="0.3">
      <c r="A77">
        <f t="shared" si="77"/>
        <v>5</v>
      </c>
      <c r="B77">
        <f t="shared" si="76"/>
        <v>-115.3165336229639</v>
      </c>
      <c r="C77">
        <f t="shared" si="75"/>
        <v>-23.710444702846075</v>
      </c>
      <c r="D77">
        <f t="shared" si="75"/>
        <v>-112.39764285032498</v>
      </c>
      <c r="E77">
        <f t="shared" si="75"/>
        <v>-25.009014396993351</v>
      </c>
      <c r="F77">
        <f t="shared" si="75"/>
        <v>-102.37059870128996</v>
      </c>
      <c r="G77">
        <f t="shared" si="75"/>
        <v>0</v>
      </c>
      <c r="H77">
        <f t="shared" si="75"/>
        <v>-118.8231415741862</v>
      </c>
      <c r="I77">
        <f t="shared" si="75"/>
        <v>-3.1042939740578817</v>
      </c>
      <c r="J77">
        <f t="shared" si="75"/>
        <v>-126.38432705557284</v>
      </c>
      <c r="K77">
        <f t="shared" si="75"/>
        <v>6.0681125092001338</v>
      </c>
    </row>
    <row r="78" spans="1:11" x14ac:dyDescent="0.3">
      <c r="A78">
        <f>A77+1</f>
        <v>6</v>
      </c>
      <c r="B78">
        <f t="shared" si="76"/>
        <v>3.5066079512222954</v>
      </c>
      <c r="C78">
        <f t="shared" si="75"/>
        <v>95.11269687134012</v>
      </c>
      <c r="D78">
        <f t="shared" si="75"/>
        <v>6.4254987238612227</v>
      </c>
      <c r="E78">
        <f t="shared" si="75"/>
        <v>93.814127177192844</v>
      </c>
      <c r="F78">
        <f t="shared" si="75"/>
        <v>16.452542872896231</v>
      </c>
      <c r="G78">
        <f t="shared" si="75"/>
        <v>118.8231415741862</v>
      </c>
      <c r="H78">
        <f t="shared" si="75"/>
        <v>0</v>
      </c>
      <c r="I78">
        <f t="shared" si="75"/>
        <v>115.71884760012831</v>
      </c>
      <c r="J78">
        <f t="shared" si="75"/>
        <v>-7.5611854813866408</v>
      </c>
      <c r="K78">
        <f t="shared" si="75"/>
        <v>124.89125408338633</v>
      </c>
    </row>
    <row r="79" spans="1:11" x14ac:dyDescent="0.3">
      <c r="A79">
        <f t="shared" si="77"/>
        <v>7</v>
      </c>
      <c r="B79">
        <f t="shared" si="76"/>
        <v>-112.21223964890602</v>
      </c>
      <c r="C79">
        <f t="shared" si="75"/>
        <v>-20.606150728788194</v>
      </c>
      <c r="D79">
        <f t="shared" si="75"/>
        <v>-109.2933488762671</v>
      </c>
      <c r="E79">
        <f t="shared" si="75"/>
        <v>-21.904720422935469</v>
      </c>
      <c r="F79">
        <f t="shared" si="75"/>
        <v>-99.266304727232082</v>
      </c>
      <c r="G79">
        <f t="shared" si="75"/>
        <v>3.1042939740578817</v>
      </c>
      <c r="H79">
        <f t="shared" si="75"/>
        <v>-115.71884760012831</v>
      </c>
      <c r="I79">
        <f t="shared" si="75"/>
        <v>0</v>
      </c>
      <c r="J79">
        <f t="shared" si="75"/>
        <v>-123.28003308151496</v>
      </c>
      <c r="K79">
        <f t="shared" si="75"/>
        <v>9.1724064832580154</v>
      </c>
    </row>
    <row r="80" spans="1:11" x14ac:dyDescent="0.3">
      <c r="A80">
        <f t="shared" si="77"/>
        <v>8</v>
      </c>
      <c r="B80">
        <f t="shared" si="76"/>
        <v>11.067793432608937</v>
      </c>
      <c r="C80">
        <f t="shared" si="75"/>
        <v>102.67388235272676</v>
      </c>
      <c r="D80">
        <f t="shared" si="75"/>
        <v>13.986684205247863</v>
      </c>
      <c r="E80">
        <f t="shared" si="75"/>
        <v>101.37531265857949</v>
      </c>
      <c r="F80">
        <f t="shared" si="75"/>
        <v>24.013728354282872</v>
      </c>
      <c r="G80">
        <f t="shared" si="75"/>
        <v>126.38432705557284</v>
      </c>
      <c r="H80">
        <f t="shared" si="75"/>
        <v>7.5611854813866408</v>
      </c>
      <c r="I80">
        <f t="shared" si="75"/>
        <v>123.28003308151496</v>
      </c>
      <c r="J80">
        <f t="shared" si="75"/>
        <v>0</v>
      </c>
      <c r="K80">
        <f t="shared" si="75"/>
        <v>132.45243956477299</v>
      </c>
    </row>
    <row r="81" spans="1:11" x14ac:dyDescent="0.3">
      <c r="A81">
        <f>A80+1</f>
        <v>9</v>
      </c>
      <c r="B81">
        <f t="shared" si="76"/>
        <v>-121.38464613216404</v>
      </c>
      <c r="C81">
        <f t="shared" si="75"/>
        <v>-29.778557212046209</v>
      </c>
      <c r="D81">
        <f t="shared" si="75"/>
        <v>-118.46575535952512</v>
      </c>
      <c r="E81">
        <f t="shared" si="75"/>
        <v>-31.077126906193485</v>
      </c>
      <c r="F81">
        <f t="shared" si="75"/>
        <v>-108.4387112104901</v>
      </c>
      <c r="G81">
        <f t="shared" si="75"/>
        <v>-6.0681125092001338</v>
      </c>
      <c r="H81">
        <f t="shared" si="75"/>
        <v>-124.89125408338633</v>
      </c>
      <c r="I81">
        <f t="shared" si="75"/>
        <v>-9.1724064832580154</v>
      </c>
      <c r="J81">
        <f t="shared" si="75"/>
        <v>-132.45243956477299</v>
      </c>
      <c r="K81">
        <f t="shared" si="75"/>
        <v>0</v>
      </c>
    </row>
    <row r="83" spans="1:11" x14ac:dyDescent="0.3">
      <c r="A83" t="s">
        <v>54</v>
      </c>
      <c r="B83">
        <f>B71</f>
        <v>0</v>
      </c>
      <c r="C83">
        <f t="shared" ref="C83:K83" si="78">C71</f>
        <v>1</v>
      </c>
      <c r="D83">
        <f t="shared" si="78"/>
        <v>2</v>
      </c>
      <c r="E83">
        <f t="shared" si="78"/>
        <v>3</v>
      </c>
      <c r="F83">
        <f t="shared" si="78"/>
        <v>4</v>
      </c>
      <c r="G83">
        <f t="shared" si="78"/>
        <v>5</v>
      </c>
      <c r="H83">
        <f t="shared" si="78"/>
        <v>6</v>
      </c>
      <c r="I83">
        <f t="shared" si="78"/>
        <v>7</v>
      </c>
      <c r="J83">
        <f t="shared" si="78"/>
        <v>8</v>
      </c>
      <c r="K83">
        <f t="shared" si="78"/>
        <v>9</v>
      </c>
    </row>
    <row r="84" spans="1:11" x14ac:dyDescent="0.3">
      <c r="A84">
        <f>A72</f>
        <v>0</v>
      </c>
      <c r="B84">
        <f>B60*B60+B72*B72</f>
        <v>0</v>
      </c>
      <c r="C84">
        <f t="shared" ref="C84:K84" si="79">C60*C60+C72*C72</f>
        <v>14747.74123538383</v>
      </c>
      <c r="D84">
        <f t="shared" si="79"/>
        <v>38.231579361284538</v>
      </c>
      <c r="E84">
        <f t="shared" si="79"/>
        <v>21555.535066955883</v>
      </c>
      <c r="F84">
        <f t="shared" si="79"/>
        <v>601.34193082333695</v>
      </c>
      <c r="G84">
        <f t="shared" si="79"/>
        <v>23323.874296406568</v>
      </c>
      <c r="H84">
        <f t="shared" si="79"/>
        <v>39.967331634417022</v>
      </c>
      <c r="I84">
        <f t="shared" si="79"/>
        <v>24177.798479927027</v>
      </c>
      <c r="J84">
        <f t="shared" si="79"/>
        <v>296.43416880932546</v>
      </c>
      <c r="K84">
        <f t="shared" si="79"/>
        <v>24064.580850533217</v>
      </c>
    </row>
    <row r="85" spans="1:11" x14ac:dyDescent="0.3">
      <c r="A85">
        <f t="shared" ref="A85:A93" si="80">A73</f>
        <v>1</v>
      </c>
      <c r="B85">
        <f t="shared" ref="B85:K93" si="81">B61*B61+B73*B73</f>
        <v>14747.74123538383</v>
      </c>
      <c r="C85">
        <f t="shared" si="81"/>
        <v>0</v>
      </c>
      <c r="D85">
        <f t="shared" si="81"/>
        <v>13382.060729480021</v>
      </c>
      <c r="E85">
        <f t="shared" si="81"/>
        <v>1300.1215423617091</v>
      </c>
      <c r="F85">
        <f t="shared" si="81"/>
        <v>16298.019185059165</v>
      </c>
      <c r="G85">
        <f t="shared" si="81"/>
        <v>978.54247274945078</v>
      </c>
      <c r="H85">
        <f t="shared" si="81"/>
        <v>16268.920213657333</v>
      </c>
      <c r="I85">
        <f t="shared" si="81"/>
        <v>1203.8232099273544</v>
      </c>
      <c r="J85">
        <f t="shared" si="81"/>
        <v>19174.844209288243</v>
      </c>
      <c r="K85">
        <f t="shared" si="81"/>
        <v>1171.318595025821</v>
      </c>
    </row>
    <row r="86" spans="1:11" x14ac:dyDescent="0.3">
      <c r="A86">
        <f t="shared" si="80"/>
        <v>2</v>
      </c>
      <c r="B86">
        <f t="shared" si="81"/>
        <v>38.231579361284538</v>
      </c>
      <c r="C86">
        <f t="shared" si="81"/>
        <v>13382.060729480021</v>
      </c>
      <c r="D86">
        <f t="shared" si="81"/>
        <v>0</v>
      </c>
      <c r="E86">
        <f t="shared" si="81"/>
        <v>19804.606296847844</v>
      </c>
      <c r="F86">
        <f t="shared" si="81"/>
        <v>791.04222423530518</v>
      </c>
      <c r="G86">
        <f t="shared" si="81"/>
        <v>21597.33041670706</v>
      </c>
      <c r="H86">
        <f t="shared" si="81"/>
        <v>156.0161150464408</v>
      </c>
      <c r="I86">
        <f t="shared" si="81"/>
        <v>22387.510689207742</v>
      </c>
      <c r="J86">
        <f t="shared" si="81"/>
        <v>543.05456855759257</v>
      </c>
      <c r="K86">
        <f t="shared" si="81"/>
        <v>22341.161468510236</v>
      </c>
    </row>
    <row r="87" spans="1:11" x14ac:dyDescent="0.3">
      <c r="A87">
        <f t="shared" si="80"/>
        <v>3</v>
      </c>
      <c r="B87">
        <f t="shared" si="81"/>
        <v>21555.535066955883</v>
      </c>
      <c r="C87">
        <f t="shared" si="81"/>
        <v>1300.1215423617091</v>
      </c>
      <c r="D87">
        <f t="shared" si="81"/>
        <v>19804.606296847844</v>
      </c>
      <c r="E87">
        <f t="shared" si="81"/>
        <v>0</v>
      </c>
      <c r="F87">
        <f t="shared" si="81"/>
        <v>24640.354348265439</v>
      </c>
      <c r="G87">
        <f t="shared" si="81"/>
        <v>869.71557725806656</v>
      </c>
      <c r="H87">
        <f t="shared" si="81"/>
        <v>23446.706059452375</v>
      </c>
      <c r="I87">
        <f t="shared" si="81"/>
        <v>545.74270296988391</v>
      </c>
      <c r="J87">
        <f t="shared" si="81"/>
        <v>26904.361501100619</v>
      </c>
      <c r="K87">
        <f t="shared" si="81"/>
        <v>1333.0856437959173</v>
      </c>
    </row>
    <row r="88" spans="1:11" x14ac:dyDescent="0.3">
      <c r="A88">
        <f t="shared" si="80"/>
        <v>4</v>
      </c>
      <c r="B88">
        <f t="shared" si="81"/>
        <v>601.34193082333695</v>
      </c>
      <c r="C88">
        <f t="shared" si="81"/>
        <v>16298.019185059165</v>
      </c>
      <c r="D88">
        <f t="shared" si="81"/>
        <v>791.04222423530518</v>
      </c>
      <c r="E88">
        <f t="shared" si="81"/>
        <v>24640.354348265439</v>
      </c>
      <c r="F88">
        <f t="shared" si="81"/>
        <v>0</v>
      </c>
      <c r="G88">
        <f t="shared" si="81"/>
        <v>25110.168648621533</v>
      </c>
      <c r="H88">
        <f t="shared" si="81"/>
        <v>512.99312610254105</v>
      </c>
      <c r="I88">
        <f t="shared" si="81"/>
        <v>26357.262342989474</v>
      </c>
      <c r="J88">
        <f t="shared" si="81"/>
        <v>634.99786138572188</v>
      </c>
      <c r="K88">
        <f t="shared" si="81"/>
        <v>25546.473337510593</v>
      </c>
    </row>
    <row r="89" spans="1:11" x14ac:dyDescent="0.3">
      <c r="A89">
        <f t="shared" si="80"/>
        <v>5</v>
      </c>
      <c r="B89">
        <f t="shared" si="81"/>
        <v>23323.874296406568</v>
      </c>
      <c r="C89">
        <f t="shared" si="81"/>
        <v>978.54247274945078</v>
      </c>
      <c r="D89">
        <f t="shared" si="81"/>
        <v>21597.33041670706</v>
      </c>
      <c r="E89">
        <f t="shared" si="81"/>
        <v>869.71557725806656</v>
      </c>
      <c r="F89">
        <f t="shared" si="81"/>
        <v>25110.168648621533</v>
      </c>
      <c r="G89">
        <f t="shared" si="81"/>
        <v>0</v>
      </c>
      <c r="H89">
        <f t="shared" si="81"/>
        <v>25226.011919379602</v>
      </c>
      <c r="I89">
        <f t="shared" si="81"/>
        <v>66.029143264877604</v>
      </c>
      <c r="J89">
        <f t="shared" si="81"/>
        <v>28814.042659550469</v>
      </c>
      <c r="K89">
        <f t="shared" si="81"/>
        <v>49.325592175907971</v>
      </c>
    </row>
    <row r="90" spans="1:11" x14ac:dyDescent="0.3">
      <c r="A90">
        <f t="shared" si="80"/>
        <v>6</v>
      </c>
      <c r="B90">
        <f t="shared" si="81"/>
        <v>39.967331634417022</v>
      </c>
      <c r="C90">
        <f t="shared" si="81"/>
        <v>16268.920213657333</v>
      </c>
      <c r="D90">
        <f t="shared" si="81"/>
        <v>156.0161150464408</v>
      </c>
      <c r="E90">
        <f t="shared" si="81"/>
        <v>23446.706059452375</v>
      </c>
      <c r="F90">
        <f t="shared" si="81"/>
        <v>512.99312610254105</v>
      </c>
      <c r="G90">
        <f t="shared" si="81"/>
        <v>25226.011919379602</v>
      </c>
      <c r="H90">
        <f t="shared" si="81"/>
        <v>0</v>
      </c>
      <c r="I90">
        <f t="shared" si="81"/>
        <v>26137.169797374874</v>
      </c>
      <c r="J90">
        <f t="shared" si="81"/>
        <v>120.0284176806976</v>
      </c>
      <c r="K90">
        <f t="shared" si="81"/>
        <v>25972.073973041173</v>
      </c>
    </row>
    <row r="91" spans="1:11" x14ac:dyDescent="0.3">
      <c r="A91">
        <f t="shared" si="80"/>
        <v>7</v>
      </c>
      <c r="B91">
        <f t="shared" si="81"/>
        <v>24177.798479927027</v>
      </c>
      <c r="C91">
        <f t="shared" si="81"/>
        <v>1203.8232099273544</v>
      </c>
      <c r="D91">
        <f t="shared" si="81"/>
        <v>22387.510689207742</v>
      </c>
      <c r="E91">
        <f t="shared" si="81"/>
        <v>545.74270296988391</v>
      </c>
      <c r="F91">
        <f t="shared" si="81"/>
        <v>26357.262342989474</v>
      </c>
      <c r="G91">
        <f t="shared" si="81"/>
        <v>66.029143264877604</v>
      </c>
      <c r="H91">
        <f t="shared" si="81"/>
        <v>26137.169797374874</v>
      </c>
      <c r="I91">
        <f t="shared" si="81"/>
        <v>0</v>
      </c>
      <c r="J91">
        <f t="shared" si="81"/>
        <v>29797.330303538911</v>
      </c>
      <c r="K91">
        <f t="shared" si="81"/>
        <v>206.13693961945216</v>
      </c>
    </row>
    <row r="92" spans="1:11" x14ac:dyDescent="0.3">
      <c r="A92">
        <f>A80</f>
        <v>8</v>
      </c>
      <c r="B92">
        <f t="shared" si="81"/>
        <v>296.43416880932546</v>
      </c>
      <c r="C92">
        <f t="shared" si="81"/>
        <v>19174.844209288243</v>
      </c>
      <c r="D92">
        <f t="shared" si="81"/>
        <v>543.05456855759257</v>
      </c>
      <c r="E92">
        <f t="shared" si="81"/>
        <v>26904.361501100619</v>
      </c>
      <c r="F92">
        <f t="shared" si="81"/>
        <v>634.99786138572188</v>
      </c>
      <c r="G92">
        <f t="shared" si="81"/>
        <v>28814.042659550469</v>
      </c>
      <c r="H92">
        <f t="shared" si="81"/>
        <v>120.0284176806976</v>
      </c>
      <c r="I92">
        <f t="shared" si="81"/>
        <v>29797.330303538911</v>
      </c>
      <c r="J92">
        <f t="shared" si="81"/>
        <v>0</v>
      </c>
      <c r="K92">
        <f t="shared" si="81"/>
        <v>29595.799804136535</v>
      </c>
    </row>
    <row r="93" spans="1:11" x14ac:dyDescent="0.3">
      <c r="A93">
        <f t="shared" si="80"/>
        <v>9</v>
      </c>
      <c r="B93">
        <f t="shared" si="81"/>
        <v>24064.580850533217</v>
      </c>
      <c r="C93">
        <f t="shared" si="81"/>
        <v>1171.318595025821</v>
      </c>
      <c r="D93">
        <f t="shared" si="81"/>
        <v>22341.161468510236</v>
      </c>
      <c r="E93">
        <f t="shared" si="81"/>
        <v>1333.0856437959173</v>
      </c>
      <c r="F93">
        <f t="shared" si="81"/>
        <v>25546.473337510593</v>
      </c>
      <c r="G93">
        <f t="shared" si="81"/>
        <v>49.325592175907971</v>
      </c>
      <c r="H93">
        <f t="shared" si="81"/>
        <v>25972.073973041173</v>
      </c>
      <c r="I93">
        <f t="shared" si="81"/>
        <v>206.13693961945216</v>
      </c>
      <c r="J93">
        <f t="shared" si="81"/>
        <v>29595.799804136535</v>
      </c>
      <c r="K93">
        <f t="shared" si="81"/>
        <v>0</v>
      </c>
    </row>
    <row r="95" spans="1:11" x14ac:dyDescent="0.3">
      <c r="A95" t="s">
        <v>41</v>
      </c>
      <c r="B95">
        <f t="array" ref="B95:K97">TRANSPOSE(M39:O48)</f>
        <v>1</v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0</v>
      </c>
    </row>
    <row r="96" spans="1:11" x14ac:dyDescent="0.3">
      <c r="A96" t="s">
        <v>42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</row>
    <row r="97" spans="1:12" x14ac:dyDescent="0.3">
      <c r="A97" t="s">
        <v>67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12" x14ac:dyDescent="0.3">
      <c r="A98" t="s">
        <v>54</v>
      </c>
      <c r="B98" t="s">
        <v>11</v>
      </c>
      <c r="C98" t="s">
        <v>12</v>
      </c>
      <c r="D98" t="s">
        <v>66</v>
      </c>
      <c r="E98" t="s">
        <v>21</v>
      </c>
      <c r="F98" t="s">
        <v>68</v>
      </c>
      <c r="G98" t="s">
        <v>69</v>
      </c>
      <c r="H98" t="s">
        <v>70</v>
      </c>
      <c r="I98" t="s">
        <v>71</v>
      </c>
      <c r="J98" t="s">
        <v>72</v>
      </c>
      <c r="K98" t="s">
        <v>58</v>
      </c>
      <c r="L98" t="s">
        <v>59</v>
      </c>
    </row>
    <row r="99" spans="1:12" x14ac:dyDescent="0.3">
      <c r="A99">
        <f>A84</f>
        <v>0</v>
      </c>
      <c r="B99">
        <f>SUMPRODUCT(B84:K84,B$95:K$95)/SUM(B$95:K$95)</f>
        <v>195.1950021256728</v>
      </c>
      <c r="C99">
        <f>SUMPRODUCT(B84:K84,B$96:K$96)/SUM(B$96:K$96)</f>
        <v>20712.065460774538</v>
      </c>
      <c r="D99">
        <f>SUMPRODUCT(B84:K84,B$97:K$97)/SUM(B$97:K$97)</f>
        <v>22866.666773441455</v>
      </c>
      <c r="E99">
        <f>K39</f>
        <v>1</v>
      </c>
      <c r="F99">
        <f>RANK(B99,$B99:$D99,1)</f>
        <v>1</v>
      </c>
      <c r="G99">
        <f>RANK(C99,$B99:$D99,1)</f>
        <v>2</v>
      </c>
      <c r="H99">
        <f>RANK(D99,$B99:$D99,1)</f>
        <v>3</v>
      </c>
      <c r="I99">
        <f>INDEX(B99:D99,1,E99)*INDEX($K$49:$K$51,E99)/(INDEX($K$49:$K$51,E99)-1)</f>
        <v>243.99375265709099</v>
      </c>
      <c r="J99">
        <f>MATCH(2,F99:H99)</f>
        <v>2</v>
      </c>
      <c r="K99">
        <f>INDEX(B99:D99,1,J99)</f>
        <v>20712.065460774538</v>
      </c>
      <c r="L99">
        <f>(K99-I99)/MAX(K99,I99)</f>
        <v>0.98821972858674201</v>
      </c>
    </row>
    <row r="100" spans="1:12" x14ac:dyDescent="0.3">
      <c r="A100">
        <f t="shared" ref="A100:A108" si="82">A85</f>
        <v>1</v>
      </c>
      <c r="B100">
        <f t="shared" ref="B100:B108" si="83">SUMPRODUCT(B85:K85,B$95:K$95)/SUM(B$95:K$95)</f>
        <v>15974.31711457372</v>
      </c>
      <c r="C100">
        <f t="shared" ref="C100:C108" si="84">SUMPRODUCT(B85:K85,B$96:K$96)/SUM(B$96:K$96)</f>
        <v>716.62035592509062</v>
      </c>
      <c r="D100">
        <f t="shared" ref="D100:D108" si="85">SUMPRODUCT(B85:K85,B$97:K$97)/SUM(B$97:K$97)</f>
        <v>1251.9723761445316</v>
      </c>
      <c r="E100">
        <f t="shared" ref="E100:E108" si="86">K40</f>
        <v>2</v>
      </c>
      <c r="F100">
        <f t="shared" ref="F100:F108" si="87">RANK(B100,$B100:$D100,1)</f>
        <v>3</v>
      </c>
      <c r="G100">
        <f t="shared" ref="G100:G108" si="88">RANK(C100,$B100:$D100,1)</f>
        <v>1</v>
      </c>
      <c r="H100">
        <f t="shared" ref="H100:H108" si="89">RANK(D100,$B100:$D100,1)</f>
        <v>2</v>
      </c>
      <c r="I100">
        <f t="shared" ref="I100:I108" si="90">INDEX(B100:D100,1,E100)*INDEX($K$49:$K$51,E100)/(INDEX($K$49:$K$51,E100)-1)</f>
        <v>1074.9305338876359</v>
      </c>
      <c r="J100">
        <f t="shared" ref="J100:J108" si="91">MATCH(2,F100:H100)</f>
        <v>3</v>
      </c>
      <c r="K100">
        <f t="shared" ref="K100:K108" si="92">INDEX(B100:D100,1,J100)</f>
        <v>1251.9723761445316</v>
      </c>
      <c r="L100">
        <f t="shared" ref="L100:L108" si="93">(K100-I100)/MAX(K100,I100)</f>
        <v>0.14141034229692739</v>
      </c>
    </row>
    <row r="101" spans="1:12" x14ac:dyDescent="0.3">
      <c r="A101">
        <f t="shared" si="82"/>
        <v>2</v>
      </c>
      <c r="B101">
        <f t="shared" si="83"/>
        <v>305.66889744012462</v>
      </c>
      <c r="C101">
        <f t="shared" si="84"/>
        <v>19106.85087156577</v>
      </c>
      <c r="D101">
        <f t="shared" si="85"/>
        <v>21096.058493027791</v>
      </c>
      <c r="E101">
        <f t="shared" si="86"/>
        <v>1</v>
      </c>
      <c r="F101">
        <f t="shared" si="87"/>
        <v>1</v>
      </c>
      <c r="G101">
        <f t="shared" si="88"/>
        <v>2</v>
      </c>
      <c r="H101">
        <f t="shared" si="89"/>
        <v>3</v>
      </c>
      <c r="I101">
        <f t="shared" si="90"/>
        <v>382.08612180015575</v>
      </c>
      <c r="J101">
        <f t="shared" si="91"/>
        <v>2</v>
      </c>
      <c r="K101">
        <f t="shared" si="92"/>
        <v>19106.85087156577</v>
      </c>
      <c r="L101">
        <f t="shared" si="93"/>
        <v>0.98000266373728995</v>
      </c>
    </row>
    <row r="102" spans="1:12" x14ac:dyDescent="0.3">
      <c r="A102">
        <f t="shared" si="82"/>
        <v>3</v>
      </c>
      <c r="B102">
        <f t="shared" si="83"/>
        <v>23270.312654524434</v>
      </c>
      <c r="C102">
        <f t="shared" si="84"/>
        <v>1167.6409211385644</v>
      </c>
      <c r="D102">
        <f t="shared" si="85"/>
        <v>272.87135148494195</v>
      </c>
      <c r="E102">
        <f t="shared" si="86"/>
        <v>3</v>
      </c>
      <c r="F102">
        <f t="shared" si="87"/>
        <v>3</v>
      </c>
      <c r="G102">
        <f t="shared" si="88"/>
        <v>2</v>
      </c>
      <c r="H102">
        <f t="shared" si="89"/>
        <v>1</v>
      </c>
      <c r="I102">
        <f t="shared" si="90"/>
        <v>545.74270296988391</v>
      </c>
      <c r="J102">
        <f t="shared" si="91"/>
        <v>2</v>
      </c>
      <c r="K102">
        <f t="shared" si="92"/>
        <v>1167.6409211385644</v>
      </c>
      <c r="L102">
        <f t="shared" si="93"/>
        <v>0.53261084543206039</v>
      </c>
    </row>
    <row r="103" spans="1:12" x14ac:dyDescent="0.3">
      <c r="A103">
        <f t="shared" si="82"/>
        <v>4</v>
      </c>
      <c r="B103">
        <f t="shared" si="83"/>
        <v>508.07502850938101</v>
      </c>
      <c r="C103">
        <f t="shared" si="84"/>
        <v>22318.220390397095</v>
      </c>
      <c r="D103">
        <f t="shared" si="85"/>
        <v>25498.808345627454</v>
      </c>
      <c r="E103">
        <f t="shared" si="86"/>
        <v>1</v>
      </c>
      <c r="F103">
        <f t="shared" si="87"/>
        <v>1</v>
      </c>
      <c r="G103">
        <f t="shared" si="88"/>
        <v>2</v>
      </c>
      <c r="H103">
        <f t="shared" si="89"/>
        <v>3</v>
      </c>
      <c r="I103">
        <f t="shared" si="90"/>
        <v>635.09378563672624</v>
      </c>
      <c r="J103">
        <f t="shared" si="91"/>
        <v>2</v>
      </c>
      <c r="K103">
        <f t="shared" si="92"/>
        <v>22318.220390397095</v>
      </c>
      <c r="L103">
        <f t="shared" si="93"/>
        <v>0.97154370848000093</v>
      </c>
    </row>
    <row r="104" spans="1:12" x14ac:dyDescent="0.3">
      <c r="A104">
        <f t="shared" si="82"/>
        <v>5</v>
      </c>
      <c r="B104">
        <f t="shared" si="83"/>
        <v>24814.285588133047</v>
      </c>
      <c r="C104">
        <f t="shared" si="84"/>
        <v>342.62268830845295</v>
      </c>
      <c r="D104">
        <f t="shared" si="85"/>
        <v>467.87236026147207</v>
      </c>
      <c r="E104">
        <f t="shared" si="86"/>
        <v>2</v>
      </c>
      <c r="F104">
        <f t="shared" si="87"/>
        <v>3</v>
      </c>
      <c r="G104">
        <f t="shared" si="88"/>
        <v>1</v>
      </c>
      <c r="H104">
        <f t="shared" si="89"/>
        <v>2</v>
      </c>
      <c r="I104">
        <f t="shared" si="90"/>
        <v>513.9340324626794</v>
      </c>
      <c r="J104">
        <f t="shared" si="91"/>
        <v>3</v>
      </c>
      <c r="K104">
        <f t="shared" si="92"/>
        <v>467.87236026147207</v>
      </c>
      <c r="L104">
        <f t="shared" si="93"/>
        <v>-8.962565094295874E-2</v>
      </c>
    </row>
    <row r="105" spans="1:12" x14ac:dyDescent="0.3">
      <c r="A105">
        <f t="shared" si="82"/>
        <v>6</v>
      </c>
      <c r="B105">
        <f t="shared" si="83"/>
        <v>165.80099809281927</v>
      </c>
      <c r="C105">
        <f t="shared" si="84"/>
        <v>22489.002035359368</v>
      </c>
      <c r="D105">
        <f t="shared" si="85"/>
        <v>24791.937928413623</v>
      </c>
      <c r="E105">
        <f t="shared" si="86"/>
        <v>1</v>
      </c>
      <c r="F105">
        <f t="shared" si="87"/>
        <v>1</v>
      </c>
      <c r="G105">
        <f t="shared" si="88"/>
        <v>2</v>
      </c>
      <c r="H105">
        <f t="shared" si="89"/>
        <v>3</v>
      </c>
      <c r="I105">
        <f t="shared" si="90"/>
        <v>207.2512476160241</v>
      </c>
      <c r="J105">
        <f t="shared" si="91"/>
        <v>2</v>
      </c>
      <c r="K105">
        <f t="shared" si="92"/>
        <v>22489.002035359368</v>
      </c>
      <c r="L105">
        <f t="shared" si="93"/>
        <v>0.99078432883370449</v>
      </c>
    </row>
    <row r="106" spans="1:12" x14ac:dyDescent="0.3">
      <c r="A106">
        <f t="shared" si="82"/>
        <v>7</v>
      </c>
      <c r="B106">
        <f t="shared" si="83"/>
        <v>25771.414322607605</v>
      </c>
      <c r="C106">
        <f t="shared" si="84"/>
        <v>491.99643093722807</v>
      </c>
      <c r="D106">
        <f t="shared" si="85"/>
        <v>272.87135148494195</v>
      </c>
      <c r="E106">
        <f t="shared" si="86"/>
        <v>3</v>
      </c>
      <c r="F106">
        <f t="shared" si="87"/>
        <v>3</v>
      </c>
      <c r="G106">
        <f t="shared" si="88"/>
        <v>2</v>
      </c>
      <c r="H106">
        <f t="shared" si="89"/>
        <v>1</v>
      </c>
      <c r="I106">
        <f t="shared" si="90"/>
        <v>545.74270296988391</v>
      </c>
      <c r="J106">
        <f t="shared" si="91"/>
        <v>2</v>
      </c>
      <c r="K106">
        <f t="shared" si="92"/>
        <v>491.99643093722807</v>
      </c>
      <c r="L106">
        <f t="shared" si="93"/>
        <v>-9.8482804699308563E-2</v>
      </c>
    </row>
    <row r="107" spans="1:12" x14ac:dyDescent="0.3">
      <c r="A107">
        <f t="shared" si="82"/>
        <v>8</v>
      </c>
      <c r="B107">
        <f t="shared" si="83"/>
        <v>318.90300328666751</v>
      </c>
      <c r="C107">
        <f t="shared" si="84"/>
        <v>25861.562224325084</v>
      </c>
      <c r="D107">
        <f t="shared" si="85"/>
        <v>28350.845902319765</v>
      </c>
      <c r="E107">
        <f t="shared" si="86"/>
        <v>1</v>
      </c>
      <c r="F107">
        <f t="shared" si="87"/>
        <v>1</v>
      </c>
      <c r="G107">
        <f t="shared" si="88"/>
        <v>2</v>
      </c>
      <c r="H107">
        <f t="shared" si="89"/>
        <v>3</v>
      </c>
      <c r="I107">
        <f t="shared" si="90"/>
        <v>398.62875410833442</v>
      </c>
      <c r="J107">
        <f t="shared" si="91"/>
        <v>2</v>
      </c>
      <c r="K107">
        <f t="shared" si="92"/>
        <v>25861.562224325084</v>
      </c>
      <c r="L107">
        <f t="shared" si="93"/>
        <v>0.98458605282037492</v>
      </c>
    </row>
    <row r="108" spans="1:12" x14ac:dyDescent="0.3">
      <c r="A108">
        <f t="shared" si="82"/>
        <v>9</v>
      </c>
      <c r="B108">
        <f t="shared" si="83"/>
        <v>25504.017886746347</v>
      </c>
      <c r="C108">
        <f t="shared" si="84"/>
        <v>406.88139573390964</v>
      </c>
      <c r="D108">
        <f t="shared" si="85"/>
        <v>769.61129170768481</v>
      </c>
      <c r="E108">
        <f t="shared" si="86"/>
        <v>2</v>
      </c>
      <c r="F108">
        <f t="shared" si="87"/>
        <v>3</v>
      </c>
      <c r="G108">
        <f t="shared" si="88"/>
        <v>1</v>
      </c>
      <c r="H108">
        <f t="shared" si="89"/>
        <v>2</v>
      </c>
      <c r="I108">
        <f t="shared" si="90"/>
        <v>610.32209360086449</v>
      </c>
      <c r="J108">
        <f t="shared" si="91"/>
        <v>3</v>
      </c>
      <c r="K108">
        <f t="shared" si="92"/>
        <v>769.61129170768481</v>
      </c>
      <c r="L108">
        <f t="shared" si="93"/>
        <v>0.20697357201370409</v>
      </c>
    </row>
    <row r="110" spans="1:12" x14ac:dyDescent="0.3">
      <c r="A110" t="s">
        <v>60</v>
      </c>
      <c r="B110" t="s">
        <v>59</v>
      </c>
    </row>
    <row r="111" spans="1:12" x14ac:dyDescent="0.3">
      <c r="A111">
        <v>1</v>
      </c>
      <c r="B111">
        <v>1</v>
      </c>
    </row>
    <row r="112" spans="1:12" x14ac:dyDescent="0.3">
      <c r="A112">
        <f>AVERAGE(L99:L108)</f>
        <v>0.56080227865585364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B1" sqref="A1:B10"/>
    </sheetView>
  </sheetViews>
  <sheetFormatPr defaultRowHeight="15.6" x14ac:dyDescent="0.3"/>
  <sheetData>
    <row r="1" spans="1:13" x14ac:dyDescent="0.3">
      <c r="A1">
        <f ca="1">RAND()</f>
        <v>0.29369333972607869</v>
      </c>
      <c r="B1">
        <f t="shared" ref="B1:M16" ca="1" si="0">RAND()</f>
        <v>0.84303114530934842</v>
      </c>
      <c r="C1">
        <f t="shared" ca="1" si="0"/>
        <v>0.85590883160726383</v>
      </c>
      <c r="D1">
        <f t="shared" ca="1" si="0"/>
        <v>0.27090975618022817</v>
      </c>
      <c r="E1">
        <f t="shared" ca="1" si="0"/>
        <v>0.27487864514547811</v>
      </c>
      <c r="F1">
        <f t="shared" ca="1" si="0"/>
        <v>0.77353462638256087</v>
      </c>
      <c r="G1">
        <f t="shared" ca="1" si="0"/>
        <v>0.20809322991321544</v>
      </c>
      <c r="H1">
        <f t="shared" ca="1" si="0"/>
        <v>0.3542673849799326</v>
      </c>
      <c r="I1">
        <f t="shared" ca="1" si="0"/>
        <v>0.32744142472024795</v>
      </c>
      <c r="J1">
        <f t="shared" ca="1" si="0"/>
        <v>0.64366642668148333</v>
      </c>
      <c r="K1">
        <f t="shared" ca="1" si="0"/>
        <v>0.8075965618984009</v>
      </c>
      <c r="L1">
        <f t="shared" ca="1" si="0"/>
        <v>0.84501964505129057</v>
      </c>
      <c r="M1">
        <f t="shared" ca="1" si="0"/>
        <v>0.31868996814802597</v>
      </c>
    </row>
    <row r="2" spans="1:13" x14ac:dyDescent="0.3">
      <c r="A2">
        <f t="shared" ref="A2:M30" ca="1" si="1">RAND()</f>
        <v>0.29111920794641555</v>
      </c>
      <c r="B2">
        <f t="shared" ca="1" si="0"/>
        <v>0.73988237054275252</v>
      </c>
      <c r="C2">
        <f t="shared" ca="1" si="0"/>
        <v>0.22997935402524183</v>
      </c>
      <c r="D2">
        <f t="shared" ca="1" si="0"/>
        <v>0.75156293984291922</v>
      </c>
      <c r="E2">
        <f t="shared" ca="1" si="0"/>
        <v>0.38782459316310092</v>
      </c>
      <c r="F2">
        <f t="shared" ca="1" si="0"/>
        <v>0.76667016699918411</v>
      </c>
      <c r="G2">
        <f t="shared" ca="1" si="0"/>
        <v>6.2473672713899808E-2</v>
      </c>
      <c r="H2">
        <f t="shared" ca="1" si="0"/>
        <v>8.3454023696422075E-3</v>
      </c>
      <c r="I2">
        <f t="shared" ca="1" si="0"/>
        <v>0.99981861998444088</v>
      </c>
      <c r="J2">
        <f t="shared" ca="1" si="0"/>
        <v>0.46168783410732384</v>
      </c>
      <c r="K2">
        <f t="shared" ca="1" si="0"/>
        <v>3.1882308517753311E-2</v>
      </c>
      <c r="L2">
        <f t="shared" ca="1" si="0"/>
        <v>0.52820098948446603</v>
      </c>
      <c r="M2">
        <f t="shared" ca="1" si="0"/>
        <v>0.42647999923631652</v>
      </c>
    </row>
    <row r="3" spans="1:13" x14ac:dyDescent="0.3">
      <c r="A3">
        <f t="shared" ca="1" si="1"/>
        <v>0.37575037751726725</v>
      </c>
      <c r="B3">
        <f t="shared" ca="1" si="0"/>
        <v>8.5707475287530754E-2</v>
      </c>
      <c r="C3">
        <f t="shared" ca="1" si="0"/>
        <v>0.23804694592899722</v>
      </c>
      <c r="D3">
        <f t="shared" ca="1" si="0"/>
        <v>0.54708997605244603</v>
      </c>
      <c r="E3">
        <f t="shared" ca="1" si="0"/>
        <v>0.52795172323343009</v>
      </c>
      <c r="F3">
        <f t="shared" ca="1" si="0"/>
        <v>0.32505071584841061</v>
      </c>
      <c r="G3">
        <f t="shared" ca="1" si="0"/>
        <v>0.8047517004517396</v>
      </c>
      <c r="H3">
        <f t="shared" ca="1" si="0"/>
        <v>0.74799373577450223</v>
      </c>
      <c r="I3">
        <f t="shared" ca="1" si="0"/>
        <v>0.3409933583113981</v>
      </c>
      <c r="J3">
        <f t="shared" ca="1" si="0"/>
        <v>0.67259295228650939</v>
      </c>
      <c r="K3">
        <f t="shared" ca="1" si="0"/>
        <v>3.9448523000270574E-2</v>
      </c>
      <c r="L3">
        <f t="shared" ca="1" si="0"/>
        <v>9.7399391344901054E-2</v>
      </c>
      <c r="M3">
        <f t="shared" ca="1" si="0"/>
        <v>0.27919626134021325</v>
      </c>
    </row>
    <row r="4" spans="1:13" x14ac:dyDescent="0.3">
      <c r="A4">
        <f t="shared" ca="1" si="1"/>
        <v>0.42155058364479292</v>
      </c>
      <c r="B4">
        <f t="shared" ca="1" si="0"/>
        <v>0.95825657488570726</v>
      </c>
      <c r="C4">
        <f t="shared" ca="1" si="0"/>
        <v>0.24376797567982711</v>
      </c>
      <c r="D4">
        <f t="shared" ca="1" si="0"/>
        <v>0.27830161801949638</v>
      </c>
      <c r="E4">
        <f t="shared" ca="1" si="0"/>
        <v>1.8219036121500665E-3</v>
      </c>
      <c r="F4">
        <f t="shared" ca="1" si="0"/>
        <v>0.5504434971031843</v>
      </c>
      <c r="G4">
        <f t="shared" ca="1" si="0"/>
        <v>0.98367004086223286</v>
      </c>
      <c r="H4">
        <f t="shared" ca="1" si="0"/>
        <v>8.1847653389525266E-2</v>
      </c>
      <c r="I4">
        <f t="shared" ca="1" si="0"/>
        <v>0.18964324333221427</v>
      </c>
      <c r="J4">
        <f t="shared" ca="1" si="0"/>
        <v>1.7544711286379022E-2</v>
      </c>
      <c r="K4">
        <f t="shared" ca="1" si="0"/>
        <v>0.44938766567218602</v>
      </c>
      <c r="L4">
        <f t="shared" ca="1" si="0"/>
        <v>0.19044824682654349</v>
      </c>
      <c r="M4">
        <f t="shared" ca="1" si="0"/>
        <v>0.67980115869035296</v>
      </c>
    </row>
    <row r="5" spans="1:13" x14ac:dyDescent="0.3">
      <c r="A5">
        <f t="shared" ca="1" si="1"/>
        <v>0.26833271939980341</v>
      </c>
      <c r="B5">
        <f t="shared" ca="1" si="0"/>
        <v>0.84312713067618927</v>
      </c>
      <c r="C5">
        <f t="shared" ca="1" si="0"/>
        <v>8.8647461099884528E-2</v>
      </c>
      <c r="D5">
        <f t="shared" ca="1" si="0"/>
        <v>0.7572781840143501</v>
      </c>
      <c r="E5">
        <f t="shared" ca="1" si="0"/>
        <v>0.10586450906167133</v>
      </c>
      <c r="F5">
        <f t="shared" ca="1" si="0"/>
        <v>7.3767365200125168E-2</v>
      </c>
      <c r="G5">
        <f t="shared" ca="1" si="0"/>
        <v>0.37973129549724838</v>
      </c>
      <c r="H5">
        <f t="shared" ca="1" si="0"/>
        <v>1.6667675646828695E-2</v>
      </c>
      <c r="I5">
        <f t="shared" ca="1" si="0"/>
        <v>0.23953480405465999</v>
      </c>
      <c r="J5">
        <f t="shared" ca="1" si="0"/>
        <v>0.11105265688703803</v>
      </c>
      <c r="K5">
        <f t="shared" ca="1" si="0"/>
        <v>0.74674350564798198</v>
      </c>
      <c r="L5">
        <f t="shared" ca="1" si="0"/>
        <v>1.7138728126952496E-2</v>
      </c>
      <c r="M5">
        <f t="shared" ca="1" si="0"/>
        <v>0.3219700353707674</v>
      </c>
    </row>
    <row r="6" spans="1:13" x14ac:dyDescent="0.3">
      <c r="A6">
        <f t="shared" ca="1" si="1"/>
        <v>0.84576169487756736</v>
      </c>
      <c r="B6">
        <f t="shared" ca="1" si="0"/>
        <v>0.83119579010758193</v>
      </c>
      <c r="C6">
        <f t="shared" ca="1" si="0"/>
        <v>0.54700144994287669</v>
      </c>
      <c r="D6">
        <f t="shared" ca="1" si="0"/>
        <v>0.34437263935544771</v>
      </c>
      <c r="E6">
        <f t="shared" ca="1" si="0"/>
        <v>0.36446038002310277</v>
      </c>
      <c r="F6">
        <f t="shared" ca="1" si="0"/>
        <v>0.31499823228477386</v>
      </c>
      <c r="G6">
        <f t="shared" ca="1" si="0"/>
        <v>0.84879389659138926</v>
      </c>
      <c r="H6">
        <f t="shared" ca="1" si="0"/>
        <v>0.53651213678555321</v>
      </c>
      <c r="I6">
        <f t="shared" ca="1" si="0"/>
        <v>0.80672354203370678</v>
      </c>
      <c r="J6">
        <f t="shared" ca="1" si="0"/>
        <v>0.87737633195857534</v>
      </c>
      <c r="K6">
        <f t="shared" ca="1" si="0"/>
        <v>0.79266098034751753</v>
      </c>
      <c r="L6">
        <f t="shared" ca="1" si="0"/>
        <v>0.1999043372456708</v>
      </c>
      <c r="M6">
        <f t="shared" ca="1" si="0"/>
        <v>0.93462963400034205</v>
      </c>
    </row>
    <row r="7" spans="1:13" x14ac:dyDescent="0.3">
      <c r="A7">
        <f t="shared" ca="1" si="1"/>
        <v>0.75527100223688737</v>
      </c>
      <c r="B7">
        <f t="shared" ca="1" si="0"/>
        <v>0.63280212953567239</v>
      </c>
      <c r="C7">
        <f t="shared" ca="1" si="0"/>
        <v>2.6555267384993142E-2</v>
      </c>
      <c r="D7">
        <f t="shared" ca="1" si="0"/>
        <v>0.42776106007060688</v>
      </c>
      <c r="E7">
        <f t="shared" ca="1" si="0"/>
        <v>0.90368537188358866</v>
      </c>
      <c r="F7">
        <f t="shared" ca="1" si="0"/>
        <v>0.87624170800912149</v>
      </c>
      <c r="G7">
        <f t="shared" ca="1" si="0"/>
        <v>0.84850869033781906</v>
      </c>
      <c r="H7">
        <f t="shared" ca="1" si="0"/>
        <v>0.67292226584559278</v>
      </c>
      <c r="I7">
        <f t="shared" ca="1" si="0"/>
        <v>0.2608946036473706</v>
      </c>
      <c r="J7">
        <f t="shared" ca="1" si="0"/>
        <v>0.70899937119505407</v>
      </c>
      <c r="K7">
        <f t="shared" ca="1" si="0"/>
        <v>4.1671246954044339E-2</v>
      </c>
      <c r="L7">
        <f t="shared" ca="1" si="0"/>
        <v>9.3185193489174423E-2</v>
      </c>
      <c r="M7">
        <f t="shared" ca="1" si="0"/>
        <v>0.7151941624189122</v>
      </c>
    </row>
    <row r="8" spans="1:13" x14ac:dyDescent="0.3">
      <c r="A8">
        <f t="shared" ca="1" si="1"/>
        <v>0.25631539506928913</v>
      </c>
      <c r="B8">
        <f t="shared" ca="1" si="0"/>
        <v>0.22294651775605712</v>
      </c>
      <c r="C8">
        <f t="shared" ca="1" si="0"/>
        <v>0.48561504686295476</v>
      </c>
      <c r="D8">
        <f t="shared" ca="1" si="0"/>
        <v>5.2978894822319433E-2</v>
      </c>
      <c r="E8">
        <f t="shared" ca="1" si="0"/>
        <v>8.0593924912826576E-2</v>
      </c>
      <c r="F8">
        <f t="shared" ca="1" si="0"/>
        <v>0.97907856237717672</v>
      </c>
      <c r="G8">
        <f t="shared" ca="1" si="0"/>
        <v>0.70909924013920334</v>
      </c>
      <c r="H8">
        <f t="shared" ca="1" si="0"/>
        <v>0.2486420817536944</v>
      </c>
      <c r="I8">
        <f t="shared" ca="1" si="0"/>
        <v>0.14037909940774584</v>
      </c>
      <c r="J8">
        <f t="shared" ca="1" si="0"/>
        <v>0.6955715455597965</v>
      </c>
      <c r="K8">
        <f t="shared" ca="1" si="0"/>
        <v>0.58895741500095133</v>
      </c>
      <c r="L8">
        <f t="shared" ca="1" si="0"/>
        <v>0.59705525571255069</v>
      </c>
      <c r="M8">
        <f t="shared" ca="1" si="0"/>
        <v>7.573840492151207E-2</v>
      </c>
    </row>
    <row r="9" spans="1:13" x14ac:dyDescent="0.3">
      <c r="A9">
        <f t="shared" ca="1" si="1"/>
        <v>0.80654006095322228</v>
      </c>
      <c r="B9">
        <f t="shared" ca="1" si="0"/>
        <v>0.73343096791571882</v>
      </c>
      <c r="C9">
        <f t="shared" ca="1" si="0"/>
        <v>0.88841560385787199</v>
      </c>
      <c r="D9">
        <f t="shared" ca="1" si="0"/>
        <v>0.68309888477730474</v>
      </c>
      <c r="E9">
        <f t="shared" ca="1" si="0"/>
        <v>6.9491073213828303E-2</v>
      </c>
      <c r="F9">
        <f t="shared" ca="1" si="0"/>
        <v>0.6512503360818146</v>
      </c>
      <c r="G9">
        <f t="shared" ca="1" si="0"/>
        <v>4.1080438845990441E-2</v>
      </c>
      <c r="H9">
        <f t="shared" ca="1" si="0"/>
        <v>0.60917432487968892</v>
      </c>
      <c r="I9">
        <f t="shared" ca="1" si="0"/>
        <v>0.4060680615353911</v>
      </c>
      <c r="J9">
        <f t="shared" ca="1" si="0"/>
        <v>0.91406430605077316</v>
      </c>
      <c r="K9">
        <f t="shared" ca="1" si="0"/>
        <v>0.64760318648137383</v>
      </c>
      <c r="L9">
        <f t="shared" ca="1" si="0"/>
        <v>0.3485112164351053</v>
      </c>
      <c r="M9">
        <f t="shared" ca="1" si="0"/>
        <v>0.41233864000254794</v>
      </c>
    </row>
    <row r="10" spans="1:13" x14ac:dyDescent="0.3">
      <c r="A10">
        <f t="shared" ca="1" si="1"/>
        <v>0.32388825653322861</v>
      </c>
      <c r="B10">
        <f t="shared" ca="1" si="0"/>
        <v>0.303629811993673</v>
      </c>
      <c r="C10">
        <f t="shared" ca="1" si="0"/>
        <v>0.40812572346467824</v>
      </c>
      <c r="D10">
        <f t="shared" ca="1" si="0"/>
        <v>4.8634230927925737E-2</v>
      </c>
      <c r="E10">
        <f t="shared" ca="1" si="0"/>
        <v>0.36599509077651737</v>
      </c>
      <c r="F10">
        <f t="shared" ca="1" si="0"/>
        <v>0.19324853819360421</v>
      </c>
      <c r="G10">
        <f t="shared" ca="1" si="0"/>
        <v>2.4899977900612047E-3</v>
      </c>
      <c r="H10">
        <f t="shared" ca="1" si="0"/>
        <v>0.85385794135425785</v>
      </c>
      <c r="I10">
        <f t="shared" ca="1" si="0"/>
        <v>0.41539806635465315</v>
      </c>
      <c r="J10">
        <f t="shared" ca="1" si="0"/>
        <v>0.22941885371842841</v>
      </c>
      <c r="K10">
        <f t="shared" ca="1" si="0"/>
        <v>0.61660411346428701</v>
      </c>
      <c r="L10">
        <f t="shared" ca="1" si="0"/>
        <v>0.76103925449223642</v>
      </c>
      <c r="M10">
        <f t="shared" ca="1" si="0"/>
        <v>0.10945697491461415</v>
      </c>
    </row>
    <row r="11" spans="1:13" x14ac:dyDescent="0.3">
      <c r="A11">
        <f t="shared" ca="1" si="1"/>
        <v>0.975340734429752</v>
      </c>
      <c r="B11">
        <f t="shared" ca="1" si="0"/>
        <v>0.3183278403285138</v>
      </c>
      <c r="C11">
        <f t="shared" ca="1" si="0"/>
        <v>1.9253476334371245E-2</v>
      </c>
      <c r="D11">
        <f t="shared" ca="1" si="0"/>
        <v>0.36645532569996242</v>
      </c>
      <c r="E11">
        <f t="shared" ca="1" si="0"/>
        <v>0.95504708400909166</v>
      </c>
      <c r="F11">
        <f t="shared" ca="1" si="0"/>
        <v>0.53040106756843342</v>
      </c>
      <c r="G11">
        <f t="shared" ca="1" si="0"/>
        <v>4.8369721392754306E-2</v>
      </c>
      <c r="H11">
        <f t="shared" ca="1" si="0"/>
        <v>0.55219075650170457</v>
      </c>
      <c r="I11">
        <f t="shared" ca="1" si="0"/>
        <v>0.39452428426981623</v>
      </c>
      <c r="J11">
        <f t="shared" ca="1" si="0"/>
        <v>0.40605693410916455</v>
      </c>
      <c r="K11">
        <f t="shared" ca="1" si="0"/>
        <v>0.96290481279288043</v>
      </c>
      <c r="L11">
        <f t="shared" ca="1" si="0"/>
        <v>0.99520827624542463</v>
      </c>
      <c r="M11">
        <f t="shared" ca="1" si="0"/>
        <v>0.95988482645762996</v>
      </c>
    </row>
    <row r="12" spans="1:13" x14ac:dyDescent="0.3">
      <c r="A12">
        <f t="shared" ca="1" si="1"/>
        <v>0.34910560226399068</v>
      </c>
      <c r="B12">
        <f t="shared" ca="1" si="0"/>
        <v>0.30069859782491515</v>
      </c>
      <c r="C12">
        <f t="shared" ca="1" si="0"/>
        <v>0.75238711352585042</v>
      </c>
      <c r="D12">
        <f t="shared" ca="1" si="0"/>
        <v>0.68917146562883158</v>
      </c>
      <c r="E12">
        <f t="shared" ca="1" si="0"/>
        <v>0.50630485768567934</v>
      </c>
      <c r="F12">
        <f t="shared" ca="1" si="0"/>
        <v>0.70155962826726381</v>
      </c>
      <c r="G12">
        <f t="shared" ca="1" si="0"/>
        <v>0.52590088017572534</v>
      </c>
      <c r="H12">
        <f t="shared" ca="1" si="0"/>
        <v>0.50380190223715016</v>
      </c>
      <c r="I12">
        <f t="shared" ca="1" si="0"/>
        <v>4.2117148204687704E-2</v>
      </c>
      <c r="J12">
        <f t="shared" ca="1" si="0"/>
        <v>0.84594894483214356</v>
      </c>
      <c r="K12">
        <f t="shared" ca="1" si="0"/>
        <v>0.5619913289633619</v>
      </c>
      <c r="L12">
        <f t="shared" ca="1" si="0"/>
        <v>0.14368240235159946</v>
      </c>
      <c r="M12">
        <f t="shared" ca="1" si="0"/>
        <v>0.46287371767269025</v>
      </c>
    </row>
    <row r="13" spans="1:13" x14ac:dyDescent="0.3">
      <c r="A13">
        <f t="shared" ca="1" si="1"/>
        <v>0.42857873447576589</v>
      </c>
      <c r="B13">
        <f t="shared" ca="1" si="0"/>
        <v>7.4001717597163785E-2</v>
      </c>
      <c r="C13">
        <f t="shared" ca="1" si="0"/>
        <v>0.76068744201972294</v>
      </c>
      <c r="D13">
        <f t="shared" ca="1" si="0"/>
        <v>0.88771112045520284</v>
      </c>
      <c r="E13">
        <f t="shared" ca="1" si="0"/>
        <v>0.85990943480135729</v>
      </c>
      <c r="F13">
        <f t="shared" ca="1" si="0"/>
        <v>5.5307525752895992E-2</v>
      </c>
      <c r="G13">
        <f t="shared" ca="1" si="0"/>
        <v>0.69093586333667101</v>
      </c>
      <c r="H13">
        <f t="shared" ca="1" si="0"/>
        <v>0.56942569254519415</v>
      </c>
      <c r="I13">
        <f t="shared" ca="1" si="0"/>
        <v>0.58109393298122114</v>
      </c>
      <c r="J13">
        <f t="shared" ca="1" si="0"/>
        <v>0.28801955643273969</v>
      </c>
      <c r="K13">
        <f t="shared" ca="1" si="0"/>
        <v>0.71284744185916527</v>
      </c>
      <c r="L13">
        <f t="shared" ca="1" si="0"/>
        <v>0.17095067280733889</v>
      </c>
      <c r="M13">
        <f t="shared" ca="1" si="0"/>
        <v>0.15147752177619456</v>
      </c>
    </row>
    <row r="14" spans="1:13" x14ac:dyDescent="0.3">
      <c r="A14">
        <f t="shared" ca="1" si="1"/>
        <v>0.14151563662452882</v>
      </c>
      <c r="B14">
        <f t="shared" ca="1" si="0"/>
        <v>0.79418654301573688</v>
      </c>
      <c r="C14">
        <f t="shared" ca="1" si="0"/>
        <v>0.79248630787524477</v>
      </c>
      <c r="D14">
        <f t="shared" ca="1" si="0"/>
        <v>0.56403490516492572</v>
      </c>
      <c r="E14">
        <f t="shared" ca="1" si="0"/>
        <v>0.64682096265201872</v>
      </c>
      <c r="F14">
        <f t="shared" ca="1" si="0"/>
        <v>0.14857617433359749</v>
      </c>
      <c r="G14">
        <f t="shared" ca="1" si="0"/>
        <v>0.27088678200923266</v>
      </c>
      <c r="H14">
        <f t="shared" ca="1" si="0"/>
        <v>0.96744574509464698</v>
      </c>
      <c r="I14">
        <f t="shared" ca="1" si="0"/>
        <v>2.7033175950036625E-2</v>
      </c>
      <c r="J14">
        <f t="shared" ca="1" si="0"/>
        <v>0.56237827148471342</v>
      </c>
      <c r="K14">
        <f t="shared" ca="1" si="0"/>
        <v>0.55277866598254866</v>
      </c>
      <c r="L14">
        <f t="shared" ca="1" si="0"/>
        <v>0.23582615857176115</v>
      </c>
      <c r="M14">
        <f t="shared" ca="1" si="0"/>
        <v>0.66841939278608931</v>
      </c>
    </row>
    <row r="15" spans="1:13" x14ac:dyDescent="0.3">
      <c r="A15">
        <f t="shared" ca="1" si="1"/>
        <v>0.7522423983143135</v>
      </c>
      <c r="B15">
        <f t="shared" ca="1" si="0"/>
        <v>0.67945149489581258</v>
      </c>
      <c r="C15">
        <f t="shared" ca="1" si="0"/>
        <v>0.62269084572036171</v>
      </c>
      <c r="D15">
        <f t="shared" ca="1" si="0"/>
        <v>0.92114529693467428</v>
      </c>
      <c r="E15">
        <f t="shared" ca="1" si="0"/>
        <v>0.28694231365102463</v>
      </c>
      <c r="F15">
        <f t="shared" ca="1" si="0"/>
        <v>0.34280142208922659</v>
      </c>
      <c r="G15">
        <f t="shared" ca="1" si="0"/>
        <v>0.55961392910316865</v>
      </c>
      <c r="H15">
        <f t="shared" ca="1" si="0"/>
        <v>5.0528046726649678E-2</v>
      </c>
      <c r="I15">
        <f t="shared" ca="1" si="0"/>
        <v>0.10661421372284108</v>
      </c>
      <c r="J15">
        <f t="shared" ca="1" si="0"/>
        <v>0.42654313907523633</v>
      </c>
      <c r="K15">
        <f t="shared" ca="1" si="0"/>
        <v>0.77851465396245978</v>
      </c>
      <c r="L15">
        <f t="shared" ca="1" si="0"/>
        <v>0.51102752488667669</v>
      </c>
      <c r="M15">
        <f t="shared" ca="1" si="0"/>
        <v>0.71855346039540913</v>
      </c>
    </row>
    <row r="16" spans="1:13" x14ac:dyDescent="0.3">
      <c r="A16">
        <f t="shared" ca="1" si="1"/>
        <v>0.42931733520058857</v>
      </c>
      <c r="B16">
        <f t="shared" ca="1" si="0"/>
        <v>0.64129246944543428</v>
      </c>
      <c r="C16">
        <f t="shared" ca="1" si="0"/>
        <v>0.46329583820833553</v>
      </c>
      <c r="D16">
        <f t="shared" ca="1" si="0"/>
        <v>0.4290651926196386</v>
      </c>
      <c r="E16">
        <f t="shared" ca="1" si="0"/>
        <v>0.80963009584368406</v>
      </c>
      <c r="F16">
        <f t="shared" ca="1" si="0"/>
        <v>0.79918700770310547</v>
      </c>
      <c r="G16">
        <f t="shared" ca="1" si="0"/>
        <v>0.61351358319180127</v>
      </c>
      <c r="H16">
        <f t="shared" ca="1" si="0"/>
        <v>0.88932138626724555</v>
      </c>
      <c r="I16">
        <f t="shared" ca="1" si="0"/>
        <v>0.83577773896404539</v>
      </c>
      <c r="J16">
        <f t="shared" ca="1" si="0"/>
        <v>3.4840956377564125E-2</v>
      </c>
      <c r="K16">
        <f t="shared" ca="1" si="0"/>
        <v>0.43527586614536096</v>
      </c>
      <c r="L16">
        <f t="shared" ca="1" si="0"/>
        <v>0.80547078353393819</v>
      </c>
      <c r="M16">
        <f t="shared" ca="1" si="0"/>
        <v>0.87832629874940504</v>
      </c>
    </row>
    <row r="17" spans="1:13" x14ac:dyDescent="0.3">
      <c r="A17">
        <f t="shared" ca="1" si="1"/>
        <v>0.75581993092167643</v>
      </c>
      <c r="B17">
        <f t="shared" ca="1" si="1"/>
        <v>5.27065002571796E-2</v>
      </c>
      <c r="C17">
        <f t="shared" ca="1" si="1"/>
        <v>0.87405740372655316</v>
      </c>
      <c r="D17">
        <f t="shared" ca="1" si="1"/>
        <v>0.87384134279677916</v>
      </c>
      <c r="E17">
        <f t="shared" ca="1" si="1"/>
        <v>0.96561092836742857</v>
      </c>
      <c r="F17">
        <f t="shared" ca="1" si="1"/>
        <v>0.93475767011607136</v>
      </c>
      <c r="G17">
        <f t="shared" ca="1" si="1"/>
        <v>0.90053303902186332</v>
      </c>
      <c r="H17">
        <f t="shared" ca="1" si="1"/>
        <v>0.98210776616588058</v>
      </c>
      <c r="I17">
        <f t="shared" ca="1" si="1"/>
        <v>0.83955145537299014</v>
      </c>
      <c r="J17">
        <f t="shared" ca="1" si="1"/>
        <v>0.33817565189840171</v>
      </c>
      <c r="K17">
        <f t="shared" ca="1" si="1"/>
        <v>0.55241629127488456</v>
      </c>
      <c r="L17">
        <f t="shared" ca="1" si="1"/>
        <v>0.98762371871642551</v>
      </c>
      <c r="M17">
        <f t="shared" ca="1" si="1"/>
        <v>0.90056800789078362</v>
      </c>
    </row>
    <row r="18" spans="1:13" x14ac:dyDescent="0.3">
      <c r="A18">
        <f t="shared" ca="1" si="1"/>
        <v>0.86507266429958063</v>
      </c>
      <c r="B18">
        <f t="shared" ca="1" si="1"/>
        <v>0.6619759798748126</v>
      </c>
      <c r="C18">
        <f t="shared" ca="1" si="1"/>
        <v>0.51027877245581277</v>
      </c>
      <c r="D18">
        <f t="shared" ca="1" si="1"/>
        <v>0.5189398540450646</v>
      </c>
      <c r="E18">
        <f t="shared" ca="1" si="1"/>
        <v>8.8019129108527383E-2</v>
      </c>
      <c r="F18">
        <f t="shared" ca="1" si="1"/>
        <v>0.88186846817914688</v>
      </c>
      <c r="G18">
        <f t="shared" ca="1" si="1"/>
        <v>0.56021095932065057</v>
      </c>
      <c r="H18">
        <f t="shared" ca="1" si="1"/>
        <v>0.41410709619551223</v>
      </c>
      <c r="I18">
        <f t="shared" ca="1" si="1"/>
        <v>0.6476180664278911</v>
      </c>
      <c r="J18">
        <f t="shared" ca="1" si="1"/>
        <v>0.68027821698045632</v>
      </c>
      <c r="K18">
        <f t="shared" ca="1" si="1"/>
        <v>0.50931188917520986</v>
      </c>
      <c r="L18">
        <f t="shared" ca="1" si="1"/>
        <v>0.32653649027281262</v>
      </c>
      <c r="M18">
        <f t="shared" ca="1" si="1"/>
        <v>0.95828964192039079</v>
      </c>
    </row>
    <row r="19" spans="1:13" x14ac:dyDescent="0.3">
      <c r="A19">
        <f t="shared" ca="1" si="1"/>
        <v>0.16583207350862383</v>
      </c>
      <c r="B19">
        <f t="shared" ca="1" si="1"/>
        <v>0.62868017595740655</v>
      </c>
      <c r="C19">
        <f t="shared" ca="1" si="1"/>
        <v>0.26663230155095408</v>
      </c>
      <c r="D19">
        <f t="shared" ca="1" si="1"/>
        <v>0.52629827863322443</v>
      </c>
      <c r="E19">
        <f t="shared" ca="1" si="1"/>
        <v>0.10359169187597139</v>
      </c>
      <c r="F19">
        <f t="shared" ca="1" si="1"/>
        <v>0.22592058173229834</v>
      </c>
      <c r="G19">
        <f t="shared" ca="1" si="1"/>
        <v>0.11597545620196359</v>
      </c>
      <c r="H19">
        <f t="shared" ca="1" si="1"/>
        <v>0.35272769054624487</v>
      </c>
      <c r="I19">
        <f t="shared" ca="1" si="1"/>
        <v>0.44929957300932277</v>
      </c>
      <c r="J19">
        <f t="shared" ca="1" si="1"/>
        <v>0.77902444885247457</v>
      </c>
      <c r="K19">
        <f t="shared" ca="1" si="1"/>
        <v>0.65437142028545492</v>
      </c>
      <c r="L19">
        <f t="shared" ca="1" si="1"/>
        <v>0.38589918059983885</v>
      </c>
      <c r="M19">
        <f t="shared" ca="1" si="1"/>
        <v>0.43753781355364052</v>
      </c>
    </row>
    <row r="20" spans="1:13" x14ac:dyDescent="0.3">
      <c r="A20">
        <f t="shared" ca="1" si="1"/>
        <v>0.34494250315980335</v>
      </c>
      <c r="B20">
        <f t="shared" ca="1" si="1"/>
        <v>0.36077366055117455</v>
      </c>
      <c r="C20">
        <f t="shared" ca="1" si="1"/>
        <v>0.47101209857576887</v>
      </c>
      <c r="D20">
        <f t="shared" ca="1" si="1"/>
        <v>0.16957508725028281</v>
      </c>
      <c r="E20">
        <f t="shared" ca="1" si="1"/>
        <v>0.77562443320579066</v>
      </c>
      <c r="F20">
        <f t="shared" ca="1" si="1"/>
        <v>0.93370257992300698</v>
      </c>
      <c r="G20">
        <f t="shared" ca="1" si="1"/>
        <v>0.26687628928039064</v>
      </c>
      <c r="H20">
        <f t="shared" ca="1" si="1"/>
        <v>3.5586337273735946E-2</v>
      </c>
      <c r="I20">
        <f t="shared" ca="1" si="1"/>
        <v>0.63352407823172363</v>
      </c>
      <c r="J20">
        <f t="shared" ca="1" si="1"/>
        <v>0.65663258726895757</v>
      </c>
      <c r="K20">
        <f t="shared" ca="1" si="1"/>
        <v>0.43340064247308807</v>
      </c>
      <c r="L20">
        <f t="shared" ca="1" si="1"/>
        <v>0.19984496615730429</v>
      </c>
      <c r="M20">
        <f t="shared" ca="1" si="1"/>
        <v>0.23007664793309812</v>
      </c>
    </row>
    <row r="21" spans="1:13" x14ac:dyDescent="0.3">
      <c r="A21">
        <f t="shared" ca="1" si="1"/>
        <v>0.28175849546082932</v>
      </c>
      <c r="B21">
        <f t="shared" ca="1" si="1"/>
        <v>0.93226136906770207</v>
      </c>
      <c r="C21">
        <f t="shared" ca="1" si="1"/>
        <v>0.11234765230015709</v>
      </c>
      <c r="D21">
        <f t="shared" ca="1" si="1"/>
        <v>0.6676177834177246</v>
      </c>
      <c r="E21">
        <f t="shared" ca="1" si="1"/>
        <v>0.5545038057877244</v>
      </c>
      <c r="F21">
        <f t="shared" ca="1" si="1"/>
        <v>0.71516679190866184</v>
      </c>
      <c r="G21">
        <f t="shared" ca="1" si="1"/>
        <v>0.49514201491213805</v>
      </c>
      <c r="H21">
        <f t="shared" ca="1" si="1"/>
        <v>0.50952068641056603</v>
      </c>
      <c r="I21">
        <f t="shared" ca="1" si="1"/>
        <v>0.21349508915041371</v>
      </c>
      <c r="J21">
        <f t="shared" ca="1" si="1"/>
        <v>0.70784150549765601</v>
      </c>
      <c r="K21">
        <f t="shared" ca="1" si="1"/>
        <v>0.98271533858236315</v>
      </c>
      <c r="L21">
        <f t="shared" ca="1" si="1"/>
        <v>0.62756080218260069</v>
      </c>
      <c r="M21">
        <f t="shared" ca="1" si="1"/>
        <v>0.3686974674884822</v>
      </c>
    </row>
    <row r="22" spans="1:13" x14ac:dyDescent="0.3">
      <c r="A22">
        <f t="shared" ca="1" si="1"/>
        <v>0.83151861352862799</v>
      </c>
      <c r="B22">
        <f t="shared" ca="1" si="1"/>
        <v>0.38417021390925765</v>
      </c>
      <c r="C22">
        <f t="shared" ca="1" si="1"/>
        <v>0.33779791921853786</v>
      </c>
      <c r="D22">
        <f t="shared" ca="1" si="1"/>
        <v>0.4249495007257944</v>
      </c>
      <c r="E22">
        <f t="shared" ca="1" si="1"/>
        <v>0.4325805780535259</v>
      </c>
      <c r="F22">
        <f t="shared" ca="1" si="1"/>
        <v>0.35566454031876871</v>
      </c>
      <c r="G22">
        <f t="shared" ca="1" si="1"/>
        <v>0.34932841463521414</v>
      </c>
      <c r="H22">
        <f t="shared" ca="1" si="1"/>
        <v>0.64342688297030792</v>
      </c>
      <c r="I22">
        <f t="shared" ca="1" si="1"/>
        <v>0.54451960514841424</v>
      </c>
      <c r="J22">
        <f t="shared" ca="1" si="1"/>
        <v>0.19484304441272604</v>
      </c>
      <c r="K22">
        <f t="shared" ca="1" si="1"/>
        <v>0.43953096491325261</v>
      </c>
      <c r="L22">
        <f t="shared" ca="1" si="1"/>
        <v>0.4178756022985457</v>
      </c>
      <c r="M22">
        <f t="shared" ca="1" si="1"/>
        <v>3.4327935098739326E-2</v>
      </c>
    </row>
    <row r="23" spans="1:13" x14ac:dyDescent="0.3">
      <c r="A23">
        <f t="shared" ca="1" si="1"/>
        <v>0.59571549772857524</v>
      </c>
      <c r="B23">
        <f t="shared" ca="1" si="1"/>
        <v>0.83238725824778637</v>
      </c>
      <c r="C23">
        <f t="shared" ca="1" si="1"/>
        <v>0.61480027496715772</v>
      </c>
      <c r="D23">
        <f t="shared" ca="1" si="1"/>
        <v>0.1990685746407842</v>
      </c>
      <c r="E23">
        <f t="shared" ca="1" si="1"/>
        <v>0.98439855498179574</v>
      </c>
      <c r="F23">
        <f t="shared" ca="1" si="1"/>
        <v>0.49430060263370268</v>
      </c>
      <c r="G23">
        <f t="shared" ca="1" si="1"/>
        <v>0.54874348962358066</v>
      </c>
      <c r="H23">
        <f t="shared" ca="1" si="1"/>
        <v>0.92896984068961364</v>
      </c>
      <c r="I23">
        <f t="shared" ca="1" si="1"/>
        <v>0.90802380235934732</v>
      </c>
      <c r="J23">
        <f t="shared" ca="1" si="1"/>
        <v>0.65125697852322761</v>
      </c>
      <c r="K23">
        <f t="shared" ca="1" si="1"/>
        <v>0.12244941168073964</v>
      </c>
      <c r="L23">
        <f t="shared" ca="1" si="1"/>
        <v>0.62939412428019648</v>
      </c>
      <c r="M23">
        <f t="shared" ca="1" si="1"/>
        <v>0.23052826831614981</v>
      </c>
    </row>
    <row r="24" spans="1:13" x14ac:dyDescent="0.3">
      <c r="A24">
        <f t="shared" ca="1" si="1"/>
        <v>0.64720912699701272</v>
      </c>
      <c r="B24">
        <f t="shared" ca="1" si="1"/>
        <v>0.72436547838446064</v>
      </c>
      <c r="C24">
        <f t="shared" ca="1" si="1"/>
        <v>0.74350682730032758</v>
      </c>
      <c r="D24">
        <f t="shared" ca="1" si="1"/>
        <v>0.96520116624270658</v>
      </c>
      <c r="E24">
        <f t="shared" ca="1" si="1"/>
        <v>0.96890422693854072</v>
      </c>
      <c r="F24">
        <f t="shared" ca="1" si="1"/>
        <v>0.48304308346414959</v>
      </c>
      <c r="G24">
        <f t="shared" ca="1" si="1"/>
        <v>0.65865978286593929</v>
      </c>
      <c r="H24">
        <f t="shared" ca="1" si="1"/>
        <v>0.6516939682971693</v>
      </c>
      <c r="I24">
        <f t="shared" ca="1" si="1"/>
        <v>0.31735622403404851</v>
      </c>
      <c r="J24">
        <f t="shared" ca="1" si="1"/>
        <v>0.49277395488607856</v>
      </c>
      <c r="K24">
        <f t="shared" ca="1" si="1"/>
        <v>0.39103524677579105</v>
      </c>
      <c r="L24">
        <f t="shared" ca="1" si="1"/>
        <v>0.49134715342790358</v>
      </c>
      <c r="M24">
        <f t="shared" ca="1" si="1"/>
        <v>0.87472586656268669</v>
      </c>
    </row>
    <row r="25" spans="1:13" x14ac:dyDescent="0.3">
      <c r="A25">
        <f t="shared" ca="1" si="1"/>
        <v>0.10052617452204371</v>
      </c>
      <c r="B25">
        <f t="shared" ca="1" si="1"/>
        <v>0.73074503804465851</v>
      </c>
      <c r="C25">
        <f t="shared" ca="1" si="1"/>
        <v>0.10145184222124559</v>
      </c>
      <c r="D25">
        <f t="shared" ca="1" si="1"/>
        <v>0.32435827952595431</v>
      </c>
      <c r="E25">
        <f t="shared" ca="1" si="1"/>
        <v>0.78166418014465755</v>
      </c>
      <c r="F25">
        <f t="shared" ca="1" si="1"/>
        <v>0.31222914452639239</v>
      </c>
      <c r="G25">
        <f t="shared" ca="1" si="1"/>
        <v>9.7361777892124302E-3</v>
      </c>
      <c r="H25">
        <f t="shared" ca="1" si="1"/>
        <v>0.276706874446072</v>
      </c>
      <c r="I25">
        <f t="shared" ca="1" si="1"/>
        <v>0.53829589161862423</v>
      </c>
      <c r="J25">
        <f t="shared" ca="1" si="1"/>
        <v>0.70804588692386972</v>
      </c>
      <c r="K25">
        <f t="shared" ca="1" si="1"/>
        <v>0.44046156495355682</v>
      </c>
      <c r="L25">
        <f t="shared" ca="1" si="1"/>
        <v>0.48453074599776758</v>
      </c>
      <c r="M25">
        <f t="shared" ca="1" si="1"/>
        <v>0.53844467296765386</v>
      </c>
    </row>
    <row r="26" spans="1:13" x14ac:dyDescent="0.3">
      <c r="A26">
        <f t="shared" ca="1" si="1"/>
        <v>0.86839444957913292</v>
      </c>
      <c r="B26">
        <f t="shared" ca="1" si="1"/>
        <v>0.2158072064293195</v>
      </c>
      <c r="C26">
        <f t="shared" ca="1" si="1"/>
        <v>0.64717795939151579</v>
      </c>
      <c r="D26">
        <f t="shared" ca="1" si="1"/>
        <v>0.24588005664616042</v>
      </c>
      <c r="E26">
        <f t="shared" ca="1" si="1"/>
        <v>0.10171855431234844</v>
      </c>
      <c r="F26">
        <f t="shared" ca="1" si="1"/>
        <v>0.56397388796992032</v>
      </c>
      <c r="G26">
        <f t="shared" ca="1" si="1"/>
        <v>0.52174109750301223</v>
      </c>
      <c r="H26">
        <f t="shared" ca="1" si="1"/>
        <v>0.68633605251303353</v>
      </c>
      <c r="I26">
        <f t="shared" ca="1" si="1"/>
        <v>0.38087810908969011</v>
      </c>
      <c r="J26">
        <f t="shared" ca="1" si="1"/>
        <v>0.22375724205140246</v>
      </c>
      <c r="K26">
        <f t="shared" ca="1" si="1"/>
        <v>0.29448772480210339</v>
      </c>
      <c r="L26">
        <f t="shared" ca="1" si="1"/>
        <v>0.49608561360681513</v>
      </c>
      <c r="M26">
        <f t="shared" ca="1" si="1"/>
        <v>0.55137543177470716</v>
      </c>
    </row>
    <row r="27" spans="1:13" x14ac:dyDescent="0.3">
      <c r="A27">
        <f t="shared" ca="1" si="1"/>
        <v>0.53942160010369444</v>
      </c>
      <c r="B27">
        <f t="shared" ca="1" si="1"/>
        <v>0.46082546587800521</v>
      </c>
      <c r="C27">
        <f t="shared" ca="1" si="1"/>
        <v>0.36526510235419107</v>
      </c>
      <c r="D27">
        <f t="shared" ca="1" si="1"/>
        <v>0.53619042363614</v>
      </c>
      <c r="E27">
        <f t="shared" ca="1" si="1"/>
        <v>0.26058893530351324</v>
      </c>
      <c r="F27">
        <f t="shared" ca="1" si="1"/>
        <v>0.99625904350142724</v>
      </c>
      <c r="G27">
        <f t="shared" ca="1" si="1"/>
        <v>2.7213236348954561E-2</v>
      </c>
      <c r="H27">
        <f t="shared" ca="1" si="1"/>
        <v>0.6377174262623887</v>
      </c>
      <c r="I27">
        <f t="shared" ca="1" si="1"/>
        <v>0.7880966219148251</v>
      </c>
      <c r="J27">
        <f t="shared" ca="1" si="1"/>
        <v>0.25342983070339986</v>
      </c>
      <c r="K27">
        <f t="shared" ca="1" si="1"/>
        <v>0.23854343643839715</v>
      </c>
      <c r="L27">
        <f t="shared" ca="1" si="1"/>
        <v>8.8021502318393341E-2</v>
      </c>
      <c r="M27">
        <f t="shared" ca="1" si="1"/>
        <v>1.6902255442829972E-3</v>
      </c>
    </row>
    <row r="28" spans="1:13" x14ac:dyDescent="0.3">
      <c r="A28">
        <f t="shared" ca="1" si="1"/>
        <v>0.50742882675266754</v>
      </c>
      <c r="B28">
        <f t="shared" ca="1" si="1"/>
        <v>0.75133528849334774</v>
      </c>
      <c r="C28">
        <f t="shared" ca="1" si="1"/>
        <v>0.10422565537523731</v>
      </c>
      <c r="D28">
        <f t="shared" ca="1" si="1"/>
        <v>0.31587300322809175</v>
      </c>
      <c r="E28">
        <f t="shared" ca="1" si="1"/>
        <v>0.63225040226385576</v>
      </c>
      <c r="F28">
        <f t="shared" ca="1" si="1"/>
        <v>0.40485673753485973</v>
      </c>
      <c r="G28">
        <f t="shared" ca="1" si="1"/>
        <v>0.7793544356348765</v>
      </c>
      <c r="H28">
        <f t="shared" ca="1" si="1"/>
        <v>0.98770726742269321</v>
      </c>
      <c r="I28">
        <f t="shared" ca="1" si="1"/>
        <v>0.96326033287640589</v>
      </c>
      <c r="J28">
        <f t="shared" ca="1" si="1"/>
        <v>0.16594549006835813</v>
      </c>
      <c r="K28">
        <f t="shared" ca="1" si="1"/>
        <v>0.42684741379028213</v>
      </c>
      <c r="L28">
        <f t="shared" ca="1" si="1"/>
        <v>0.45799445688134099</v>
      </c>
      <c r="M28">
        <f t="shared" ca="1" si="1"/>
        <v>0.74512156387787021</v>
      </c>
    </row>
    <row r="29" spans="1:13" x14ac:dyDescent="0.3">
      <c r="A29">
        <f t="shared" ca="1" si="1"/>
        <v>0.82372287861293514</v>
      </c>
      <c r="B29">
        <f t="shared" ca="1" si="1"/>
        <v>1.017262094604876E-2</v>
      </c>
      <c r="C29">
        <f t="shared" ca="1" si="1"/>
        <v>0.24614087495198689</v>
      </c>
      <c r="D29">
        <f t="shared" ca="1" si="1"/>
        <v>0.74517245713012514</v>
      </c>
      <c r="E29">
        <f t="shared" ca="1" si="1"/>
        <v>0.60450455177282836</v>
      </c>
      <c r="F29">
        <f t="shared" ca="1" si="1"/>
        <v>0.45202793111761397</v>
      </c>
      <c r="G29">
        <f t="shared" ca="1" si="1"/>
        <v>0.2949625958095391</v>
      </c>
      <c r="H29">
        <f t="shared" ca="1" si="1"/>
        <v>0.6423142801980084</v>
      </c>
      <c r="I29">
        <f t="shared" ca="1" si="1"/>
        <v>0.43241295490082898</v>
      </c>
      <c r="J29">
        <f t="shared" ca="1" si="1"/>
        <v>0.63800462788636425</v>
      </c>
      <c r="K29">
        <f t="shared" ca="1" si="1"/>
        <v>0.92899400662237919</v>
      </c>
      <c r="L29">
        <f t="shared" ca="1" si="1"/>
        <v>0.80740520507423708</v>
      </c>
      <c r="M29">
        <f t="shared" ca="1" si="1"/>
        <v>0.12059325247326302</v>
      </c>
    </row>
    <row r="30" spans="1:13" x14ac:dyDescent="0.3">
      <c r="A30">
        <f t="shared" ca="1" si="1"/>
        <v>0.68018819246059936</v>
      </c>
      <c r="B30">
        <f t="shared" ca="1" si="1"/>
        <v>0.44524258007797246</v>
      </c>
      <c r="C30">
        <f t="shared" ca="1" si="1"/>
        <v>0.50073778317659212</v>
      </c>
      <c r="D30">
        <f t="shared" ca="1" si="1"/>
        <v>0.73987742835687986</v>
      </c>
      <c r="E30">
        <f t="shared" ca="1" si="1"/>
        <v>0.90501302046225762</v>
      </c>
      <c r="F30">
        <f t="shared" ca="1" si="1"/>
        <v>0.96407542404548308</v>
      </c>
      <c r="G30">
        <f t="shared" ca="1" si="1"/>
        <v>0.30909487511797318</v>
      </c>
      <c r="H30">
        <f t="shared" ca="1" si="1"/>
        <v>0.74647722807419081</v>
      </c>
      <c r="I30">
        <f t="shared" ca="1" si="1"/>
        <v>0.25177156696074876</v>
      </c>
      <c r="J30">
        <f t="shared" ca="1" si="1"/>
        <v>0.17695108978576291</v>
      </c>
      <c r="K30">
        <f t="shared" ca="1" si="1"/>
        <v>9.9206015943793524E-3</v>
      </c>
      <c r="L30">
        <f t="shared" ca="1" si="1"/>
        <v>0.52261346360871974</v>
      </c>
      <c r="M30">
        <f t="shared" ca="1" si="1"/>
        <v>0.83957088791441603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 gauss 5D 4 centroids</vt:lpstr>
      <vt:lpstr>test gauss 5D 4 centroids (4)</vt:lpstr>
      <vt:lpstr>test rand 2-D 2 centroids</vt:lpstr>
      <vt:lpstr>test rand 2-D 2 centroids (3)</vt:lpstr>
      <vt:lpstr>rand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Chan</dc:creator>
  <cp:lastModifiedBy>Edwin Chan</cp:lastModifiedBy>
  <dcterms:created xsi:type="dcterms:W3CDTF">2020-12-03T01:20:17Z</dcterms:created>
  <dcterms:modified xsi:type="dcterms:W3CDTF">2020-12-15T07:25:51Z</dcterms:modified>
</cp:coreProperties>
</file>